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10965" activeTab="0"/>
  </bookViews>
  <sheets>
    <sheet name="Índice" sheetId="1" r:id="rId1"/>
    <sheet name="Tab 1" sheetId="2" r:id="rId2"/>
    <sheet name="Tab 2" sheetId="3" r:id="rId3"/>
    <sheet name="Tab 3" sheetId="4" r:id="rId4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'Índice'!$B$1:$E$5</definedName>
    <definedName name="_xlnm.Print_Area" localSheetId="1">'Tab 1'!$B$1:$H$31</definedName>
    <definedName name="_xlnm.Print_Area" localSheetId="2">'Tab 2'!$B$1:$I$35</definedName>
    <definedName name="_xlnm.Print_Area" localSheetId="3">'Tab 3'!$B$1:$N$34</definedName>
    <definedName name="pagemaker" localSheetId="2">'Tab 2'!$B$5:$E$32</definedName>
    <definedName name="pagemaker" localSheetId="3">'Tab 3'!$B$4:$E$5</definedName>
    <definedName name="pagemaker">'Tab 1'!$B$4:$E$26</definedName>
    <definedName name="pm506" localSheetId="2">'Tab 2'!$B$5:$E$32</definedName>
    <definedName name="pm506" localSheetId="3">'Tab 3'!$B$4:$E$5</definedName>
    <definedName name="pm506">'Tab 1'!$B$4:$E$26</definedName>
    <definedName name="Print_Area_MI" localSheetId="2">'Tab 2'!$B$4:$F$64</definedName>
    <definedName name="Print_Area_MI" localSheetId="3">'Tab 3'!$B$3:$G$7</definedName>
    <definedName name="Print_Area_MI">'Tab 1'!$B$3:$F$65</definedName>
  </definedNames>
  <calcPr fullCalcOnLoad="1"/>
</workbook>
</file>

<file path=xl/sharedStrings.xml><?xml version="1.0" encoding="utf-8"?>
<sst xmlns="http://schemas.openxmlformats.org/spreadsheetml/2006/main" count="170" uniqueCount="54">
  <si>
    <t>Libra</t>
  </si>
  <si>
    <t>Euro/US$</t>
  </si>
  <si>
    <t>esterlina /US$</t>
  </si>
  <si>
    <t>Iene /US$</t>
  </si>
  <si>
    <t>esterlina</t>
  </si>
  <si>
    <r>
      <t>COTAÇÕES DAS MOEDAS INTERNACIONAIS</t>
    </r>
    <r>
      <rPr>
        <b/>
        <vertAlign val="superscript"/>
        <sz val="8"/>
        <rFont val="Arial"/>
        <family val="2"/>
      </rPr>
      <t>a</t>
    </r>
  </si>
  <si>
    <t xml:space="preserve"> </t>
  </si>
  <si>
    <t>Mês</t>
  </si>
  <si>
    <t>Estados Unidos</t>
  </si>
  <si>
    <t>T-Note</t>
  </si>
  <si>
    <t>T-Bonds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</si>
  <si>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</si>
  <si>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</si>
  <si>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</si>
  <si>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</si>
  <si>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</si>
  <si>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</si>
  <si>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ESTADOS UNIDOS: ÍNDICE DE PREÇOS</t>
  </si>
  <si>
    <t>PPI</t>
  </si>
  <si>
    <t>CPI</t>
  </si>
  <si>
    <t>Taxas mensais (%)</t>
  </si>
  <si>
    <t>Taxas em 12 meses (%)</t>
  </si>
  <si>
    <t>Nota: PPI: Producer Prices Index. CPI: Consumer Prices Index.</t>
  </si>
  <si>
    <t>1. Cotações das Moedas Internacionais</t>
  </si>
  <si>
    <t xml:space="preserve"> US$ /libra</t>
  </si>
  <si>
    <t>US$/euro</t>
  </si>
  <si>
    <t>Núcleo CPI</t>
  </si>
  <si>
    <t>2009</t>
  </si>
  <si>
    <t>2010</t>
  </si>
  <si>
    <r>
      <t>a</t>
    </r>
    <r>
      <rPr>
        <sz val="8"/>
        <rFont val="Arial"/>
        <family val="2"/>
      </rPr>
      <t xml:space="preserve"> Séries Dessazonalizadas.</t>
    </r>
  </si>
  <si>
    <t>2011</t>
  </si>
  <si>
    <t>TABELA VII.1</t>
  </si>
  <si>
    <t>TABELA VII.2</t>
  </si>
  <si>
    <t>TABELA VII.3</t>
  </si>
  <si>
    <t>2012</t>
  </si>
  <si>
    <t>VII. ECONOMIA MUNDIAL</t>
  </si>
  <si>
    <t>Fonte: International Financial Statistics-FMI e Bacen. Elaboração: Ipea/Dimac/Gecon.</t>
  </si>
  <si>
    <t>2013</t>
  </si>
  <si>
    <t>2. Taxas de Juros Internacionais e Índice de Ações</t>
  </si>
  <si>
    <t>3. Estados Unidos: Índice de Preços</t>
  </si>
  <si>
    <t>Fonte: International Financial Statistics-FMI. Elaboração: Ipea/Dimac/Gecon.</t>
  </si>
  <si>
    <t>Fonte: Bureau of Labor Statistics-Departament of Labor. Elaboração: Ipea/Dimac/Gecon.</t>
  </si>
  <si>
    <r>
      <t>(média 82=100)</t>
    </r>
    <r>
      <rPr>
        <vertAlign val="superscript"/>
        <sz val="8"/>
        <rFont val="Arial"/>
        <family val="2"/>
      </rPr>
      <t>a</t>
    </r>
  </si>
  <si>
    <r>
      <t>(média 82-84=100)</t>
    </r>
    <r>
      <rPr>
        <vertAlign val="superscript"/>
        <sz val="8"/>
        <rFont val="Arial"/>
        <family val="2"/>
      </rPr>
      <t>a</t>
    </r>
  </si>
  <si>
    <t>Variação (%)</t>
  </si>
  <si>
    <t>Acum. no Ano</t>
  </si>
  <si>
    <t>Acum. 12 Meses</t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</si>
  <si>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</si>
  <si>
    <r>
      <t>Nasdaq</t>
    </r>
    <r>
      <rPr>
        <vertAlign val="superscript"/>
        <sz val="8"/>
        <rFont val="Arial"/>
        <family val="2"/>
      </rPr>
      <t>a</t>
    </r>
  </si>
  <si>
    <r>
      <t>Índice Dow Jones</t>
    </r>
    <r>
      <rPr>
        <vertAlign val="superscript"/>
        <sz val="8"/>
        <rFont val="Arial"/>
        <family val="2"/>
      </rPr>
      <t>b</t>
    </r>
  </si>
  <si>
    <t>Nov.14/Nov.13</t>
  </si>
  <si>
    <t>Out.14/Out.13</t>
  </si>
  <si>
    <t>Carta de Conjuntura | dez 2014</t>
  </si>
  <si>
    <t>VII. ECONOMIA MUNDIAL                                                                                               Carta de Conjuntura | Dez 2014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</si>
</sst>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dd/mm/\y\y\ h:mm"/>
    <numFmt numFmtId="191" formatCode="&quot;R$&quot;#,##0;\-&quot;R$&quot;#,##0"/>
    <numFmt numFmtId="192" formatCode="&quot;R$&quot;#,##0;[Red]\-&quot;R$&quot;#,##0"/>
    <numFmt numFmtId="193" formatCode="&quot;R$&quot;#,##0.00;\-&quot;R$&quot;#,##0.00"/>
    <numFmt numFmtId="194" formatCode="&quot;R$&quot;#,##0.00;[Red]\-&quot;R$&quot;#,##0.00"/>
    <numFmt numFmtId="195" formatCode="_-&quot;R$&quot;* #,##0_-;\-&quot;R$&quot;* #,##0_-;_-&quot;R$&quot;* &quot;-&quot;_-;_-@_-"/>
    <numFmt numFmtId="196" formatCode="_-&quot;R$&quot;* #,##0.00_-;\-&quot;R$&quot;* #,##0.00_-;_-&quot;R$&quot;* &quot;-&quot;??_-;_-@_-"/>
    <numFmt numFmtId="197" formatCode="0.0000_)"/>
    <numFmt numFmtId="198" formatCode="0.00_)"/>
    <numFmt numFmtId="199" formatCode="0.0_)"/>
    <numFmt numFmtId="200" formatCode="0.00000_)"/>
    <numFmt numFmtId="201" formatCode="0.000000_)"/>
    <numFmt numFmtId="202" formatCode="0.000_)"/>
    <numFmt numFmtId="203" formatCode="#\ ###\ ###\ ##0\ "/>
    <numFmt numFmtId="204" formatCode="0.000"/>
    <numFmt numFmtId="205" formatCode="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mmmm"/>
    <numFmt numFmtId="210" formatCode="0.0"/>
    <numFmt numFmtId="211" formatCode="[$-416]d\-mmm\-yy;@"/>
    <numFmt numFmtId="212" formatCode="mmm/yyyy"/>
    <numFmt numFmtId="213" formatCode="[$-416]dddd\,\ d&quot; de &quot;mmmm&quot; de &quot;yyyy"/>
    <numFmt numFmtId="214" formatCode="0.0000000"/>
    <numFmt numFmtId="215" formatCode="0.000000"/>
    <numFmt numFmtId="216" formatCode="0.00000"/>
    <numFmt numFmtId="217" formatCode="0.00000000"/>
    <numFmt numFmtId="218" formatCode="mmm"/>
  </numFmts>
  <fonts count="50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7"/>
      <name val="SwitzerlandLight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203" fontId="5" fillId="0" borderId="1">
      <alignment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0" fontId="37" fillId="22" borderId="3" applyNumberFormat="0" applyAlignment="0" applyProtection="0"/>
    <xf numFmtId="0" fontId="38" fillId="0" borderId="4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0" applyNumberFormat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40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8" fillId="0" borderId="0" xfId="52" applyFont="1" applyAlignment="1">
      <alignment horizontal="left"/>
      <protection/>
    </xf>
    <xf numFmtId="197" fontId="7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7" fillId="0" borderId="0" xfId="52" applyFont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0" xfId="52" applyFont="1" applyAlignment="1">
      <alignment horizontal="right" vertical="top" wrapText="1"/>
      <protection/>
    </xf>
    <xf numFmtId="0" fontId="7" fillId="0" borderId="12" xfId="0" applyFont="1" applyFill="1" applyBorder="1" applyAlignment="1">
      <alignment horizontal="center"/>
    </xf>
    <xf numFmtId="209" fontId="7" fillId="33" borderId="0" xfId="0" applyNumberFormat="1" applyFon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center"/>
      <protection/>
    </xf>
    <xf numFmtId="205" fontId="7" fillId="0" borderId="0" xfId="0" applyNumberFormat="1" applyFont="1" applyBorder="1" applyAlignment="1" applyProtection="1">
      <alignment horizontal="center"/>
      <protection/>
    </xf>
    <xf numFmtId="209" fontId="7" fillId="33" borderId="13" xfId="0" applyNumberFormat="1" applyFont="1" applyFill="1" applyBorder="1" applyAlignment="1">
      <alignment horizontal="left"/>
    </xf>
    <xf numFmtId="2" fontId="7" fillId="0" borderId="13" xfId="0" applyNumberFormat="1" applyFont="1" applyBorder="1" applyAlignment="1" applyProtection="1">
      <alignment horizontal="center"/>
      <protection/>
    </xf>
    <xf numFmtId="205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10" fontId="7" fillId="0" borderId="0" xfId="0" applyNumberFormat="1" applyFont="1" applyAlignment="1">
      <alignment/>
    </xf>
    <xf numFmtId="0" fontId="9" fillId="0" borderId="0" xfId="51" applyFont="1" applyAlignment="1">
      <alignment horizontal="center" vertical="justify"/>
      <protection/>
    </xf>
    <xf numFmtId="210" fontId="9" fillId="0" borderId="0" xfId="51" applyNumberFormat="1" applyFont="1" applyAlignment="1">
      <alignment horizontal="center" vertical="justify"/>
      <protection/>
    </xf>
    <xf numFmtId="0" fontId="7" fillId="0" borderId="0" xfId="52" applyFont="1" applyAlignment="1">
      <alignment horizontal="left"/>
      <protection/>
    </xf>
    <xf numFmtId="0" fontId="8" fillId="0" borderId="11" xfId="0" applyFont="1" applyBorder="1" applyAlignment="1">
      <alignment vertical="center" textRotation="180" wrapText="1"/>
    </xf>
    <xf numFmtId="0" fontId="8" fillId="0" borderId="0" xfId="0" applyFont="1" applyBorder="1" applyAlignment="1">
      <alignment vertical="center" textRotation="180" wrapText="1"/>
    </xf>
    <xf numFmtId="0" fontId="8" fillId="0" borderId="12" xfId="0" applyFont="1" applyBorder="1" applyAlignment="1">
      <alignment vertical="center" textRotation="180" wrapText="1"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Border="1" applyAlignment="1">
      <alignment horizontal="right"/>
    </xf>
    <xf numFmtId="0" fontId="14" fillId="33" borderId="0" xfId="45" applyFill="1" applyAlignment="1" applyProtection="1">
      <alignment/>
      <protection/>
    </xf>
    <xf numFmtId="0" fontId="7" fillId="33" borderId="0" xfId="0" applyFont="1" applyFill="1" applyAlignment="1">
      <alignment/>
    </xf>
    <xf numFmtId="0" fontId="8" fillId="33" borderId="0" xfId="52" applyFont="1" applyFill="1" applyAlignment="1">
      <alignment horizontal="left"/>
      <protection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210" fontId="9" fillId="33" borderId="0" xfId="51" applyNumberFormat="1" applyFont="1" applyFill="1" applyAlignment="1">
      <alignment horizontal="center" vertical="justify"/>
      <protection/>
    </xf>
    <xf numFmtId="0" fontId="9" fillId="33" borderId="0" xfId="51" applyFont="1" applyFill="1" applyAlignment="1">
      <alignment horizontal="center" vertical="justify"/>
      <protection/>
    </xf>
    <xf numFmtId="0" fontId="8" fillId="33" borderId="11" xfId="0" applyFont="1" applyFill="1" applyBorder="1" applyAlignment="1">
      <alignment vertical="center" textRotation="180" wrapText="1"/>
    </xf>
    <xf numFmtId="0" fontId="8" fillId="33" borderId="12" xfId="0" applyFont="1" applyFill="1" applyBorder="1" applyAlignment="1">
      <alignment vertical="center" textRotation="180" wrapText="1"/>
    </xf>
    <xf numFmtId="2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09" fontId="7" fillId="33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33" borderId="11" xfId="51" applyFont="1" applyFill="1" applyBorder="1" applyAlignment="1">
      <alignment horizontal="center"/>
      <protection/>
    </xf>
    <xf numFmtId="0" fontId="7" fillId="33" borderId="14" xfId="51" applyFont="1" applyFill="1" applyBorder="1" applyAlignment="1">
      <alignment horizontal="center" wrapText="1"/>
      <protection/>
    </xf>
    <xf numFmtId="0" fontId="7" fillId="33" borderId="12" xfId="51" applyFont="1" applyFill="1" applyBorder="1" applyAlignment="1">
      <alignment horizontal="center"/>
      <protection/>
    </xf>
    <xf numFmtId="0" fontId="7" fillId="0" borderId="11" xfId="51" applyFont="1" applyFill="1" applyBorder="1" applyAlignment="1">
      <alignment horizontal="center"/>
      <protection/>
    </xf>
    <xf numFmtId="0" fontId="7" fillId="0" borderId="12" xfId="51" applyFont="1" applyFill="1" applyBorder="1" applyAlignment="1">
      <alignment horizontal="center"/>
      <protection/>
    </xf>
    <xf numFmtId="209" fontId="7" fillId="33" borderId="11" xfId="0" applyNumberFormat="1" applyFont="1" applyFill="1" applyBorder="1" applyAlignment="1">
      <alignment horizontal="left"/>
    </xf>
    <xf numFmtId="2" fontId="7" fillId="0" borderId="11" xfId="0" applyNumberFormat="1" applyFont="1" applyBorder="1" applyAlignment="1" applyProtection="1">
      <alignment horizontal="center"/>
      <protection/>
    </xf>
    <xf numFmtId="205" fontId="7" fillId="0" borderId="11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left"/>
    </xf>
    <xf numFmtId="0" fontId="16" fillId="33" borderId="0" xfId="0" applyFont="1" applyFill="1" applyAlignment="1">
      <alignment/>
    </xf>
    <xf numFmtId="218" fontId="7" fillId="33" borderId="0" xfId="0" applyNumberFormat="1" applyFont="1" applyFill="1" applyBorder="1" applyAlignment="1">
      <alignment horizontal="left"/>
    </xf>
    <xf numFmtId="210" fontId="7" fillId="33" borderId="0" xfId="0" applyNumberFormat="1" applyFont="1" applyFill="1" applyBorder="1" applyAlignment="1">
      <alignment horizontal="center"/>
    </xf>
    <xf numFmtId="210" fontId="7" fillId="33" borderId="0" xfId="0" applyNumberFormat="1" applyFont="1" applyFill="1" applyBorder="1" applyAlignment="1">
      <alignment/>
    </xf>
    <xf numFmtId="210" fontId="7" fillId="33" borderId="0" xfId="0" applyNumberFormat="1" applyFont="1" applyFill="1" applyBorder="1" applyAlignment="1" quotePrefix="1">
      <alignment horizontal="right"/>
    </xf>
    <xf numFmtId="17" fontId="7" fillId="33" borderId="0" xfId="0" applyNumberFormat="1" applyFont="1" applyFill="1" applyBorder="1" applyAlignment="1">
      <alignment horizontal="left"/>
    </xf>
    <xf numFmtId="210" fontId="7" fillId="33" borderId="0" xfId="65" applyNumberFormat="1" applyFont="1" applyFill="1" applyBorder="1" applyAlignment="1">
      <alignment horizontal="right"/>
    </xf>
    <xf numFmtId="0" fontId="16" fillId="33" borderId="13" xfId="0" applyFont="1" applyFill="1" applyBorder="1" applyAlignment="1">
      <alignment/>
    </xf>
    <xf numFmtId="17" fontId="7" fillId="33" borderId="13" xfId="0" applyNumberFormat="1" applyFont="1" applyFill="1" applyBorder="1" applyAlignment="1">
      <alignment horizontal="left"/>
    </xf>
    <xf numFmtId="210" fontId="7" fillId="33" borderId="0" xfId="65" applyNumberFormat="1" applyFont="1" applyFill="1" applyBorder="1" applyAlignment="1">
      <alignment horizontal="center"/>
    </xf>
    <xf numFmtId="210" fontId="7" fillId="33" borderId="13" xfId="54" applyNumberFormat="1" applyFont="1" applyFill="1" applyBorder="1" applyAlignment="1">
      <alignment horizontal="center"/>
    </xf>
    <xf numFmtId="210" fontId="7" fillId="33" borderId="13" xfId="54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7" fillId="34" borderId="11" xfId="52" applyFont="1" applyFill="1" applyBorder="1" applyAlignment="1">
      <alignment horizontal="left" vertical="center"/>
      <protection/>
    </xf>
    <xf numFmtId="0" fontId="7" fillId="34" borderId="0" xfId="52" applyFont="1" applyFill="1" applyBorder="1" applyAlignment="1">
      <alignment horizontal="left" vertical="center"/>
      <protection/>
    </xf>
    <xf numFmtId="0" fontId="7" fillId="34" borderId="12" xfId="52" applyFont="1" applyFill="1" applyBorder="1" applyAlignment="1">
      <alignment horizontal="left" vertical="center"/>
      <protection/>
    </xf>
    <xf numFmtId="0" fontId="7" fillId="0" borderId="11" xfId="51" applyFont="1" applyFill="1" applyBorder="1" applyAlignment="1">
      <alignment horizontal="center" wrapText="1"/>
      <protection/>
    </xf>
    <xf numFmtId="210" fontId="7" fillId="0" borderId="11" xfId="51" applyNumberFormat="1" applyFont="1" applyFill="1" applyBorder="1" applyAlignment="1">
      <alignment horizontal="center" vertical="justify"/>
      <protection/>
    </xf>
    <xf numFmtId="210" fontId="7" fillId="0" borderId="12" xfId="51" applyNumberFormat="1" applyFont="1" applyFill="1" applyBorder="1" applyAlignment="1">
      <alignment horizontal="center" vertical="justify"/>
      <protection/>
    </xf>
    <xf numFmtId="0" fontId="7" fillId="0" borderId="11" xfId="51" applyFont="1" applyFill="1" applyBorder="1" applyAlignment="1">
      <alignment horizontal="center" vertical="justify"/>
      <protection/>
    </xf>
    <xf numFmtId="0" fontId="7" fillId="0" borderId="12" xfId="51" applyFont="1" applyFill="1" applyBorder="1" applyAlignment="1">
      <alignment horizontal="center" vertical="justify"/>
      <protection/>
    </xf>
    <xf numFmtId="0" fontId="7" fillId="33" borderId="15" xfId="51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FAB_082" xfId="51"/>
    <cellStyle name="Normal_FAB_08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7109375" style="33" customWidth="1"/>
    <col min="2" max="2" width="100.7109375" style="33" customWidth="1"/>
    <col min="3" max="16384" width="9.140625" style="33" customWidth="1"/>
  </cols>
  <sheetData>
    <row r="2" ht="15">
      <c r="B2" s="34" t="s">
        <v>53</v>
      </c>
    </row>
    <row r="3" ht="12.75">
      <c r="B3" s="37" t="s">
        <v>23</v>
      </c>
    </row>
    <row r="4" ht="12.75">
      <c r="B4" s="37" t="s">
        <v>38</v>
      </c>
    </row>
    <row r="5" ht="12.75">
      <c r="B5" s="37" t="s">
        <v>39</v>
      </c>
    </row>
  </sheetData>
  <sheetProtection/>
  <hyperlinks>
    <hyperlink ref="B3" location="'Tab 1'!A1" display="1. Cotações das Moedas Internacionais"/>
    <hyperlink ref="B4" location="'Tab 2'!A1" display="2. Taxas de Juros Internacionais e Índice de Ações"/>
    <hyperlink ref="B5" location="'Tab 3'!A1" display="3. Estados Unidos: Índice de Preços"/>
  </hyperlinks>
  <printOptions/>
  <pageMargins left="0.787401575" right="0.787401575" top="0.984251969" bottom="0.984251969" header="0.492125985" footer="0.492125985"/>
  <pageSetup horizontalDpi="600" verticalDpi="600" orientation="portrait" paperSize="9" scale="68" r:id="rId1"/>
  <colBreaks count="1" manualBreakCount="1">
    <brk id="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84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3.8515625" style="2" customWidth="1"/>
    <col min="2" max="2" width="4.421875" style="2" bestFit="1" customWidth="1"/>
    <col min="3" max="3" width="12.57421875" style="2" customWidth="1"/>
    <col min="4" max="4" width="11.8515625" style="16" bestFit="1" customWidth="1"/>
    <col min="5" max="5" width="12.7109375" style="16" bestFit="1" customWidth="1"/>
    <col min="6" max="6" width="14.8515625" style="16" bestFit="1" customWidth="1"/>
    <col min="7" max="7" width="13.8515625" style="16" bestFit="1" customWidth="1"/>
    <col min="8" max="8" width="14.8515625" style="2" bestFit="1" customWidth="1"/>
    <col min="9" max="16384" width="8.28125" style="2" customWidth="1"/>
  </cols>
  <sheetData>
    <row r="1" spans="2:8" ht="12.75">
      <c r="B1" s="35" t="s">
        <v>35</v>
      </c>
      <c r="H1" s="36" t="s">
        <v>52</v>
      </c>
    </row>
    <row r="3" spans="3:8" ht="11.25">
      <c r="C3" s="3" t="s">
        <v>31</v>
      </c>
      <c r="D3" s="4"/>
      <c r="E3" s="4"/>
      <c r="F3" s="4"/>
      <c r="G3" s="4"/>
      <c r="H3" s="4"/>
    </row>
    <row r="4" spans="3:7" ht="11.25">
      <c r="C4" s="3" t="s">
        <v>5</v>
      </c>
      <c r="D4" s="5"/>
      <c r="E4" s="5"/>
      <c r="F4" s="5"/>
      <c r="G4" s="5"/>
    </row>
    <row r="5" spans="3:7" ht="11.25">
      <c r="C5" s="3"/>
      <c r="D5" s="5"/>
      <c r="E5" s="5"/>
      <c r="F5" s="5"/>
      <c r="G5" s="5"/>
    </row>
    <row r="6" spans="2:8" s="6" customFormat="1" ht="11.25">
      <c r="B6" s="75" t="s">
        <v>7</v>
      </c>
      <c r="C6" s="75"/>
      <c r="D6" s="79" t="s">
        <v>3</v>
      </c>
      <c r="E6" s="7" t="s">
        <v>0</v>
      </c>
      <c r="F6" s="7" t="s">
        <v>24</v>
      </c>
      <c r="G6" s="77" t="s">
        <v>1</v>
      </c>
      <c r="H6" s="77" t="s">
        <v>25</v>
      </c>
    </row>
    <row r="7" spans="2:8" s="8" customFormat="1" ht="12" thickBot="1">
      <c r="B7" s="76"/>
      <c r="C7" s="76"/>
      <c r="D7" s="80"/>
      <c r="E7" s="9" t="s">
        <v>2</v>
      </c>
      <c r="F7" s="9" t="s">
        <v>4</v>
      </c>
      <c r="G7" s="78"/>
      <c r="H7" s="78"/>
    </row>
    <row r="8" spans="2:8" s="18" customFormat="1" ht="15" customHeight="1" thickTop="1">
      <c r="B8" s="18" t="s">
        <v>27</v>
      </c>
      <c r="C8" s="10">
        <v>39814</v>
      </c>
      <c r="D8" s="11">
        <v>90.4822</v>
      </c>
      <c r="E8" s="11">
        <v>0.694118</v>
      </c>
      <c r="F8" s="11">
        <v>1.440677233553949</v>
      </c>
      <c r="G8" s="11">
        <v>0.755298</v>
      </c>
      <c r="H8" s="12">
        <v>1.323980733432367</v>
      </c>
    </row>
    <row r="9" spans="2:8" s="18" customFormat="1" ht="15" customHeight="1">
      <c r="B9" s="18" t="s">
        <v>6</v>
      </c>
      <c r="C9" s="10">
        <v>39845</v>
      </c>
      <c r="D9" s="11">
        <v>92.5021</v>
      </c>
      <c r="E9" s="11">
        <v>0.69437</v>
      </c>
      <c r="F9" s="11">
        <v>1.4401543845500238</v>
      </c>
      <c r="G9" s="11">
        <v>0.78224</v>
      </c>
      <c r="H9" s="12">
        <v>1.278380036817345</v>
      </c>
    </row>
    <row r="10" spans="2:8" s="18" customFormat="1" ht="15" customHeight="1">
      <c r="B10" s="18" t="s">
        <v>6</v>
      </c>
      <c r="C10" s="10">
        <v>39873</v>
      </c>
      <c r="D10" s="11">
        <v>98.164</v>
      </c>
      <c r="E10" s="11">
        <v>0.708615</v>
      </c>
      <c r="F10" s="11">
        <v>1.411203544943305</v>
      </c>
      <c r="G10" s="11">
        <v>0.766963</v>
      </c>
      <c r="H10" s="12">
        <v>1.3038438620898272</v>
      </c>
    </row>
    <row r="11" spans="2:8" s="18" customFormat="1" ht="15" customHeight="1">
      <c r="B11" s="18" t="s">
        <v>6</v>
      </c>
      <c r="C11" s="10">
        <v>39904</v>
      </c>
      <c r="D11" s="11">
        <v>99.0033</v>
      </c>
      <c r="E11" s="11">
        <v>0.680491</v>
      </c>
      <c r="F11" s="11">
        <v>1.4695271502488645</v>
      </c>
      <c r="G11" s="11">
        <v>0.758238</v>
      </c>
      <c r="H11" s="12">
        <v>1.318847116604549</v>
      </c>
    </row>
    <row r="12" spans="2:8" s="18" customFormat="1" ht="15" customHeight="1">
      <c r="B12" s="18" t="s">
        <v>6</v>
      </c>
      <c r="C12" s="10">
        <v>39934</v>
      </c>
      <c r="D12" s="11">
        <v>96.3044</v>
      </c>
      <c r="E12" s="11">
        <v>0.649203</v>
      </c>
      <c r="F12" s="11">
        <v>1.5403502448386714</v>
      </c>
      <c r="G12" s="11">
        <v>0.733781</v>
      </c>
      <c r="H12" s="12">
        <v>1.362804433475383</v>
      </c>
    </row>
    <row r="13" spans="2:8" s="18" customFormat="1" ht="15" customHeight="1">
      <c r="B13" s="18" t="s">
        <v>6</v>
      </c>
      <c r="C13" s="10">
        <v>39965</v>
      </c>
      <c r="D13" s="11">
        <v>96.5173</v>
      </c>
      <c r="E13" s="11">
        <v>0.611395</v>
      </c>
      <c r="F13" s="11">
        <v>1.6356038240417405</v>
      </c>
      <c r="G13" s="11">
        <v>0.713503</v>
      </c>
      <c r="H13" s="12">
        <v>1.4015358029328537</v>
      </c>
    </row>
    <row r="14" spans="2:8" s="18" customFormat="1" ht="15" customHeight="1">
      <c r="B14" s="18" t="s">
        <v>6</v>
      </c>
      <c r="C14" s="10">
        <v>39995</v>
      </c>
      <c r="D14" s="11">
        <v>94.4959</v>
      </c>
      <c r="E14" s="11">
        <v>0.611656</v>
      </c>
      <c r="F14" s="11">
        <v>1.6349058948166943</v>
      </c>
      <c r="G14" s="11">
        <v>0.709885</v>
      </c>
      <c r="H14" s="12">
        <v>1.4086788705212816</v>
      </c>
    </row>
    <row r="15" spans="2:8" s="18" customFormat="1" ht="15" customHeight="1">
      <c r="B15" s="18" t="s">
        <v>6</v>
      </c>
      <c r="C15" s="10">
        <v>40026</v>
      </c>
      <c r="D15" s="11">
        <v>94.8381</v>
      </c>
      <c r="E15" s="11">
        <v>0.604287</v>
      </c>
      <c r="F15" s="11">
        <v>1.6548428147552405</v>
      </c>
      <c r="G15" s="11">
        <v>0.7009</v>
      </c>
      <c r="H15" s="12">
        <v>1.42673705236125</v>
      </c>
    </row>
    <row r="16" spans="2:8" s="18" customFormat="1" ht="15" customHeight="1">
      <c r="B16" s="18" t="s">
        <v>6</v>
      </c>
      <c r="C16" s="10">
        <v>40057</v>
      </c>
      <c r="D16" s="11">
        <v>91.4932</v>
      </c>
      <c r="E16" s="11">
        <v>0.612147</v>
      </c>
      <c r="F16" s="11">
        <v>1.633594545101095</v>
      </c>
      <c r="G16" s="11">
        <v>0.686827</v>
      </c>
      <c r="H16" s="12">
        <v>1.4559707175169294</v>
      </c>
    </row>
    <row r="17" spans="2:8" s="18" customFormat="1" ht="15" customHeight="1">
      <c r="B17" s="18" t="s">
        <v>6</v>
      </c>
      <c r="C17" s="10">
        <v>40087</v>
      </c>
      <c r="D17" s="11">
        <v>90.289</v>
      </c>
      <c r="E17" s="11">
        <v>0.618105</v>
      </c>
      <c r="F17" s="11">
        <v>1.6178481002418683</v>
      </c>
      <c r="G17" s="11">
        <v>0.674987</v>
      </c>
      <c r="H17" s="12">
        <v>1.4815100142669415</v>
      </c>
    </row>
    <row r="18" spans="2:8" s="18" customFormat="1" ht="15" customHeight="1">
      <c r="B18" s="18" t="s">
        <v>6</v>
      </c>
      <c r="C18" s="10">
        <v>40118</v>
      </c>
      <c r="D18" s="11">
        <v>89.1905</v>
      </c>
      <c r="E18" s="11">
        <v>0.602908</v>
      </c>
      <c r="F18" s="11">
        <v>1.658627850351961</v>
      </c>
      <c r="G18" s="11">
        <v>0.670522</v>
      </c>
      <c r="H18" s="12">
        <v>1.4913753761994388</v>
      </c>
    </row>
    <row r="19" spans="2:8" s="18" customFormat="1" ht="15" customHeight="1">
      <c r="B19" s="17" t="s">
        <v>6</v>
      </c>
      <c r="C19" s="13">
        <v>40148</v>
      </c>
      <c r="D19" s="14">
        <v>89.561</v>
      </c>
      <c r="E19" s="14">
        <v>0.615737</v>
      </c>
      <c r="F19" s="14">
        <v>1.624070016906569</v>
      </c>
      <c r="G19" s="14">
        <v>0.684975</v>
      </c>
      <c r="H19" s="15">
        <v>1.4599072958867112</v>
      </c>
    </row>
    <row r="20" spans="2:8" s="18" customFormat="1" ht="15" customHeight="1">
      <c r="B20" s="18" t="s">
        <v>28</v>
      </c>
      <c r="C20" s="10">
        <v>40179</v>
      </c>
      <c r="D20" s="11">
        <v>91.1589</v>
      </c>
      <c r="E20" s="11">
        <v>0.618375</v>
      </c>
      <c r="F20" s="11">
        <v>1.6171417020416414</v>
      </c>
      <c r="G20" s="11">
        <v>0.700779</v>
      </c>
      <c r="H20" s="12">
        <v>1.4269833999021089</v>
      </c>
    </row>
    <row r="21" spans="2:8" s="18" customFormat="1" ht="15" customHeight="1">
      <c r="B21" s="18" t="s">
        <v>6</v>
      </c>
      <c r="C21" s="10">
        <v>40210</v>
      </c>
      <c r="D21" s="11">
        <v>90.2837</v>
      </c>
      <c r="E21" s="11">
        <v>0.640314</v>
      </c>
      <c r="F21" s="11">
        <v>1.561733774366951</v>
      </c>
      <c r="G21" s="11">
        <v>0.730765</v>
      </c>
      <c r="H21" s="12">
        <v>1.368428975115119</v>
      </c>
    </row>
    <row r="22" spans="2:8" s="18" customFormat="1" ht="15" customHeight="1">
      <c r="B22" s="18" t="s">
        <v>6</v>
      </c>
      <c r="C22" s="10">
        <v>40238</v>
      </c>
      <c r="D22" s="11">
        <v>90.5177</v>
      </c>
      <c r="E22" s="11">
        <v>0.664588</v>
      </c>
      <c r="F22" s="11">
        <v>1.5046916284976557</v>
      </c>
      <c r="G22" s="11">
        <v>0.735695</v>
      </c>
      <c r="H22" s="12">
        <v>1.359258932030257</v>
      </c>
    </row>
    <row r="23" spans="2:8" s="18" customFormat="1" ht="15" customHeight="1">
      <c r="B23" s="18" t="s">
        <v>6</v>
      </c>
      <c r="C23" s="10">
        <v>40269</v>
      </c>
      <c r="D23" s="11">
        <v>93.3771</v>
      </c>
      <c r="E23" s="11">
        <v>0.652539</v>
      </c>
      <c r="F23" s="11">
        <v>1.5324754535744225</v>
      </c>
      <c r="G23" s="11">
        <v>0.745839</v>
      </c>
      <c r="H23" s="12">
        <v>1.3407719360344523</v>
      </c>
    </row>
    <row r="24" spans="2:8" s="18" customFormat="1" ht="15" customHeight="1">
      <c r="B24" s="18" t="s">
        <v>6</v>
      </c>
      <c r="C24" s="10">
        <v>40299</v>
      </c>
      <c r="D24" s="11">
        <v>91.7653</v>
      </c>
      <c r="E24" s="11">
        <v>0.683477</v>
      </c>
      <c r="F24" s="11">
        <v>1.4631070248157583</v>
      </c>
      <c r="G24" s="11">
        <v>0.796253</v>
      </c>
      <c r="H24" s="12">
        <v>1.2558822384342665</v>
      </c>
    </row>
    <row r="25" spans="2:8" s="18" customFormat="1" ht="15" customHeight="1">
      <c r="B25" s="18" t="s">
        <v>6</v>
      </c>
      <c r="C25" s="10">
        <v>40330</v>
      </c>
      <c r="D25" s="11">
        <v>90.9214</v>
      </c>
      <c r="E25" s="11">
        <v>0.683753</v>
      </c>
      <c r="F25" s="11">
        <v>1.4625164350284385</v>
      </c>
      <c r="G25" s="11">
        <v>0.819193</v>
      </c>
      <c r="H25" s="12">
        <v>1.220713555901967</v>
      </c>
    </row>
    <row r="26" spans="2:8" s="18" customFormat="1" ht="15" customHeight="1">
      <c r="B26" s="18" t="s">
        <v>6</v>
      </c>
      <c r="C26" s="10">
        <v>40360</v>
      </c>
      <c r="D26" s="11">
        <v>87.707</v>
      </c>
      <c r="E26" s="11">
        <v>0.65408</v>
      </c>
      <c r="F26" s="11">
        <v>1.5288649706457926</v>
      </c>
      <c r="G26" s="11">
        <v>0.782584</v>
      </c>
      <c r="H26" s="12">
        <v>1.2778181000378235</v>
      </c>
    </row>
    <row r="27" spans="2:8" s="18" customFormat="1" ht="15" customHeight="1">
      <c r="B27" s="18" t="s">
        <v>6</v>
      </c>
      <c r="C27" s="10">
        <v>40391</v>
      </c>
      <c r="D27" s="11">
        <v>85.4736</v>
      </c>
      <c r="E27" s="11">
        <v>0.629096</v>
      </c>
      <c r="F27" s="11">
        <v>1.5895825120490354</v>
      </c>
      <c r="G27" s="11">
        <v>0.775758</v>
      </c>
      <c r="H27" s="12">
        <v>1.2890617950443308</v>
      </c>
    </row>
    <row r="28" spans="2:8" s="18" customFormat="1" ht="15" customHeight="1">
      <c r="B28" s="18" t="s">
        <v>6</v>
      </c>
      <c r="C28" s="10">
        <v>40422</v>
      </c>
      <c r="D28" s="11">
        <v>84.3853</v>
      </c>
      <c r="E28" s="11">
        <v>0.642172</v>
      </c>
      <c r="F28" s="11">
        <v>1.5572152009119054</v>
      </c>
      <c r="G28" s="11">
        <v>0.765176</v>
      </c>
      <c r="H28" s="12">
        <v>1.306888872625383</v>
      </c>
    </row>
    <row r="29" spans="2:8" s="18" customFormat="1" ht="15" customHeight="1">
      <c r="B29" s="18" t="s">
        <v>6</v>
      </c>
      <c r="C29" s="10">
        <v>40452</v>
      </c>
      <c r="D29" s="11">
        <v>81.867</v>
      </c>
      <c r="E29" s="11">
        <v>0.630603</v>
      </c>
      <c r="F29" s="11">
        <v>1.585783765697277</v>
      </c>
      <c r="G29" s="11">
        <v>0.719577</v>
      </c>
      <c r="H29" s="12">
        <v>1.3897053407765951</v>
      </c>
    </row>
    <row r="30" spans="2:8" s="18" customFormat="1" ht="15" customHeight="1">
      <c r="B30" s="18" t="s">
        <v>6</v>
      </c>
      <c r="C30" s="10">
        <v>40483</v>
      </c>
      <c r="D30" s="16">
        <v>82.476</v>
      </c>
      <c r="E30" s="11">
        <v>0.626252</v>
      </c>
      <c r="F30" s="11">
        <v>1.5968012876605584</v>
      </c>
      <c r="G30" s="11">
        <v>0.732405</v>
      </c>
      <c r="H30" s="11">
        <v>1.3653647913381257</v>
      </c>
    </row>
    <row r="31" spans="2:8" s="18" customFormat="1" ht="15" customHeight="1">
      <c r="B31" s="17" t="s">
        <v>6</v>
      </c>
      <c r="C31" s="13">
        <v>40513</v>
      </c>
      <c r="D31" s="14">
        <v>83.4255</v>
      </c>
      <c r="E31" s="14">
        <v>0.640902</v>
      </c>
      <c r="F31" s="14">
        <v>1.5603009508473995</v>
      </c>
      <c r="G31" s="14">
        <v>0.756515</v>
      </c>
      <c r="H31" s="15">
        <v>1.3218508555679662</v>
      </c>
    </row>
    <row r="32" spans="2:8" s="18" customFormat="1" ht="15" customHeight="1">
      <c r="B32" s="18" t="s">
        <v>30</v>
      </c>
      <c r="C32" s="10">
        <v>40544</v>
      </c>
      <c r="D32" s="11">
        <v>82.6111</v>
      </c>
      <c r="E32" s="11">
        <v>0.643824</v>
      </c>
      <c r="F32" s="11">
        <v>1.553219513407391</v>
      </c>
      <c r="G32" s="11">
        <v>0.748503</v>
      </c>
      <c r="H32" s="12">
        <v>1.335999989312</v>
      </c>
    </row>
    <row r="33" spans="2:8" s="18" customFormat="1" ht="15" customHeight="1">
      <c r="B33" s="18" t="s">
        <v>6</v>
      </c>
      <c r="C33" s="10">
        <v>40575</v>
      </c>
      <c r="D33" s="11">
        <v>82.4978</v>
      </c>
      <c r="E33" s="11">
        <v>0.6202</v>
      </c>
      <c r="F33" s="11">
        <v>1.6123831022250887</v>
      </c>
      <c r="G33" s="11">
        <v>0.732654</v>
      </c>
      <c r="H33" s="12">
        <v>1.364900758065881</v>
      </c>
    </row>
    <row r="34" spans="2:8" s="18" customFormat="1" ht="15" customHeight="1">
      <c r="B34" s="18" t="s">
        <v>6</v>
      </c>
      <c r="C34" s="10">
        <v>40603</v>
      </c>
      <c r="D34" s="11">
        <v>81.7936</v>
      </c>
      <c r="E34" s="11">
        <v>0.618556</v>
      </c>
      <c r="F34" s="11">
        <v>1.6166684988909654</v>
      </c>
      <c r="G34" s="11">
        <v>0.714337</v>
      </c>
      <c r="H34" s="12">
        <v>1.3998994872168178</v>
      </c>
    </row>
    <row r="35" spans="2:8" s="18" customFormat="1" ht="15" customHeight="1">
      <c r="B35" s="18" t="s">
        <v>6</v>
      </c>
      <c r="C35" s="10">
        <v>40634</v>
      </c>
      <c r="D35" s="11">
        <v>83.347</v>
      </c>
      <c r="E35" s="11">
        <v>0.611931</v>
      </c>
      <c r="F35" s="11">
        <v>1.6341711728936759</v>
      </c>
      <c r="G35" s="11">
        <v>0.692425</v>
      </c>
      <c r="H35" s="12">
        <v>1.4441997328230496</v>
      </c>
    </row>
    <row r="36" spans="2:8" s="18" customFormat="1" ht="15" customHeight="1">
      <c r="B36" s="18" t="s">
        <v>6</v>
      </c>
      <c r="C36" s="10">
        <v>40664</v>
      </c>
      <c r="D36" s="11">
        <v>81.2572</v>
      </c>
      <c r="E36" s="11">
        <v>0.612771</v>
      </c>
      <c r="F36" s="11">
        <v>1.6319310150121336</v>
      </c>
      <c r="G36" s="11">
        <v>0.696975</v>
      </c>
      <c r="H36" s="12">
        <v>1.4347716919545177</v>
      </c>
    </row>
    <row r="37" spans="2:8" s="18" customFormat="1" ht="15" customHeight="1">
      <c r="B37" s="18" t="s">
        <v>6</v>
      </c>
      <c r="C37" s="10">
        <v>40695</v>
      </c>
      <c r="D37" s="11">
        <v>80.5118</v>
      </c>
      <c r="E37" s="11">
        <v>0.610928</v>
      </c>
      <c r="F37" s="11">
        <v>1.6368540973731764</v>
      </c>
      <c r="G37" s="11">
        <v>0.695024</v>
      </c>
      <c r="H37" s="12">
        <v>1.438799235709846</v>
      </c>
    </row>
    <row r="38" spans="2:8" s="18" customFormat="1" ht="15" customHeight="1">
      <c r="B38" s="18" t="s">
        <v>6</v>
      </c>
      <c r="C38" s="10">
        <v>40725</v>
      </c>
      <c r="D38" s="11">
        <v>79.3974</v>
      </c>
      <c r="E38" s="11">
        <v>0.620223</v>
      </c>
      <c r="F38" s="11">
        <v>1.6123233095193181</v>
      </c>
      <c r="G38" s="11">
        <v>0.701707</v>
      </c>
      <c r="H38" s="12">
        <v>1.4250962296229053</v>
      </c>
    </row>
    <row r="39" spans="2:8" s="18" customFormat="1" ht="15" customHeight="1">
      <c r="B39" s="18" t="s">
        <v>6</v>
      </c>
      <c r="C39" s="10">
        <v>40756</v>
      </c>
      <c r="D39" s="11">
        <v>77.2209</v>
      </c>
      <c r="E39" s="11">
        <v>0.61078</v>
      </c>
      <c r="F39" s="11">
        <v>1.6372507285765743</v>
      </c>
      <c r="G39" s="11">
        <v>0.69723</v>
      </c>
      <c r="H39" s="12">
        <v>1.4342469486396168</v>
      </c>
    </row>
    <row r="40" spans="2:8" s="18" customFormat="1" ht="15" customHeight="1">
      <c r="B40" s="18" t="s">
        <v>6</v>
      </c>
      <c r="C40" s="10">
        <v>40787</v>
      </c>
      <c r="D40" s="11">
        <v>76.8375</v>
      </c>
      <c r="E40" s="11">
        <v>0.633648</v>
      </c>
      <c r="F40" s="11">
        <v>1.5781632704593087</v>
      </c>
      <c r="G40" s="11">
        <v>0.72734</v>
      </c>
      <c r="H40" s="12">
        <v>1.3748728242637556</v>
      </c>
    </row>
    <row r="41" spans="2:8" s="18" customFormat="1" ht="15" customHeight="1">
      <c r="B41" s="18" t="s">
        <v>6</v>
      </c>
      <c r="C41" s="10">
        <v>40817</v>
      </c>
      <c r="D41" s="11">
        <v>76.772</v>
      </c>
      <c r="E41" s="11">
        <v>0.634544</v>
      </c>
      <c r="F41" s="11">
        <v>1.575934844549787</v>
      </c>
      <c r="G41" s="11">
        <v>0.729607</v>
      </c>
      <c r="H41" s="12">
        <v>1.3706008851340516</v>
      </c>
    </row>
    <row r="42" spans="2:8" s="18" customFormat="1" ht="15" customHeight="1">
      <c r="B42" s="18" t="s">
        <v>6</v>
      </c>
      <c r="C42" s="10">
        <v>40848</v>
      </c>
      <c r="D42" s="11">
        <v>77.5794</v>
      </c>
      <c r="E42" s="11">
        <v>0.631474</v>
      </c>
      <c r="F42" s="11">
        <v>1.5835964742808097</v>
      </c>
      <c r="G42" s="11">
        <v>0.737681</v>
      </c>
      <c r="H42" s="12">
        <v>1.3555995071040192</v>
      </c>
    </row>
    <row r="43" spans="2:8" s="18" customFormat="1" ht="15" customHeight="1">
      <c r="B43" s="17" t="s">
        <v>6</v>
      </c>
      <c r="C43" s="13">
        <v>40878</v>
      </c>
      <c r="D43" s="14">
        <v>77.8586</v>
      </c>
      <c r="E43" s="14">
        <v>0.640811</v>
      </c>
      <c r="F43" s="14">
        <v>1.5605225253623922</v>
      </c>
      <c r="G43" s="14">
        <v>0.75878</v>
      </c>
      <c r="H43" s="15">
        <v>1.317905058119613</v>
      </c>
    </row>
    <row r="44" spans="2:8" s="18" customFormat="1" ht="15" customHeight="1">
      <c r="B44" s="18" t="s">
        <v>34</v>
      </c>
      <c r="C44" s="10">
        <v>40909</v>
      </c>
      <c r="D44" s="11">
        <v>76.9783</v>
      </c>
      <c r="E44" s="11">
        <v>0.644327</v>
      </c>
      <c r="F44" s="11">
        <v>1.5520069778233723</v>
      </c>
      <c r="G44" s="11">
        <v>0.774893</v>
      </c>
      <c r="H44" s="12">
        <v>1.2905007530071892</v>
      </c>
    </row>
    <row r="45" spans="2:8" s="18" customFormat="1" ht="15" customHeight="1">
      <c r="B45" s="18" t="s">
        <v>6</v>
      </c>
      <c r="C45" s="10">
        <v>40940</v>
      </c>
      <c r="D45" s="11">
        <v>78.392</v>
      </c>
      <c r="E45" s="11">
        <v>0.63295</v>
      </c>
      <c r="F45" s="11">
        <v>1.5799036258788213</v>
      </c>
      <c r="G45" s="11">
        <v>0.756201</v>
      </c>
      <c r="H45" s="12">
        <v>1.3223997323462942</v>
      </c>
    </row>
    <row r="46" spans="2:8" s="18" customFormat="1" ht="15" customHeight="1">
      <c r="B46" s="18" t="s">
        <v>6</v>
      </c>
      <c r="C46" s="10">
        <v>40969</v>
      </c>
      <c r="D46" s="11">
        <v>82.4348</v>
      </c>
      <c r="E46" s="11">
        <v>0.632253</v>
      </c>
      <c r="F46" s="11">
        <v>1.5816453223630416</v>
      </c>
      <c r="G46" s="11">
        <v>0.757518</v>
      </c>
      <c r="H46" s="12">
        <v>1.3201006444731347</v>
      </c>
    </row>
    <row r="47" spans="2:8" s="18" customFormat="1" ht="15" customHeight="1">
      <c r="B47" s="18" t="s">
        <v>6</v>
      </c>
      <c r="C47" s="10">
        <v>41000</v>
      </c>
      <c r="D47" s="11">
        <v>81.4895</v>
      </c>
      <c r="E47" s="11">
        <v>0.625047</v>
      </c>
      <c r="F47" s="11">
        <v>1.5998796890473836</v>
      </c>
      <c r="G47" s="11">
        <v>0.759763</v>
      </c>
      <c r="H47" s="12">
        <v>1.3161999202382848</v>
      </c>
    </row>
    <row r="48" spans="2:8" s="18" customFormat="1" ht="15" customHeight="1">
      <c r="B48" s="18" t="s">
        <v>6</v>
      </c>
      <c r="C48" s="10">
        <v>41030</v>
      </c>
      <c r="D48" s="11">
        <v>79.7155</v>
      </c>
      <c r="E48" s="11">
        <v>0.628245</v>
      </c>
      <c r="F48" s="11">
        <v>1.59173570820301</v>
      </c>
      <c r="G48" s="11">
        <v>0.781922</v>
      </c>
      <c r="H48" s="12">
        <v>1.2788999414263826</v>
      </c>
    </row>
    <row r="49" spans="2:8" s="18" customFormat="1" ht="15" customHeight="1">
      <c r="B49" s="18" t="s">
        <v>6</v>
      </c>
      <c r="C49" s="10">
        <v>41061</v>
      </c>
      <c r="D49" s="11">
        <v>79.3214</v>
      </c>
      <c r="E49" s="11">
        <v>0.642536</v>
      </c>
      <c r="F49" s="11">
        <v>1.55633303036717</v>
      </c>
      <c r="G49" s="11">
        <v>0.798339</v>
      </c>
      <c r="H49" s="12">
        <v>1.252600712228765</v>
      </c>
    </row>
    <row r="50" spans="2:8" s="18" customFormat="1" ht="15" customHeight="1">
      <c r="B50" s="18" t="s">
        <v>6</v>
      </c>
      <c r="C50" s="10">
        <v>41091</v>
      </c>
      <c r="D50" s="11">
        <v>78.983</v>
      </c>
      <c r="E50" s="11">
        <v>0.641482</v>
      </c>
      <c r="F50" s="11">
        <v>1.558890194892452</v>
      </c>
      <c r="G50" s="11">
        <v>0.814067</v>
      </c>
      <c r="H50" s="12">
        <v>1.2284001194004917</v>
      </c>
    </row>
    <row r="51" spans="2:8" s="18" customFormat="1" ht="15" customHeight="1">
      <c r="B51" s="18" t="s">
        <v>6</v>
      </c>
      <c r="C51" s="10">
        <v>41122</v>
      </c>
      <c r="D51" s="11">
        <v>78.6648</v>
      </c>
      <c r="E51" s="11">
        <v>0.636434</v>
      </c>
      <c r="F51" s="11">
        <v>1.5712548355367562</v>
      </c>
      <c r="G51" s="11">
        <v>0.806452</v>
      </c>
      <c r="H51" s="12">
        <v>1.2399994048002858</v>
      </c>
    </row>
    <row r="52" spans="2:8" s="18" customFormat="1" ht="15" customHeight="1">
      <c r="B52" s="18" t="s">
        <v>6</v>
      </c>
      <c r="C52" s="10">
        <v>41153</v>
      </c>
      <c r="D52" s="11">
        <v>78.1678</v>
      </c>
      <c r="E52" s="11">
        <v>0.620439</v>
      </c>
      <c r="F52" s="11">
        <v>1.6117619943298214</v>
      </c>
      <c r="G52" s="11">
        <v>0.7778</v>
      </c>
      <c r="H52" s="12">
        <v>1.2856775520699408</v>
      </c>
    </row>
    <row r="53" spans="2:8" s="18" customFormat="1" ht="15" customHeight="1">
      <c r="B53" s="18" t="s">
        <v>6</v>
      </c>
      <c r="C53" s="10">
        <v>41183</v>
      </c>
      <c r="D53" s="11">
        <v>78.9686</v>
      </c>
      <c r="E53" s="11">
        <v>0.62177</v>
      </c>
      <c r="F53" s="11">
        <v>1.6083117551506183</v>
      </c>
      <c r="G53" s="11">
        <v>0.770772</v>
      </c>
      <c r="H53" s="12">
        <v>1.297400528301495</v>
      </c>
    </row>
    <row r="54" spans="2:8" s="18" customFormat="1" ht="15" customHeight="1">
      <c r="B54" s="18" t="s">
        <v>6</v>
      </c>
      <c r="C54" s="10">
        <v>41214</v>
      </c>
      <c r="D54" s="11">
        <v>80.792</v>
      </c>
      <c r="E54" s="11">
        <v>0.626335</v>
      </c>
      <c r="F54" s="11">
        <v>1.596589684434049</v>
      </c>
      <c r="G54" s="11">
        <v>0.779545</v>
      </c>
      <c r="H54" s="12">
        <v>1.2827995818073363</v>
      </c>
    </row>
    <row r="55" spans="2:8" ht="15" customHeight="1">
      <c r="B55" s="17" t="s">
        <v>6</v>
      </c>
      <c r="C55" s="13">
        <v>41244</v>
      </c>
      <c r="D55" s="14">
        <v>83.5778</v>
      </c>
      <c r="E55" s="14">
        <v>0.644745</v>
      </c>
      <c r="F55" s="14">
        <v>1.5510007832553956</v>
      </c>
      <c r="G55" s="14">
        <v>0.76225</v>
      </c>
      <c r="H55" s="15">
        <v>1.3119055428009183</v>
      </c>
    </row>
    <row r="56" spans="2:8" ht="15" customHeight="1">
      <c r="B56" s="51" t="s">
        <v>37</v>
      </c>
      <c r="C56" s="57">
        <v>41275</v>
      </c>
      <c r="D56" s="58">
        <v>89.16</v>
      </c>
      <c r="E56" s="58">
        <v>0.626364</v>
      </c>
      <c r="F56" s="11">
        <v>1.5965157639966536</v>
      </c>
      <c r="G56" s="58">
        <v>0.75256</v>
      </c>
      <c r="H56" s="59">
        <v>1.3287977038375678</v>
      </c>
    </row>
    <row r="57" spans="1:8" ht="15" customHeight="1">
      <c r="A57" s="18"/>
      <c r="B57" s="18"/>
      <c r="C57" s="10">
        <v>41306</v>
      </c>
      <c r="D57" s="11">
        <v>93.1661</v>
      </c>
      <c r="E57" s="11">
        <v>0.646061</v>
      </c>
      <c r="F57" s="11">
        <v>1.5478414576951711</v>
      </c>
      <c r="G57" s="11">
        <v>0.748559</v>
      </c>
      <c r="H57" s="12">
        <v>1.3359000426152114</v>
      </c>
    </row>
    <row r="58" spans="1:8" ht="15" customHeight="1">
      <c r="A58" s="18"/>
      <c r="B58" s="18"/>
      <c r="C58" s="10">
        <v>41334</v>
      </c>
      <c r="D58" s="11">
        <v>94.7884</v>
      </c>
      <c r="E58" s="11">
        <v>0.66344</v>
      </c>
      <c r="F58" s="11">
        <v>1.5072953092969974</v>
      </c>
      <c r="G58" s="11">
        <v>0.771367</v>
      </c>
      <c r="H58" s="12">
        <v>1.2963997682037214</v>
      </c>
    </row>
    <row r="59" spans="1:8" ht="15" customHeight="1">
      <c r="A59" s="18"/>
      <c r="B59" s="18"/>
      <c r="C59" s="10">
        <v>41365</v>
      </c>
      <c r="D59" s="11">
        <v>97.6995</v>
      </c>
      <c r="E59" s="11">
        <v>0.653753</v>
      </c>
      <c r="F59" s="11">
        <v>1.5296296919478762</v>
      </c>
      <c r="G59" s="11">
        <v>0.7677</v>
      </c>
      <c r="H59" s="12">
        <v>1.3025921583952065</v>
      </c>
    </row>
    <row r="60" spans="1:8" ht="15" customHeight="1">
      <c r="A60" s="18"/>
      <c r="B60" s="18"/>
      <c r="C60" s="10">
        <v>41395</v>
      </c>
      <c r="D60" s="11">
        <v>101.082</v>
      </c>
      <c r="E60" s="11">
        <v>0.653404</v>
      </c>
      <c r="F60" s="11">
        <v>1.5304467067847765</v>
      </c>
      <c r="G60" s="11">
        <v>0.7703</v>
      </c>
      <c r="H60" s="12">
        <v>1.2981955082435415</v>
      </c>
    </row>
    <row r="61" spans="1:8" ht="15" customHeight="1">
      <c r="A61" s="18"/>
      <c r="B61" s="18"/>
      <c r="C61" s="10">
        <v>41426</v>
      </c>
      <c r="D61" s="11">
        <v>97.3311</v>
      </c>
      <c r="E61" s="11">
        <v>0.6451</v>
      </c>
      <c r="F61" s="11">
        <v>1.550147263990079</v>
      </c>
      <c r="G61" s="11">
        <v>0.758208</v>
      </c>
      <c r="H61" s="12">
        <v>1.318899299400692</v>
      </c>
    </row>
    <row r="62" spans="1:8" ht="15" customHeight="1">
      <c r="A62" s="18"/>
      <c r="B62" s="18"/>
      <c r="C62" s="10">
        <v>41456</v>
      </c>
      <c r="D62" s="11">
        <v>99.7505</v>
      </c>
      <c r="E62" s="11">
        <v>0.658342</v>
      </c>
      <c r="F62" s="11">
        <v>1.518967345240012</v>
      </c>
      <c r="G62" s="11">
        <v>0.764526</v>
      </c>
      <c r="H62" s="12">
        <v>1.307999989536</v>
      </c>
    </row>
    <row r="63" spans="1:8" ht="15" customHeight="1">
      <c r="A63" s="18"/>
      <c r="B63" s="18"/>
      <c r="C63" s="10">
        <v>41487</v>
      </c>
      <c r="D63" s="11">
        <v>97.87</v>
      </c>
      <c r="E63" s="11">
        <v>0.64549</v>
      </c>
      <c r="F63" s="11">
        <v>1.549210677159987</v>
      </c>
      <c r="G63" s="11">
        <v>0.751315</v>
      </c>
      <c r="H63" s="12">
        <v>1.3309996472850936</v>
      </c>
    </row>
    <row r="64" spans="1:8" ht="15" customHeight="1">
      <c r="A64" s="18"/>
      <c r="B64" s="18"/>
      <c r="C64" s="10">
        <v>41518</v>
      </c>
      <c r="D64" s="11">
        <v>99.2789</v>
      </c>
      <c r="E64" s="11">
        <v>0.6302</v>
      </c>
      <c r="F64" s="11">
        <v>1.586797841954935</v>
      </c>
      <c r="G64" s="11">
        <v>0.749176</v>
      </c>
      <c r="H64" s="12">
        <v>1.3347998334169808</v>
      </c>
    </row>
    <row r="65" spans="3:8" s="18" customFormat="1" ht="15" customHeight="1">
      <c r="C65" s="10">
        <v>41548</v>
      </c>
      <c r="D65" s="11">
        <v>97.8214</v>
      </c>
      <c r="E65" s="11">
        <v>0.621152</v>
      </c>
      <c r="F65" s="11">
        <v>1.6099119056205244</v>
      </c>
      <c r="G65" s="11">
        <v>0.7334</v>
      </c>
      <c r="H65" s="12">
        <v>1.3635124079629124</v>
      </c>
    </row>
    <row r="66" spans="3:8" s="18" customFormat="1" ht="15" customHeight="1">
      <c r="C66" s="10">
        <v>41579</v>
      </c>
      <c r="D66" s="11">
        <v>99.7883</v>
      </c>
      <c r="E66" s="11">
        <v>0.621939</v>
      </c>
      <c r="F66" s="11">
        <v>1.6078747272642493</v>
      </c>
      <c r="G66" s="11">
        <v>0.7411</v>
      </c>
      <c r="H66" s="12">
        <v>1.3493455673998112</v>
      </c>
    </row>
    <row r="67" spans="1:8" ht="15" customHeight="1">
      <c r="A67" s="18"/>
      <c r="B67" s="17"/>
      <c r="C67" s="13">
        <v>41609</v>
      </c>
      <c r="D67" s="14">
        <v>103.412</v>
      </c>
      <c r="E67" s="14">
        <v>0.610682</v>
      </c>
      <c r="F67" s="14">
        <v>1.637513468548279</v>
      </c>
      <c r="G67" s="14">
        <v>0.7297</v>
      </c>
      <c r="H67" s="15">
        <v>1.3704262025489926</v>
      </c>
    </row>
    <row r="68" spans="1:8" ht="15" customHeight="1">
      <c r="A68" s="18"/>
      <c r="B68" s="51">
        <v>2014</v>
      </c>
      <c r="C68" s="57">
        <v>41640</v>
      </c>
      <c r="D68" s="58">
        <v>103.935</v>
      </c>
      <c r="E68" s="58">
        <v>0.607026</v>
      </c>
      <c r="F68" s="58">
        <v>1.647375894936955</v>
      </c>
      <c r="G68" s="11">
        <v>0.734754</v>
      </c>
      <c r="H68" s="59">
        <v>1.3609997359660513</v>
      </c>
    </row>
    <row r="69" spans="3:9" s="18" customFormat="1" ht="15" customHeight="1">
      <c r="C69" s="10">
        <v>41671</v>
      </c>
      <c r="D69" s="11">
        <v>102.156</v>
      </c>
      <c r="E69" s="11">
        <v>0.612957</v>
      </c>
      <c r="F69" s="11">
        <v>1.6314358103423243</v>
      </c>
      <c r="G69" s="11">
        <v>0.7322</v>
      </c>
      <c r="H69" s="12">
        <v>1.3657470636438132</v>
      </c>
      <c r="I69" s="2"/>
    </row>
    <row r="70" spans="3:9" s="18" customFormat="1" ht="15" customHeight="1">
      <c r="C70" s="10">
        <v>41699</v>
      </c>
      <c r="D70" s="11">
        <v>102.272</v>
      </c>
      <c r="E70" s="11">
        <v>0.601569</v>
      </c>
      <c r="F70" s="11">
        <v>1.6623197006494683</v>
      </c>
      <c r="G70" s="11">
        <v>0.723474</v>
      </c>
      <c r="H70" s="12">
        <v>1.382219678938013</v>
      </c>
      <c r="I70" s="2"/>
    </row>
    <row r="71" spans="3:9" s="18" customFormat="1" ht="15" customHeight="1">
      <c r="C71" s="10">
        <v>41730</v>
      </c>
      <c r="D71" s="11">
        <v>102.564</v>
      </c>
      <c r="E71" s="11">
        <v>0.597447</v>
      </c>
      <c r="F71" s="11">
        <v>1.6737886373184567</v>
      </c>
      <c r="G71" s="11">
        <v>0.723956</v>
      </c>
      <c r="H71" s="12">
        <v>1.3812994159866068</v>
      </c>
      <c r="I71" s="2"/>
    </row>
    <row r="72" spans="3:8" s="18" customFormat="1" ht="15" customHeight="1">
      <c r="C72" s="10">
        <v>41760</v>
      </c>
      <c r="D72" s="11">
        <v>101.79</v>
      </c>
      <c r="E72" s="11">
        <v>0.593459</v>
      </c>
      <c r="F72" s="11">
        <v>1.6850363715100791</v>
      </c>
      <c r="G72" s="11">
        <v>0.734916</v>
      </c>
      <c r="H72" s="12">
        <v>1.3606997262272151</v>
      </c>
    </row>
    <row r="73" spans="3:8" s="18" customFormat="1" ht="15" customHeight="1">
      <c r="C73" s="10">
        <v>41791</v>
      </c>
      <c r="D73" s="11">
        <v>102.052</v>
      </c>
      <c r="E73" s="11">
        <v>0.591579</v>
      </c>
      <c r="F73" s="11">
        <v>1.6903913086840474</v>
      </c>
      <c r="G73" s="11">
        <v>0.735727</v>
      </c>
      <c r="H73" s="12">
        <v>1.359199811886746</v>
      </c>
    </row>
    <row r="74" spans="3:8" s="18" customFormat="1" ht="15" customHeight="1">
      <c r="C74" s="10">
        <v>41821</v>
      </c>
      <c r="D74" s="11">
        <v>101.70142857142858</v>
      </c>
      <c r="E74" s="11">
        <v>0.5857560113210663</v>
      </c>
      <c r="F74" s="11">
        <v>1.7071954545454544</v>
      </c>
      <c r="G74" s="11">
        <v>0.7387185918680513</v>
      </c>
      <c r="H74" s="12">
        <v>1.3536954545454547</v>
      </c>
    </row>
    <row r="75" spans="3:8" s="18" customFormat="1" ht="15" customHeight="1">
      <c r="C75" s="10">
        <v>41852</v>
      </c>
      <c r="D75" s="11">
        <v>102.95714285714287</v>
      </c>
      <c r="E75" s="11">
        <v>0.5987119140819893</v>
      </c>
      <c r="F75" s="11">
        <v>1.6702523809523808</v>
      </c>
      <c r="G75" s="11">
        <v>0.7509708980896732</v>
      </c>
      <c r="H75" s="12">
        <v>1.3316095238095236</v>
      </c>
    </row>
    <row r="76" spans="3:8" s="18" customFormat="1" ht="15" customHeight="1">
      <c r="C76" s="10">
        <v>41883</v>
      </c>
      <c r="D76" s="11">
        <v>107.24421052631578</v>
      </c>
      <c r="E76" s="11">
        <v>0.6136062809907696</v>
      </c>
      <c r="F76" s="11">
        <v>1.6297095238095238</v>
      </c>
      <c r="G76" s="11">
        <v>0.7757751286493756</v>
      </c>
      <c r="H76" s="12">
        <v>1.2890333333333333</v>
      </c>
    </row>
    <row r="77" spans="3:8" s="18" customFormat="1" ht="15" customHeight="1">
      <c r="C77" s="10">
        <v>41913</v>
      </c>
      <c r="D77" s="11">
        <v>108.06136363636364</v>
      </c>
      <c r="E77" s="11">
        <v>0.6224430323161105</v>
      </c>
      <c r="F77" s="11">
        <v>1.6065727272727273</v>
      </c>
      <c r="G77" s="11">
        <v>0.789113108603485</v>
      </c>
      <c r="H77" s="12">
        <v>1.2672454545454546</v>
      </c>
    </row>
    <row r="78" spans="2:8" s="18" customFormat="1" ht="15" customHeight="1">
      <c r="B78" s="17"/>
      <c r="C78" s="13">
        <v>41944</v>
      </c>
      <c r="D78" s="14">
        <v>116.016875</v>
      </c>
      <c r="E78" s="14">
        <v>0.6334905328359259</v>
      </c>
      <c r="F78" s="14">
        <v>1.5785555555555557</v>
      </c>
      <c r="G78" s="14">
        <v>0.8018495997434082</v>
      </c>
      <c r="H78" s="15">
        <v>1.2471166666666667</v>
      </c>
    </row>
    <row r="79" spans="1:8" ht="15" customHeight="1">
      <c r="A79" s="18"/>
      <c r="B79" s="61"/>
      <c r="C79" s="62" t="s">
        <v>44</v>
      </c>
      <c r="D79" s="63"/>
      <c r="E79" s="64"/>
      <c r="F79" s="63"/>
      <c r="G79" s="63"/>
      <c r="H79" s="65"/>
    </row>
    <row r="80" spans="1:8" ht="15" customHeight="1">
      <c r="A80" s="18"/>
      <c r="B80" s="61"/>
      <c r="C80" s="66" t="s">
        <v>50</v>
      </c>
      <c r="D80" s="70">
        <f>(D78/D66-1)*100</f>
        <v>16.26300377900014</v>
      </c>
      <c r="E80" s="70">
        <f>(E78/E66-1)*100</f>
        <v>1.8573417708048323</v>
      </c>
      <c r="F80" s="70">
        <f>(F78/F66-1)*100</f>
        <v>-1.8234736333333168</v>
      </c>
      <c r="G80" s="70">
        <f>(G78/G66-1)*100</f>
        <v>8.197220313508048</v>
      </c>
      <c r="H80" s="70">
        <f>(H78/H66-1)*100</f>
        <v>-7.576183833333339</v>
      </c>
    </row>
    <row r="81" spans="1:8" ht="15" customHeight="1">
      <c r="A81" s="18"/>
      <c r="B81" s="61"/>
      <c r="C81" s="66" t="s">
        <v>45</v>
      </c>
      <c r="D81" s="70">
        <f>(SUM(D68:D78)/SUM(D56:D66)-1)*100</f>
        <v>7.774750035753297</v>
      </c>
      <c r="E81" s="70">
        <f>(SUM(E68:E78)/SUM(E56:E66)-1)*100</f>
        <v>-5.763426865652077</v>
      </c>
      <c r="F81" s="70">
        <f>(SUM(F68:F78)/SUM(F56:F66)-1)*100</f>
        <v>6.116234450739566</v>
      </c>
      <c r="G81" s="70">
        <f>(SUM(G68:G78)/SUM(G56:G66)-1)*100</f>
        <v>-0.803502379104315</v>
      </c>
      <c r="H81" s="70">
        <f>(SUM(H68:H78)/SUM(H56:H66)-1)*100</f>
        <v>0.902175824122553</v>
      </c>
    </row>
    <row r="82" spans="1:8" ht="15" customHeight="1">
      <c r="A82" s="18"/>
      <c r="B82" s="68"/>
      <c r="C82" s="69" t="s">
        <v>46</v>
      </c>
      <c r="D82" s="71">
        <f>(SUM(D67:D78)/SUM(D55:D66)-1)*100</f>
        <v>8.933099101657005</v>
      </c>
      <c r="E82" s="71">
        <f>(SUM(E67:E78)/SUM(E55:E66)-1)*100</f>
        <v>-5.72326589858273</v>
      </c>
      <c r="F82" s="71">
        <f>(SUM(F67:F78)/SUM(F55:F66)-1)*100</f>
        <v>6.0715468768657965</v>
      </c>
      <c r="G82" s="71">
        <f>(SUM(G67:G78)/SUM(G55:G66)-1)*100</f>
        <v>-1.094836007188682</v>
      </c>
      <c r="H82" s="71">
        <f>(SUM(H67:H78)/SUM(H55:H66)-1)*100</f>
        <v>1.196173831260161</v>
      </c>
    </row>
    <row r="83" ht="12" customHeight="1">
      <c r="C83" s="2" t="s">
        <v>36</v>
      </c>
    </row>
    <row r="84" ht="11.25">
      <c r="C84" s="29" t="s">
        <v>15</v>
      </c>
    </row>
  </sheetData>
  <sheetProtection/>
  <mergeCells count="4">
    <mergeCell ref="B6:C7"/>
    <mergeCell ref="H6:H7"/>
    <mergeCell ref="D6:D7"/>
    <mergeCell ref="G6:G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86"/>
  <sheetViews>
    <sheetView showGridLines="0" zoomScaleSheetLayoutView="100" zoomScalePageLayoutView="0" workbookViewId="0" topLeftCell="A1">
      <selection activeCell="F94" sqref="F94"/>
    </sheetView>
  </sheetViews>
  <sheetFormatPr defaultColWidth="8.28125" defaultRowHeight="12.75"/>
  <cols>
    <col min="1" max="1" width="4.00390625" style="2" customWidth="1"/>
    <col min="2" max="2" width="5.140625" style="2" bestFit="1" customWidth="1"/>
    <col min="3" max="3" width="12.7109375" style="2" customWidth="1"/>
    <col min="4" max="6" width="11.140625" style="16" customWidth="1"/>
    <col min="7" max="7" width="11.140625" style="19" customWidth="1"/>
    <col min="8" max="8" width="11.140625" style="20" customWidth="1"/>
    <col min="9" max="9" width="11.140625" style="19" customWidth="1"/>
    <col min="10" max="16384" width="8.28125" style="2" customWidth="1"/>
  </cols>
  <sheetData>
    <row r="1" spans="2:9" ht="12.75">
      <c r="B1" s="35" t="s">
        <v>35</v>
      </c>
      <c r="I1" s="36" t="str">
        <f>'Tab 1'!$H$1</f>
        <v>Carta de Conjuntura | dez 2014</v>
      </c>
    </row>
    <row r="2" spans="2:9" ht="12.75">
      <c r="B2" s="35"/>
      <c r="I2" s="36"/>
    </row>
    <row r="3" ht="11.25">
      <c r="C3" s="3" t="s">
        <v>32</v>
      </c>
    </row>
    <row r="4" spans="3:9" ht="11.25">
      <c r="C4" s="3" t="s">
        <v>47</v>
      </c>
      <c r="D4" s="5"/>
      <c r="E4" s="5"/>
      <c r="F4" s="5"/>
      <c r="H4" s="22"/>
      <c r="I4" s="21"/>
    </row>
    <row r="5" spans="2:3" ht="11.25">
      <c r="B5" s="23"/>
      <c r="C5" s="18"/>
    </row>
    <row r="6" spans="2:9" ht="11.25">
      <c r="B6" s="24"/>
      <c r="C6" s="81" t="s">
        <v>7</v>
      </c>
      <c r="D6" s="84" t="s">
        <v>8</v>
      </c>
      <c r="E6" s="84"/>
      <c r="F6" s="84"/>
      <c r="G6" s="84"/>
      <c r="H6" s="84"/>
      <c r="I6" s="84"/>
    </row>
    <row r="7" spans="2:9" s="6" customFormat="1" ht="11.25">
      <c r="B7" s="25"/>
      <c r="C7" s="82"/>
      <c r="D7" s="55" t="s">
        <v>9</v>
      </c>
      <c r="E7" s="55" t="s">
        <v>9</v>
      </c>
      <c r="F7" s="55" t="s">
        <v>9</v>
      </c>
      <c r="G7" s="55" t="s">
        <v>10</v>
      </c>
      <c r="H7" s="85" t="s">
        <v>49</v>
      </c>
      <c r="I7" s="87" t="s">
        <v>48</v>
      </c>
    </row>
    <row r="8" spans="2:9" s="6" customFormat="1" ht="12" thickBot="1">
      <c r="B8" s="26"/>
      <c r="C8" s="83"/>
      <c r="D8" s="56" t="s">
        <v>11</v>
      </c>
      <c r="E8" s="56" t="s">
        <v>12</v>
      </c>
      <c r="F8" s="56" t="s">
        <v>13</v>
      </c>
      <c r="G8" s="56" t="s">
        <v>14</v>
      </c>
      <c r="H8" s="86"/>
      <c r="I8" s="88"/>
    </row>
    <row r="9" spans="2:11" s="18" customFormat="1" ht="15" customHeight="1" thickTop="1">
      <c r="B9" s="18" t="s">
        <v>27</v>
      </c>
      <c r="C9" s="10">
        <v>39814</v>
      </c>
      <c r="D9" s="11">
        <v>0.81</v>
      </c>
      <c r="E9" s="11">
        <v>1.6</v>
      </c>
      <c r="F9" s="11">
        <v>2.52</v>
      </c>
      <c r="G9" s="11">
        <v>3.13</v>
      </c>
      <c r="H9" s="27">
        <v>8000.86</v>
      </c>
      <c r="I9" s="27">
        <v>1537.2005</v>
      </c>
      <c r="K9" s="73"/>
    </row>
    <row r="10" spans="2:11" s="18" customFormat="1" ht="15" customHeight="1">
      <c r="B10" s="18" t="s">
        <v>6</v>
      </c>
      <c r="C10" s="10">
        <v>39845</v>
      </c>
      <c r="D10" s="11">
        <v>0.98</v>
      </c>
      <c r="E10" s="11">
        <v>1.87</v>
      </c>
      <c r="F10" s="11">
        <v>2.87</v>
      </c>
      <c r="G10" s="11">
        <v>3.59</v>
      </c>
      <c r="H10" s="27">
        <v>7062.93</v>
      </c>
      <c r="I10" s="27">
        <v>1485.97684210526</v>
      </c>
      <c r="K10" s="73"/>
    </row>
    <row r="11" spans="2:11" s="18" customFormat="1" ht="15" customHeight="1">
      <c r="B11" s="18" t="s">
        <v>6</v>
      </c>
      <c r="C11" s="10">
        <v>39873</v>
      </c>
      <c r="D11" s="11">
        <v>0.93</v>
      </c>
      <c r="E11" s="11">
        <v>1.82</v>
      </c>
      <c r="F11" s="11">
        <v>2.82</v>
      </c>
      <c r="G11" s="11">
        <v>3.64</v>
      </c>
      <c r="H11" s="27">
        <v>7608.92</v>
      </c>
      <c r="I11" s="27">
        <v>1432.23318181818</v>
      </c>
      <c r="K11" s="73"/>
    </row>
    <row r="12" spans="2:11" s="18" customFormat="1" ht="15" customHeight="1">
      <c r="B12" s="18" t="s">
        <v>6</v>
      </c>
      <c r="C12" s="10">
        <v>39904</v>
      </c>
      <c r="D12" s="11">
        <v>0.93</v>
      </c>
      <c r="E12" s="11">
        <v>1.86</v>
      </c>
      <c r="F12" s="11">
        <v>2.93</v>
      </c>
      <c r="G12" s="11">
        <v>3.76</v>
      </c>
      <c r="H12" s="27">
        <v>8168.12</v>
      </c>
      <c r="I12" s="27">
        <v>1641.14761904762</v>
      </c>
      <c r="K12" s="73"/>
    </row>
    <row r="13" spans="2:11" s="18" customFormat="1" ht="15" customHeight="1">
      <c r="B13" s="18" t="s">
        <v>6</v>
      </c>
      <c r="C13" s="10">
        <v>39934</v>
      </c>
      <c r="D13" s="11">
        <v>0.93</v>
      </c>
      <c r="E13" s="11">
        <v>2.13</v>
      </c>
      <c r="F13" s="11">
        <v>3.29</v>
      </c>
      <c r="G13" s="11">
        <v>4.23</v>
      </c>
      <c r="H13" s="27">
        <v>8500.33</v>
      </c>
      <c r="I13" s="27">
        <v>1726.0775</v>
      </c>
      <c r="K13" s="73"/>
    </row>
    <row r="14" spans="2:11" s="18" customFormat="1" ht="15" customHeight="1">
      <c r="B14" s="18" t="s">
        <v>6</v>
      </c>
      <c r="C14" s="10">
        <v>39965</v>
      </c>
      <c r="D14" s="11">
        <v>1.18</v>
      </c>
      <c r="E14" s="11">
        <v>2.71</v>
      </c>
      <c r="F14" s="11">
        <v>3.72</v>
      </c>
      <c r="G14" s="11">
        <v>4.52</v>
      </c>
      <c r="H14" s="27">
        <v>8447</v>
      </c>
      <c r="I14" s="27">
        <v>1826.98818181818</v>
      </c>
      <c r="K14" s="73"/>
    </row>
    <row r="15" spans="2:11" s="18" customFormat="1" ht="15" customHeight="1">
      <c r="B15" s="18" t="s">
        <v>6</v>
      </c>
      <c r="C15" s="10">
        <v>39995</v>
      </c>
      <c r="D15" s="11">
        <v>1.02</v>
      </c>
      <c r="E15" s="11">
        <v>2.46</v>
      </c>
      <c r="F15" s="11">
        <v>3.56</v>
      </c>
      <c r="G15" s="11">
        <v>4.41</v>
      </c>
      <c r="H15" s="27">
        <v>9171.61</v>
      </c>
      <c r="I15" s="27">
        <v>1873.83772727273</v>
      </c>
      <c r="K15" s="73"/>
    </row>
    <row r="16" spans="2:11" s="18" customFormat="1" ht="15" customHeight="1">
      <c r="B16" s="18" t="s">
        <v>6</v>
      </c>
      <c r="C16" s="10">
        <v>40026</v>
      </c>
      <c r="D16" s="11">
        <v>1.12</v>
      </c>
      <c r="E16" s="11">
        <v>2.57</v>
      </c>
      <c r="F16" s="11">
        <v>3.59</v>
      </c>
      <c r="G16" s="11">
        <v>4.37</v>
      </c>
      <c r="H16" s="27">
        <v>9496.28</v>
      </c>
      <c r="I16" s="27">
        <v>1997.15523809524</v>
      </c>
      <c r="K16" s="73"/>
    </row>
    <row r="17" spans="2:11" s="18" customFormat="1" ht="15" customHeight="1">
      <c r="B17" s="18" t="s">
        <v>6</v>
      </c>
      <c r="C17" s="10">
        <v>40057</v>
      </c>
      <c r="D17" s="11">
        <v>0.96</v>
      </c>
      <c r="E17" s="11">
        <v>2.37</v>
      </c>
      <c r="F17" s="11">
        <v>3.4</v>
      </c>
      <c r="G17" s="11">
        <v>4.19</v>
      </c>
      <c r="H17" s="27">
        <v>9712.28</v>
      </c>
      <c r="I17" s="27">
        <v>2084.74714285714</v>
      </c>
      <c r="K17" s="73"/>
    </row>
    <row r="18" spans="2:11" s="18" customFormat="1" ht="15" customHeight="1">
      <c r="B18" s="18" t="s">
        <v>6</v>
      </c>
      <c r="C18" s="10">
        <v>40087</v>
      </c>
      <c r="D18" s="11">
        <v>0.95</v>
      </c>
      <c r="E18" s="11">
        <v>2.33</v>
      </c>
      <c r="F18" s="11">
        <v>3.39</v>
      </c>
      <c r="G18" s="11">
        <v>4.19</v>
      </c>
      <c r="H18" s="27">
        <v>9712.73</v>
      </c>
      <c r="I18" s="27">
        <v>2122.84954545455</v>
      </c>
      <c r="K18" s="73"/>
    </row>
    <row r="19" spans="2:11" s="18" customFormat="1" ht="15" customHeight="1">
      <c r="B19" s="18" t="s">
        <v>6</v>
      </c>
      <c r="C19" s="10">
        <v>40118</v>
      </c>
      <c r="D19" s="11">
        <v>0.8</v>
      </c>
      <c r="E19" s="11">
        <v>2.23</v>
      </c>
      <c r="F19" s="11">
        <v>3.4</v>
      </c>
      <c r="G19" s="11">
        <v>4.31</v>
      </c>
      <c r="H19" s="27">
        <v>10309.9</v>
      </c>
      <c r="I19" s="27">
        <v>2143.5325</v>
      </c>
      <c r="K19" s="73"/>
    </row>
    <row r="20" spans="2:11" s="18" customFormat="1" ht="15" customHeight="1">
      <c r="B20" s="17" t="s">
        <v>6</v>
      </c>
      <c r="C20" s="13">
        <v>40148</v>
      </c>
      <c r="D20" s="14">
        <v>0.87</v>
      </c>
      <c r="E20" s="14">
        <v>2.34</v>
      </c>
      <c r="F20" s="14">
        <v>3.59</v>
      </c>
      <c r="G20" s="14">
        <v>4.49</v>
      </c>
      <c r="H20" s="28">
        <v>10428.1</v>
      </c>
      <c r="I20" s="28">
        <v>2220.6</v>
      </c>
      <c r="K20" s="73"/>
    </row>
    <row r="21" spans="2:11" s="18" customFormat="1" ht="15" customHeight="1">
      <c r="B21" s="18" t="s">
        <v>28</v>
      </c>
      <c r="C21" s="10">
        <v>40179</v>
      </c>
      <c r="D21" s="11">
        <v>0.93</v>
      </c>
      <c r="E21" s="11">
        <v>2.48</v>
      </c>
      <c r="F21" s="11">
        <v>3.73</v>
      </c>
      <c r="G21" s="11">
        <v>4.6</v>
      </c>
      <c r="H21" s="27">
        <v>10067</v>
      </c>
      <c r="I21" s="27">
        <v>2267.77473684211</v>
      </c>
      <c r="K21" s="73"/>
    </row>
    <row r="22" spans="2:11" s="18" customFormat="1" ht="15" customHeight="1">
      <c r="B22" s="18" t="s">
        <v>6</v>
      </c>
      <c r="C22" s="10">
        <v>40210</v>
      </c>
      <c r="D22" s="11">
        <v>0.86</v>
      </c>
      <c r="E22" s="11">
        <v>2.36</v>
      </c>
      <c r="F22" s="11">
        <v>3.69</v>
      </c>
      <c r="G22" s="11">
        <v>4.62</v>
      </c>
      <c r="H22" s="27">
        <v>10325.26</v>
      </c>
      <c r="I22" s="27">
        <v>2194.44</v>
      </c>
      <c r="K22" s="73"/>
    </row>
    <row r="23" spans="2:11" s="18" customFormat="1" ht="15" customHeight="1">
      <c r="B23" s="18" t="s">
        <v>6</v>
      </c>
      <c r="C23" s="10">
        <v>40238</v>
      </c>
      <c r="D23" s="11">
        <v>0.96</v>
      </c>
      <c r="E23" s="11">
        <v>2.43</v>
      </c>
      <c r="F23" s="11">
        <v>3.73</v>
      </c>
      <c r="G23" s="11">
        <v>4.64</v>
      </c>
      <c r="H23" s="27">
        <v>10856.63</v>
      </c>
      <c r="I23" s="27">
        <v>2362.24391304348</v>
      </c>
      <c r="K23" s="73"/>
    </row>
    <row r="24" spans="2:11" s="18" customFormat="1" ht="15" customHeight="1">
      <c r="B24" s="18" t="s">
        <v>6</v>
      </c>
      <c r="C24" s="10">
        <v>40269</v>
      </c>
      <c r="D24" s="11">
        <v>1.06</v>
      </c>
      <c r="E24" s="11">
        <v>2.58</v>
      </c>
      <c r="F24" s="11">
        <v>3.85</v>
      </c>
      <c r="G24" s="11">
        <v>4.69</v>
      </c>
      <c r="H24" s="27">
        <v>11008.61</v>
      </c>
      <c r="I24" s="27">
        <v>2475.72</v>
      </c>
      <c r="K24" s="73"/>
    </row>
    <row r="25" spans="2:11" s="18" customFormat="1" ht="15" customHeight="1">
      <c r="B25" s="18" t="s">
        <v>6</v>
      </c>
      <c r="C25" s="10">
        <v>40299</v>
      </c>
      <c r="D25" s="11">
        <v>0.83</v>
      </c>
      <c r="E25" s="11">
        <v>2.18</v>
      </c>
      <c r="F25" s="11">
        <v>3.42</v>
      </c>
      <c r="G25" s="11">
        <v>4.29</v>
      </c>
      <c r="H25" s="27">
        <v>10068.46</v>
      </c>
      <c r="I25" s="27">
        <v>2319.239</v>
      </c>
      <c r="K25" s="73"/>
    </row>
    <row r="26" spans="2:11" s="18" customFormat="1" ht="15" customHeight="1">
      <c r="B26" s="18" t="s">
        <v>6</v>
      </c>
      <c r="C26" s="10">
        <v>40330</v>
      </c>
      <c r="D26" s="11">
        <v>0.72</v>
      </c>
      <c r="E26" s="11">
        <v>2</v>
      </c>
      <c r="F26" s="11">
        <v>3.2</v>
      </c>
      <c r="G26" s="11">
        <v>4.13</v>
      </c>
      <c r="H26" s="27">
        <v>9774.02</v>
      </c>
      <c r="I26" s="27">
        <v>2235.22954545455</v>
      </c>
      <c r="K26" s="73"/>
    </row>
    <row r="27" spans="2:11" s="18" customFormat="1" ht="15" customHeight="1">
      <c r="B27" s="18" t="s">
        <v>6</v>
      </c>
      <c r="C27" s="10">
        <v>40360</v>
      </c>
      <c r="D27" s="11">
        <v>0.62</v>
      </c>
      <c r="E27" s="11">
        <v>1.76</v>
      </c>
      <c r="F27" s="11">
        <v>3.01</v>
      </c>
      <c r="G27" s="11">
        <v>3.99</v>
      </c>
      <c r="H27" s="27">
        <v>10465.94</v>
      </c>
      <c r="I27" s="27">
        <v>2210.27380952381</v>
      </c>
      <c r="K27" s="73"/>
    </row>
    <row r="28" spans="2:11" s="18" customFormat="1" ht="15" customHeight="1">
      <c r="B28" s="18" t="s">
        <v>6</v>
      </c>
      <c r="C28" s="10">
        <v>40391</v>
      </c>
      <c r="D28" s="11">
        <v>0.52</v>
      </c>
      <c r="E28" s="11">
        <v>1.47</v>
      </c>
      <c r="F28" s="11">
        <v>2.7</v>
      </c>
      <c r="G28" s="11">
        <v>3.8</v>
      </c>
      <c r="H28" s="27">
        <v>10014.72</v>
      </c>
      <c r="I28" s="27">
        <v>2205.28136363636</v>
      </c>
      <c r="K28" s="73"/>
    </row>
    <row r="29" spans="2:11" s="18" customFormat="1" ht="15" customHeight="1">
      <c r="B29" s="18" t="s">
        <v>6</v>
      </c>
      <c r="C29" s="10">
        <v>40422</v>
      </c>
      <c r="D29" s="11">
        <v>0.48</v>
      </c>
      <c r="E29" s="11">
        <v>1.41</v>
      </c>
      <c r="F29" s="11">
        <v>2.65</v>
      </c>
      <c r="G29" s="11">
        <v>3.77</v>
      </c>
      <c r="H29" s="27">
        <v>10788</v>
      </c>
      <c r="I29" s="27">
        <v>2298.34619047619</v>
      </c>
      <c r="K29" s="73"/>
    </row>
    <row r="30" spans="2:11" s="18" customFormat="1" ht="15" customHeight="1">
      <c r="B30" s="18" t="s">
        <v>6</v>
      </c>
      <c r="C30" s="10">
        <v>40452</v>
      </c>
      <c r="D30" s="11">
        <v>0.38</v>
      </c>
      <c r="E30" s="11">
        <v>1.18</v>
      </c>
      <c r="F30" s="11">
        <v>2.54</v>
      </c>
      <c r="G30" s="11">
        <v>3.87</v>
      </c>
      <c r="H30" s="27">
        <v>11118.5</v>
      </c>
      <c r="I30" s="27">
        <v>2441.29571428571</v>
      </c>
      <c r="K30" s="73"/>
    </row>
    <row r="31" spans="2:11" s="18" customFormat="1" ht="15" customHeight="1">
      <c r="B31" s="18" t="s">
        <v>6</v>
      </c>
      <c r="C31" s="10">
        <v>40483</v>
      </c>
      <c r="D31" s="11">
        <v>0.45</v>
      </c>
      <c r="E31" s="11">
        <v>1.35</v>
      </c>
      <c r="F31" s="11">
        <v>2.76</v>
      </c>
      <c r="G31" s="11">
        <v>4.19</v>
      </c>
      <c r="H31" s="27">
        <v>11042.7</v>
      </c>
      <c r="I31" s="27">
        <v>2530.98952380952</v>
      </c>
      <c r="K31" s="73"/>
    </row>
    <row r="32" spans="2:11" s="18" customFormat="1" ht="15" customHeight="1">
      <c r="B32" s="17" t="s">
        <v>6</v>
      </c>
      <c r="C32" s="13">
        <v>40513</v>
      </c>
      <c r="D32" s="14">
        <v>0.62</v>
      </c>
      <c r="E32" s="14">
        <v>1.93</v>
      </c>
      <c r="F32" s="14">
        <v>3.29</v>
      </c>
      <c r="G32" s="14">
        <v>4.42</v>
      </c>
      <c r="H32" s="28">
        <v>11577.5</v>
      </c>
      <c r="I32" s="28">
        <v>2631.56045454545</v>
      </c>
      <c r="K32" s="73"/>
    </row>
    <row r="33" spans="2:11" s="18" customFormat="1" ht="15" customHeight="1">
      <c r="B33" s="18" t="s">
        <v>30</v>
      </c>
      <c r="C33" s="10">
        <v>40544</v>
      </c>
      <c r="D33" s="11">
        <v>0.61</v>
      </c>
      <c r="E33" s="11">
        <v>1.99</v>
      </c>
      <c r="F33" s="11">
        <v>3.39</v>
      </c>
      <c r="G33" s="11">
        <v>4.52</v>
      </c>
      <c r="H33" s="27">
        <v>11863.6</v>
      </c>
      <c r="I33" s="27">
        <v>2717.2085</v>
      </c>
      <c r="K33" s="73"/>
    </row>
    <row r="34" spans="2:11" s="18" customFormat="1" ht="15" customHeight="1">
      <c r="B34" s="18" t="s">
        <v>6</v>
      </c>
      <c r="C34" s="10">
        <v>40575</v>
      </c>
      <c r="D34" s="11">
        <v>0.77</v>
      </c>
      <c r="E34" s="11">
        <v>2.26</v>
      </c>
      <c r="F34" s="11">
        <v>3.58</v>
      </c>
      <c r="G34" s="11">
        <v>4.65</v>
      </c>
      <c r="H34" s="27">
        <v>12226.3</v>
      </c>
      <c r="I34" s="27">
        <v>2783.53578947368</v>
      </c>
      <c r="K34" s="73"/>
    </row>
    <row r="35" spans="2:11" s="18" customFormat="1" ht="15" customHeight="1">
      <c r="B35" s="18" t="s">
        <v>6</v>
      </c>
      <c r="C35" s="10">
        <v>40603</v>
      </c>
      <c r="D35" s="11">
        <v>0.7</v>
      </c>
      <c r="E35" s="11">
        <v>2.11</v>
      </c>
      <c r="F35" s="11">
        <v>3.41</v>
      </c>
      <c r="G35" s="11">
        <v>4.51</v>
      </c>
      <c r="H35" s="27">
        <v>12319.7</v>
      </c>
      <c r="I35" s="27">
        <v>2722.28913043478</v>
      </c>
      <c r="K35" s="73"/>
    </row>
    <row r="36" spans="2:11" s="18" customFormat="1" ht="15" customHeight="1">
      <c r="B36" s="18" t="s">
        <v>6</v>
      </c>
      <c r="C36" s="10">
        <v>40634</v>
      </c>
      <c r="D36" s="11">
        <v>0.73</v>
      </c>
      <c r="E36" s="11">
        <v>2.17</v>
      </c>
      <c r="F36" s="11">
        <v>3.46</v>
      </c>
      <c r="G36" s="11">
        <v>4.5</v>
      </c>
      <c r="H36" s="27">
        <v>12810</v>
      </c>
      <c r="I36" s="27">
        <v>2797.0715</v>
      </c>
      <c r="K36" s="73"/>
    </row>
    <row r="37" spans="2:11" s="18" customFormat="1" ht="15" customHeight="1">
      <c r="B37" s="18" t="s">
        <v>6</v>
      </c>
      <c r="C37" s="10">
        <v>40664</v>
      </c>
      <c r="D37" s="11">
        <v>0.56</v>
      </c>
      <c r="E37" s="11">
        <v>1.84</v>
      </c>
      <c r="F37" s="11">
        <v>3.17</v>
      </c>
      <c r="G37" s="11">
        <v>4.29</v>
      </c>
      <c r="H37" s="27">
        <v>12570</v>
      </c>
      <c r="I37" s="27">
        <v>2815.07571428571</v>
      </c>
      <c r="K37" s="73"/>
    </row>
    <row r="38" spans="2:11" s="18" customFormat="1" ht="15" customHeight="1">
      <c r="B38" s="18" t="s">
        <v>6</v>
      </c>
      <c r="C38" s="10">
        <v>40695</v>
      </c>
      <c r="D38" s="11">
        <v>0.41</v>
      </c>
      <c r="E38" s="11">
        <v>1.58</v>
      </c>
      <c r="F38" s="11">
        <v>3</v>
      </c>
      <c r="G38" s="11">
        <v>4.23</v>
      </c>
      <c r="H38" s="27">
        <v>12414</v>
      </c>
      <c r="I38" s="27">
        <v>2687.76272727273</v>
      </c>
      <c r="K38" s="73"/>
    </row>
    <row r="39" spans="2:11" s="18" customFormat="1" ht="15" customHeight="1">
      <c r="B39" s="18" t="s">
        <v>6</v>
      </c>
      <c r="C39" s="10">
        <v>40725</v>
      </c>
      <c r="D39" s="11">
        <v>0.41</v>
      </c>
      <c r="E39" s="11">
        <v>1.54</v>
      </c>
      <c r="F39" s="11">
        <v>3</v>
      </c>
      <c r="G39" s="11">
        <v>4.27</v>
      </c>
      <c r="H39" s="27">
        <v>12143</v>
      </c>
      <c r="I39" s="27">
        <v>2810.5755</v>
      </c>
      <c r="K39" s="73"/>
    </row>
    <row r="40" spans="2:11" s="18" customFormat="1" ht="15" customHeight="1">
      <c r="B40" s="18" t="s">
        <v>6</v>
      </c>
      <c r="C40" s="10">
        <v>40756</v>
      </c>
      <c r="D40" s="11">
        <v>0.23</v>
      </c>
      <c r="E40" s="11">
        <v>1.02</v>
      </c>
      <c r="F40" s="11">
        <v>2.3</v>
      </c>
      <c r="G40" s="11">
        <v>3.65</v>
      </c>
      <c r="H40" s="27">
        <v>11613.53</v>
      </c>
      <c r="I40" s="27">
        <v>2504.62304347826</v>
      </c>
      <c r="K40" s="73"/>
    </row>
    <row r="41" spans="2:11" s="18" customFormat="1" ht="15" customHeight="1">
      <c r="B41" s="18" t="s">
        <v>6</v>
      </c>
      <c r="C41" s="10">
        <v>40787</v>
      </c>
      <c r="D41" s="11">
        <v>0.21</v>
      </c>
      <c r="E41" s="11">
        <v>0.9</v>
      </c>
      <c r="F41" s="11">
        <v>1.98</v>
      </c>
      <c r="G41" s="11">
        <v>3.18</v>
      </c>
      <c r="H41" s="27">
        <v>10913</v>
      </c>
      <c r="I41" s="27">
        <v>2524.14</v>
      </c>
      <c r="K41" s="73"/>
    </row>
    <row r="42" spans="2:11" s="18" customFormat="1" ht="15" customHeight="1">
      <c r="B42" s="18" t="s">
        <v>6</v>
      </c>
      <c r="C42" s="10">
        <v>40817</v>
      </c>
      <c r="D42" s="11">
        <v>0.28</v>
      </c>
      <c r="E42" s="11">
        <v>1.06</v>
      </c>
      <c r="F42" s="11">
        <v>2.15</v>
      </c>
      <c r="G42" s="11">
        <v>3.13</v>
      </c>
      <c r="H42" s="27">
        <v>11955</v>
      </c>
      <c r="I42" s="27">
        <v>2594.78</v>
      </c>
      <c r="K42" s="73"/>
    </row>
    <row r="43" spans="2:11" s="18" customFormat="1" ht="15" customHeight="1">
      <c r="B43" s="18" t="s">
        <v>6</v>
      </c>
      <c r="C43" s="10">
        <v>40848</v>
      </c>
      <c r="D43" s="11">
        <v>0.25</v>
      </c>
      <c r="E43" s="11">
        <v>0.91</v>
      </c>
      <c r="F43" s="11">
        <v>2.01</v>
      </c>
      <c r="G43" s="11">
        <v>3.02</v>
      </c>
      <c r="H43" s="27">
        <v>12046</v>
      </c>
      <c r="I43" s="27">
        <v>2606.29</v>
      </c>
      <c r="K43" s="73"/>
    </row>
    <row r="44" spans="2:11" s="18" customFormat="1" ht="15" customHeight="1">
      <c r="B44" s="17" t="s">
        <v>6</v>
      </c>
      <c r="C44" s="13">
        <v>40878</v>
      </c>
      <c r="D44" s="14">
        <v>0.26</v>
      </c>
      <c r="E44" s="14">
        <v>0.89</v>
      </c>
      <c r="F44" s="14">
        <v>1.98</v>
      </c>
      <c r="G44" s="14">
        <v>2.98</v>
      </c>
      <c r="H44" s="28">
        <v>12217.56</v>
      </c>
      <c r="I44" s="28">
        <v>2601.67</v>
      </c>
      <c r="K44" s="73"/>
    </row>
    <row r="45" spans="2:11" s="18" customFormat="1" ht="15" customHeight="1">
      <c r="B45" s="18" t="s">
        <v>34</v>
      </c>
      <c r="C45" s="10">
        <v>40909</v>
      </c>
      <c r="D45" s="11">
        <v>0.24</v>
      </c>
      <c r="E45" s="11">
        <v>0.84</v>
      </c>
      <c r="F45" s="11">
        <v>1.97</v>
      </c>
      <c r="G45" s="11">
        <v>3.03</v>
      </c>
      <c r="H45" s="27">
        <v>12632.91</v>
      </c>
      <c r="I45" s="27">
        <v>2743.8</v>
      </c>
      <c r="K45" s="73"/>
    </row>
    <row r="46" spans="2:11" s="18" customFormat="1" ht="15" customHeight="1">
      <c r="B46" s="18" t="s">
        <v>6</v>
      </c>
      <c r="C46" s="10">
        <v>40940</v>
      </c>
      <c r="D46" s="11">
        <v>0.28</v>
      </c>
      <c r="E46" s="11">
        <v>0.83</v>
      </c>
      <c r="F46" s="11">
        <v>1.97</v>
      </c>
      <c r="G46" s="11">
        <v>3.11</v>
      </c>
      <c r="H46" s="27">
        <v>12952.1</v>
      </c>
      <c r="I46" s="27">
        <v>2930.07</v>
      </c>
      <c r="K46" s="73"/>
    </row>
    <row r="47" spans="2:11" s="18" customFormat="1" ht="15" customHeight="1">
      <c r="B47" s="18" t="s">
        <v>6</v>
      </c>
      <c r="C47" s="10">
        <v>40969</v>
      </c>
      <c r="D47" s="11">
        <v>0.34</v>
      </c>
      <c r="E47" s="11">
        <v>1.02</v>
      </c>
      <c r="F47" s="11">
        <v>2.17</v>
      </c>
      <c r="G47" s="11">
        <v>3.28</v>
      </c>
      <c r="H47" s="27">
        <v>13212</v>
      </c>
      <c r="I47" s="27">
        <v>3035.95</v>
      </c>
      <c r="K47" s="73"/>
    </row>
    <row r="48" spans="2:11" s="18" customFormat="1" ht="15" customHeight="1">
      <c r="B48" s="18" t="s">
        <v>6</v>
      </c>
      <c r="C48" s="10">
        <v>41000</v>
      </c>
      <c r="D48" s="11">
        <v>0.29</v>
      </c>
      <c r="E48" s="11">
        <v>0.89</v>
      </c>
      <c r="F48" s="11">
        <v>2.05</v>
      </c>
      <c r="G48" s="11">
        <v>3.18</v>
      </c>
      <c r="H48" s="27">
        <v>13213</v>
      </c>
      <c r="I48" s="27">
        <v>3035.06</v>
      </c>
      <c r="K48" s="73"/>
    </row>
    <row r="49" spans="2:11" s="18" customFormat="1" ht="15" customHeight="1">
      <c r="B49" s="18" t="s">
        <v>6</v>
      </c>
      <c r="C49" s="10">
        <v>41030</v>
      </c>
      <c r="D49" s="11">
        <v>0.29</v>
      </c>
      <c r="E49" s="11">
        <v>0.76</v>
      </c>
      <c r="F49" s="11">
        <v>1.8</v>
      </c>
      <c r="G49" s="11">
        <v>2.93</v>
      </c>
      <c r="H49" s="27">
        <v>12393</v>
      </c>
      <c r="I49" s="27">
        <v>2890.74</v>
      </c>
      <c r="K49" s="73"/>
    </row>
    <row r="50" spans="2:11" s="18" customFormat="1" ht="15" customHeight="1">
      <c r="B50" s="18" t="s">
        <v>6</v>
      </c>
      <c r="C50" s="10">
        <v>41061</v>
      </c>
      <c r="D50" s="11">
        <v>0.29</v>
      </c>
      <c r="E50" s="11">
        <v>0.71</v>
      </c>
      <c r="F50" s="11">
        <v>1.62</v>
      </c>
      <c r="G50" s="11">
        <v>2.7</v>
      </c>
      <c r="H50" s="27">
        <v>12880</v>
      </c>
      <c r="I50" s="27">
        <v>2851.22</v>
      </c>
      <c r="K50" s="73"/>
    </row>
    <row r="51" spans="2:11" s="18" customFormat="1" ht="15" customHeight="1">
      <c r="B51" s="18" t="s">
        <v>6</v>
      </c>
      <c r="C51" s="10">
        <v>41091</v>
      </c>
      <c r="D51" s="11">
        <v>0.25</v>
      </c>
      <c r="E51" s="11">
        <v>0.62</v>
      </c>
      <c r="F51" s="11">
        <v>1.53</v>
      </c>
      <c r="G51" s="11">
        <v>2.59</v>
      </c>
      <c r="H51" s="27">
        <v>13009</v>
      </c>
      <c r="I51" s="27">
        <v>2920.05</v>
      </c>
      <c r="K51" s="73"/>
    </row>
    <row r="52" spans="2:11" s="18" customFormat="1" ht="15" customHeight="1">
      <c r="B52" s="18" t="s">
        <v>6</v>
      </c>
      <c r="C52" s="10">
        <v>41122</v>
      </c>
      <c r="D52" s="11">
        <v>0.27</v>
      </c>
      <c r="E52" s="11">
        <v>0.71</v>
      </c>
      <c r="F52" s="11">
        <v>1.68</v>
      </c>
      <c r="G52" s="11">
        <v>2.77</v>
      </c>
      <c r="H52" s="27">
        <v>13091</v>
      </c>
      <c r="I52" s="27">
        <v>3032.69</v>
      </c>
      <c r="K52" s="73"/>
    </row>
    <row r="53" spans="2:11" s="18" customFormat="1" ht="15" customHeight="1">
      <c r="B53" s="18" t="s">
        <v>6</v>
      </c>
      <c r="C53" s="10">
        <v>41153</v>
      </c>
      <c r="D53" s="11">
        <v>0.26</v>
      </c>
      <c r="E53" s="11">
        <v>0.67</v>
      </c>
      <c r="F53" s="11">
        <v>1.72</v>
      </c>
      <c r="G53" s="11">
        <v>2.88</v>
      </c>
      <c r="H53" s="27">
        <v>13437</v>
      </c>
      <c r="I53" s="27">
        <v>3131.39</v>
      </c>
      <c r="K53" s="73"/>
    </row>
    <row r="54" spans="2:11" s="18" customFormat="1" ht="15" customHeight="1">
      <c r="B54" s="18" t="s">
        <v>6</v>
      </c>
      <c r="C54" s="10">
        <v>41183</v>
      </c>
      <c r="D54" s="11">
        <v>0.28</v>
      </c>
      <c r="E54" s="11">
        <v>0.71</v>
      </c>
      <c r="F54" s="11">
        <v>1.75</v>
      </c>
      <c r="G54" s="11">
        <v>2.9</v>
      </c>
      <c r="H54" s="27">
        <v>13096</v>
      </c>
      <c r="I54" s="27">
        <v>3060.5</v>
      </c>
      <c r="K54" s="73"/>
    </row>
    <row r="55" spans="2:11" s="18" customFormat="1" ht="15" customHeight="1">
      <c r="B55" s="18" t="s">
        <v>6</v>
      </c>
      <c r="C55" s="10">
        <v>41214</v>
      </c>
      <c r="D55" s="11">
        <v>0.27</v>
      </c>
      <c r="E55" s="11">
        <v>0.67</v>
      </c>
      <c r="F55" s="11">
        <v>1.65</v>
      </c>
      <c r="G55" s="11">
        <v>2.8</v>
      </c>
      <c r="H55" s="27">
        <v>13026</v>
      </c>
      <c r="I55" s="27">
        <v>2946.67</v>
      </c>
      <c r="K55" s="73"/>
    </row>
    <row r="56" spans="2:11" s="18" customFormat="1" ht="15" customHeight="1">
      <c r="B56" s="17" t="s">
        <v>6</v>
      </c>
      <c r="C56" s="13">
        <v>41244</v>
      </c>
      <c r="D56" s="14">
        <v>0.26</v>
      </c>
      <c r="E56" s="14">
        <v>0.7</v>
      </c>
      <c r="F56" s="14">
        <v>1.72</v>
      </c>
      <c r="G56" s="14">
        <v>2.88</v>
      </c>
      <c r="H56" s="28">
        <v>13104</v>
      </c>
      <c r="I56" s="28">
        <v>3002.28</v>
      </c>
      <c r="K56" s="73"/>
    </row>
    <row r="57" spans="2:11" s="18" customFormat="1" ht="15" customHeight="1">
      <c r="B57" s="18" t="s">
        <v>37</v>
      </c>
      <c r="C57" s="10">
        <v>41275</v>
      </c>
      <c r="D57" s="11">
        <v>0.27</v>
      </c>
      <c r="E57" s="11">
        <v>0.81</v>
      </c>
      <c r="F57" s="11">
        <v>1.91</v>
      </c>
      <c r="G57" s="11">
        <v>3.08</v>
      </c>
      <c r="H57" s="27">
        <v>13861</v>
      </c>
      <c r="I57" s="27">
        <v>2844.8</v>
      </c>
      <c r="K57" s="73"/>
    </row>
    <row r="58" spans="2:11" s="18" customFormat="1" ht="15" customHeight="1">
      <c r="B58" s="18" t="s">
        <v>6</v>
      </c>
      <c r="C58" s="10">
        <v>41306</v>
      </c>
      <c r="D58" s="11">
        <v>0.27</v>
      </c>
      <c r="E58" s="11">
        <v>0.85</v>
      </c>
      <c r="F58" s="11">
        <v>1.98</v>
      </c>
      <c r="G58" s="11">
        <v>3.17</v>
      </c>
      <c r="H58" s="27">
        <v>14054</v>
      </c>
      <c r="I58" s="27">
        <v>3169.157895</v>
      </c>
      <c r="K58" s="73"/>
    </row>
    <row r="59" spans="3:11" s="18" customFormat="1" ht="15" customHeight="1">
      <c r="C59" s="10">
        <v>41334</v>
      </c>
      <c r="D59" s="11">
        <v>0.26</v>
      </c>
      <c r="E59" s="11">
        <v>0.82</v>
      </c>
      <c r="F59" s="11">
        <v>1.96</v>
      </c>
      <c r="G59" s="11">
        <v>3.16</v>
      </c>
      <c r="H59" s="27">
        <v>14579</v>
      </c>
      <c r="I59" s="27">
        <v>3236.15</v>
      </c>
      <c r="K59" s="73"/>
    </row>
    <row r="60" spans="2:11" ht="15" customHeight="1">
      <c r="B60" s="18"/>
      <c r="C60" s="10">
        <v>41365</v>
      </c>
      <c r="D60" s="11">
        <v>0.23</v>
      </c>
      <c r="E60" s="11">
        <v>0.71</v>
      </c>
      <c r="F60" s="11">
        <v>1.76</v>
      </c>
      <c r="G60" s="11">
        <v>2.93</v>
      </c>
      <c r="H60" s="27">
        <v>14840</v>
      </c>
      <c r="I60" s="27">
        <v>3251.36</v>
      </c>
      <c r="J60" s="18"/>
      <c r="K60" s="73"/>
    </row>
    <row r="61" spans="2:11" ht="15" customHeight="1">
      <c r="B61" s="18"/>
      <c r="C61" s="10">
        <v>41395</v>
      </c>
      <c r="D61" s="11">
        <v>0.25</v>
      </c>
      <c r="E61" s="11">
        <v>0.84</v>
      </c>
      <c r="F61" s="11">
        <v>1.93</v>
      </c>
      <c r="G61" s="11">
        <v>3.11</v>
      </c>
      <c r="H61" s="27">
        <v>15116</v>
      </c>
      <c r="I61" s="27">
        <v>3447.14</v>
      </c>
      <c r="J61" s="18"/>
      <c r="K61" s="73"/>
    </row>
    <row r="62" spans="2:11" ht="15" customHeight="1">
      <c r="B62" s="18"/>
      <c r="C62" s="10">
        <v>41426</v>
      </c>
      <c r="D62" s="16">
        <v>0.33</v>
      </c>
      <c r="E62" s="16">
        <v>1.2</v>
      </c>
      <c r="F62" s="16">
        <v>2.3</v>
      </c>
      <c r="G62" s="11">
        <v>3.4</v>
      </c>
      <c r="H62" s="27">
        <v>14910</v>
      </c>
      <c r="I62" s="27">
        <v>3416.65</v>
      </c>
      <c r="J62" s="18"/>
      <c r="K62" s="73"/>
    </row>
    <row r="63" spans="2:11" ht="15" customHeight="1">
      <c r="B63" s="18"/>
      <c r="C63" s="10">
        <v>41456</v>
      </c>
      <c r="D63" s="16">
        <v>0.34</v>
      </c>
      <c r="E63" s="16">
        <v>1.4</v>
      </c>
      <c r="F63" s="16">
        <v>2.58</v>
      </c>
      <c r="G63" s="11">
        <v>3.61</v>
      </c>
      <c r="H63" s="27">
        <v>15500</v>
      </c>
      <c r="I63" s="27">
        <v>3559.55</v>
      </c>
      <c r="J63" s="18"/>
      <c r="K63" s="73"/>
    </row>
    <row r="64" spans="2:11" ht="15" customHeight="1">
      <c r="B64" s="18"/>
      <c r="C64" s="10">
        <v>41487</v>
      </c>
      <c r="D64" s="16">
        <v>0.36</v>
      </c>
      <c r="E64" s="16">
        <v>1.52</v>
      </c>
      <c r="F64" s="16">
        <v>2.74</v>
      </c>
      <c r="G64" s="11">
        <v>3.76</v>
      </c>
      <c r="H64" s="27">
        <v>14810</v>
      </c>
      <c r="I64" s="27">
        <v>3641.76</v>
      </c>
      <c r="J64" s="18"/>
      <c r="K64" s="73"/>
    </row>
    <row r="65" spans="2:11" ht="15" customHeight="1">
      <c r="B65" s="18"/>
      <c r="C65" s="10">
        <v>41518</v>
      </c>
      <c r="D65" s="16">
        <v>0.4</v>
      </c>
      <c r="E65" s="16">
        <v>1.6</v>
      </c>
      <c r="F65" s="16">
        <v>2.81</v>
      </c>
      <c r="G65" s="11">
        <v>3.79</v>
      </c>
      <c r="H65" s="27">
        <v>15130</v>
      </c>
      <c r="I65" s="27">
        <v>3731.25</v>
      </c>
      <c r="J65" s="18"/>
      <c r="K65" s="73"/>
    </row>
    <row r="66" spans="2:11" ht="15" customHeight="1">
      <c r="B66" s="18"/>
      <c r="C66" s="10">
        <v>41548</v>
      </c>
      <c r="D66" s="16">
        <v>0.34</v>
      </c>
      <c r="E66" s="16">
        <v>1.37</v>
      </c>
      <c r="F66" s="16">
        <v>2.62</v>
      </c>
      <c r="G66" s="11">
        <v>3.68</v>
      </c>
      <c r="H66" s="27">
        <v>15546</v>
      </c>
      <c r="I66" s="27">
        <v>3848.3</v>
      </c>
      <c r="J66" s="18"/>
      <c r="K66" s="73"/>
    </row>
    <row r="67" spans="2:11" ht="15" customHeight="1">
      <c r="B67" s="18"/>
      <c r="C67" s="10">
        <v>41579</v>
      </c>
      <c r="D67" s="16">
        <v>0.3</v>
      </c>
      <c r="E67" s="16">
        <v>1.37</v>
      </c>
      <c r="F67" s="16">
        <v>2.72</v>
      </c>
      <c r="G67" s="11">
        <v>3.8</v>
      </c>
      <c r="H67" s="27">
        <v>16086</v>
      </c>
      <c r="I67" s="27">
        <v>3956.16</v>
      </c>
      <c r="J67" s="18"/>
      <c r="K67" s="73"/>
    </row>
    <row r="68" spans="2:11" ht="15" customHeight="1">
      <c r="B68" s="17"/>
      <c r="C68" s="13">
        <v>41609</v>
      </c>
      <c r="D68" s="47">
        <v>0.34</v>
      </c>
      <c r="E68" s="47">
        <v>1.58</v>
      </c>
      <c r="F68" s="47">
        <v>2.9</v>
      </c>
      <c r="G68" s="14">
        <v>3.89</v>
      </c>
      <c r="H68" s="28">
        <v>16577</v>
      </c>
      <c r="I68" s="28">
        <v>4076</v>
      </c>
      <c r="J68" s="18"/>
      <c r="K68" s="73"/>
    </row>
    <row r="69" spans="2:11" ht="15" customHeight="1">
      <c r="B69" s="50">
        <v>2014</v>
      </c>
      <c r="C69" s="10">
        <v>41640</v>
      </c>
      <c r="D69" s="16">
        <v>0.39</v>
      </c>
      <c r="E69" s="16">
        <v>1.65</v>
      </c>
      <c r="F69" s="16">
        <v>2.86</v>
      </c>
      <c r="G69" s="11">
        <v>3.77</v>
      </c>
      <c r="H69" s="27">
        <v>15699</v>
      </c>
      <c r="I69" s="27">
        <v>4154.43</v>
      </c>
      <c r="J69" s="18"/>
      <c r="K69" s="73"/>
    </row>
    <row r="70" spans="2:11" ht="15" customHeight="1">
      <c r="B70" s="18"/>
      <c r="C70" s="10">
        <v>41671</v>
      </c>
      <c r="D70" s="16">
        <v>0.33</v>
      </c>
      <c r="E70" s="16">
        <v>1.52</v>
      </c>
      <c r="F70" s="16">
        <v>2.71</v>
      </c>
      <c r="G70" s="11">
        <v>3.66</v>
      </c>
      <c r="H70" s="27">
        <v>16322</v>
      </c>
      <c r="I70" s="27">
        <v>4199.53</v>
      </c>
      <c r="J70" s="18"/>
      <c r="K70" s="73"/>
    </row>
    <row r="71" spans="2:11" ht="15" customHeight="1">
      <c r="B71" s="18"/>
      <c r="C71" s="10">
        <v>41699</v>
      </c>
      <c r="D71" s="16">
        <v>0.4</v>
      </c>
      <c r="E71" s="16">
        <v>1.64</v>
      </c>
      <c r="F71" s="16">
        <v>2.72</v>
      </c>
      <c r="G71" s="11">
        <v>3.62</v>
      </c>
      <c r="H71" s="27">
        <v>16458</v>
      </c>
      <c r="I71" s="27">
        <v>4276</v>
      </c>
      <c r="J71" s="18"/>
      <c r="K71" s="73"/>
    </row>
    <row r="72" spans="2:11" ht="15" customHeight="1">
      <c r="B72" s="18"/>
      <c r="C72" s="10">
        <v>41730</v>
      </c>
      <c r="D72" s="16">
        <v>0.42</v>
      </c>
      <c r="E72" s="16">
        <v>1.7</v>
      </c>
      <c r="F72" s="16">
        <v>2.71</v>
      </c>
      <c r="G72" s="11">
        <v>3.52</v>
      </c>
      <c r="H72" s="27">
        <v>16581</v>
      </c>
      <c r="I72" s="27">
        <v>4119</v>
      </c>
      <c r="J72" s="18"/>
      <c r="K72" s="73"/>
    </row>
    <row r="73" spans="1:11" ht="15" customHeight="1">
      <c r="A73" s="18"/>
      <c r="B73" s="18"/>
      <c r="C73" s="10">
        <v>41760</v>
      </c>
      <c r="D73" s="16">
        <v>0.39</v>
      </c>
      <c r="E73" s="16">
        <v>1.59</v>
      </c>
      <c r="F73" s="16">
        <v>2.56</v>
      </c>
      <c r="G73" s="11">
        <v>3.39</v>
      </c>
      <c r="H73" s="27">
        <v>16717</v>
      </c>
      <c r="I73" s="27">
        <v>4136</v>
      </c>
      <c r="J73" s="18"/>
      <c r="K73" s="73"/>
    </row>
    <row r="74" spans="1:11" ht="15" customHeight="1">
      <c r="A74" s="18"/>
      <c r="B74" s="18"/>
      <c r="C74" s="10">
        <v>41791</v>
      </c>
      <c r="D74" s="16">
        <v>0.45</v>
      </c>
      <c r="E74" s="16">
        <v>1.68</v>
      </c>
      <c r="F74" s="16">
        <v>2.6</v>
      </c>
      <c r="G74" s="11">
        <v>3.42</v>
      </c>
      <c r="H74" s="27">
        <v>16827</v>
      </c>
      <c r="I74" s="27">
        <v>4333</v>
      </c>
      <c r="J74" s="18"/>
      <c r="K74" s="73"/>
    </row>
    <row r="75" spans="1:11" ht="15" customHeight="1">
      <c r="A75" s="18"/>
      <c r="B75" s="18"/>
      <c r="C75" s="10">
        <v>41821</v>
      </c>
      <c r="D75" s="16">
        <v>0.51</v>
      </c>
      <c r="E75" s="16">
        <v>1.7</v>
      </c>
      <c r="F75" s="16">
        <v>2.54</v>
      </c>
      <c r="G75" s="11">
        <v>3.33</v>
      </c>
      <c r="H75" s="27">
        <v>16563</v>
      </c>
      <c r="I75" s="27">
        <v>4434</v>
      </c>
      <c r="J75" s="18"/>
      <c r="K75" s="73"/>
    </row>
    <row r="76" spans="1:11" ht="15" customHeight="1">
      <c r="A76" s="18"/>
      <c r="B76" s="18"/>
      <c r="C76" s="10">
        <v>41852</v>
      </c>
      <c r="D76" s="16">
        <v>0.47</v>
      </c>
      <c r="E76" s="16">
        <v>1.63</v>
      </c>
      <c r="F76" s="16">
        <v>2.42</v>
      </c>
      <c r="G76" s="11">
        <v>3.2</v>
      </c>
      <c r="H76" s="27">
        <v>17098</v>
      </c>
      <c r="I76" s="27">
        <v>4465</v>
      </c>
      <c r="J76" s="18"/>
      <c r="K76" s="73"/>
    </row>
    <row r="77" spans="1:11" ht="15" customHeight="1">
      <c r="A77" s="18"/>
      <c r="B77" s="18"/>
      <c r="C77" s="10">
        <v>41883</v>
      </c>
      <c r="D77" s="16">
        <v>0.57</v>
      </c>
      <c r="E77" s="16">
        <v>1.77</v>
      </c>
      <c r="F77" s="16">
        <v>2.53</v>
      </c>
      <c r="G77" s="11">
        <v>3.26</v>
      </c>
      <c r="H77" s="27">
        <v>17043</v>
      </c>
      <c r="I77" s="27">
        <v>4552</v>
      </c>
      <c r="J77" s="18"/>
      <c r="K77" s="74"/>
    </row>
    <row r="78" spans="1:11" ht="15" customHeight="1">
      <c r="A78" s="18"/>
      <c r="B78" s="18"/>
      <c r="C78" s="10">
        <v>41913</v>
      </c>
      <c r="D78" s="16">
        <v>0.45</v>
      </c>
      <c r="E78" s="16">
        <v>1.55</v>
      </c>
      <c r="F78" s="16">
        <v>2.3</v>
      </c>
      <c r="G78" s="11">
        <v>3.04</v>
      </c>
      <c r="H78" s="27">
        <v>17391</v>
      </c>
      <c r="I78" s="27">
        <v>4403</v>
      </c>
      <c r="J78" s="18"/>
      <c r="K78" s="74"/>
    </row>
    <row r="79" spans="1:11" ht="15" customHeight="1">
      <c r="A79" s="18"/>
      <c r="B79" s="17"/>
      <c r="C79" s="13">
        <v>41944</v>
      </c>
      <c r="D79" s="47">
        <v>0.53</v>
      </c>
      <c r="E79" s="47">
        <v>1.62</v>
      </c>
      <c r="F79" s="47">
        <v>2.33</v>
      </c>
      <c r="G79" s="14">
        <v>3.04</v>
      </c>
      <c r="H79" s="28">
        <v>17828</v>
      </c>
      <c r="I79" s="28">
        <v>4688</v>
      </c>
      <c r="J79" s="18"/>
      <c r="K79" s="74"/>
    </row>
    <row r="80" spans="2:10" ht="15" customHeight="1">
      <c r="B80" s="61"/>
      <c r="C80" s="62" t="s">
        <v>44</v>
      </c>
      <c r="D80" s="63"/>
      <c r="E80" s="64"/>
      <c r="F80" s="63"/>
      <c r="G80" s="63"/>
      <c r="H80" s="65"/>
      <c r="I80" s="65"/>
      <c r="J80" s="18"/>
    </row>
    <row r="81" spans="2:10" ht="15" customHeight="1">
      <c r="B81" s="61"/>
      <c r="C81" s="66" t="s">
        <v>50</v>
      </c>
      <c r="D81" s="70">
        <f aca="true" t="shared" si="0" ref="D81:I81">(D79/D67-1)*100</f>
        <v>76.66666666666669</v>
      </c>
      <c r="E81" s="70">
        <f t="shared" si="0"/>
        <v>18.24817518248174</v>
      </c>
      <c r="F81" s="70">
        <f t="shared" si="0"/>
        <v>-14.338235294117652</v>
      </c>
      <c r="G81" s="70">
        <f t="shared" si="0"/>
        <v>-19.999999999999996</v>
      </c>
      <c r="H81" s="70">
        <f t="shared" si="0"/>
        <v>10.829292552530156</v>
      </c>
      <c r="I81" s="70">
        <f t="shared" si="0"/>
        <v>18.498746258998633</v>
      </c>
      <c r="J81" s="18"/>
    </row>
    <row r="82" spans="2:10" ht="15" customHeight="1">
      <c r="B82" s="61"/>
      <c r="C82" s="66" t="s">
        <v>45</v>
      </c>
      <c r="D82" s="70">
        <f aca="true" t="shared" si="1" ref="D82:I82">(SUM(D69:D79)/SUM(D57:D67)-1)*100</f>
        <v>46.567164179104495</v>
      </c>
      <c r="E82" s="70">
        <f t="shared" si="1"/>
        <v>44.51561248999199</v>
      </c>
      <c r="F82" s="70">
        <f t="shared" si="1"/>
        <v>11.734492295535382</v>
      </c>
      <c r="G82" s="70">
        <f t="shared" si="1"/>
        <v>-0.6401707121899025</v>
      </c>
      <c r="H82" s="70">
        <f t="shared" si="1"/>
        <v>12.220857254062478</v>
      </c>
      <c r="I82" s="70">
        <f t="shared" si="1"/>
        <v>25.34673158285723</v>
      </c>
      <c r="J82" s="18"/>
    </row>
    <row r="83" spans="2:10" ht="15" customHeight="1">
      <c r="B83" s="68"/>
      <c r="C83" s="69" t="s">
        <v>46</v>
      </c>
      <c r="D83" s="71">
        <f aca="true" t="shared" si="2" ref="D83:I83">(SUM(D68:D79)/SUM(D56:D67)-1)*100</f>
        <v>45.42936288088648</v>
      </c>
      <c r="E83" s="71">
        <f t="shared" si="2"/>
        <v>48.82486732373008</v>
      </c>
      <c r="F83" s="71">
        <f t="shared" si="2"/>
        <v>15.35331113577505</v>
      </c>
      <c r="G83" s="71">
        <f t="shared" si="2"/>
        <v>1.9073569482289</v>
      </c>
      <c r="H83" s="71">
        <f t="shared" si="2"/>
        <v>13.275054073540016</v>
      </c>
      <c r="I83" s="71">
        <f t="shared" si="2"/>
        <v>26.10757213935482</v>
      </c>
      <c r="J83" s="18"/>
    </row>
    <row r="84" ht="11.25">
      <c r="C84" s="1" t="s">
        <v>40</v>
      </c>
    </row>
    <row r="85" ht="11.25">
      <c r="C85" s="29" t="s">
        <v>15</v>
      </c>
    </row>
    <row r="86" ht="11.25">
      <c r="C86" s="29" t="s">
        <v>16</v>
      </c>
    </row>
  </sheetData>
  <sheetProtection/>
  <mergeCells count="4">
    <mergeCell ref="C6:C8"/>
    <mergeCell ref="D6:I6"/>
    <mergeCell ref="H7:H8"/>
    <mergeCell ref="I7:I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84"/>
  <sheetViews>
    <sheetView showGridLines="0" zoomScaleSheetLayoutView="75" zoomScalePageLayoutView="0" workbookViewId="0" topLeftCell="A1">
      <selection activeCell="Q15" sqref="Q15"/>
    </sheetView>
  </sheetViews>
  <sheetFormatPr defaultColWidth="8.28125" defaultRowHeight="12.75"/>
  <cols>
    <col min="1" max="1" width="3.421875" style="2" customWidth="1"/>
    <col min="2" max="2" width="5.140625" style="2" bestFit="1" customWidth="1"/>
    <col min="3" max="3" width="11.140625" style="2" customWidth="1"/>
    <col min="4" max="4" width="12.28125" style="16" customWidth="1"/>
    <col min="5" max="5" width="14.57421875" style="16" bestFit="1" customWidth="1"/>
    <col min="6" max="6" width="14.8515625" style="16" customWidth="1"/>
    <col min="7" max="7" width="2.421875" style="16" customWidth="1"/>
    <col min="8" max="8" width="10.28125" style="19" customWidth="1"/>
    <col min="9" max="9" width="8.421875" style="19" customWidth="1"/>
    <col min="10" max="10" width="8.140625" style="20" customWidth="1"/>
    <col min="11" max="11" width="2.7109375" style="19" customWidth="1"/>
    <col min="12" max="13" width="8.421875" style="2" bestFit="1" customWidth="1"/>
    <col min="14" max="14" width="7.57421875" style="2" customWidth="1"/>
    <col min="15" max="15" width="9.140625" style="2" bestFit="1" customWidth="1"/>
    <col min="16" max="16384" width="8.28125" style="2" customWidth="1"/>
  </cols>
  <sheetData>
    <row r="1" spans="2:14" ht="12.75">
      <c r="B1" s="35" t="s">
        <v>35</v>
      </c>
      <c r="N1" s="36" t="str">
        <f>'Tab 1'!$H$1</f>
        <v>Carta de Conjuntura | dez 2014</v>
      </c>
    </row>
    <row r="2" spans="2:11" ht="12.75">
      <c r="B2" s="35"/>
      <c r="K2" s="36"/>
    </row>
    <row r="3" spans="3:11" ht="11.25">
      <c r="C3" s="3" t="s">
        <v>33</v>
      </c>
      <c r="D3" s="4"/>
      <c r="E3" s="4"/>
      <c r="F3" s="4"/>
      <c r="G3" s="4"/>
      <c r="H3" s="4"/>
      <c r="I3" s="4"/>
      <c r="J3" s="4"/>
      <c r="K3" s="4"/>
    </row>
    <row r="4" spans="2:14" ht="11.25">
      <c r="B4" s="38"/>
      <c r="C4" s="39" t="s">
        <v>17</v>
      </c>
      <c r="D4" s="40"/>
      <c r="E4" s="40"/>
      <c r="F4" s="40"/>
      <c r="G4" s="40"/>
      <c r="H4" s="40"/>
      <c r="I4" s="41"/>
      <c r="J4" s="41"/>
      <c r="K4" s="41"/>
      <c r="L4" s="42"/>
      <c r="M4" s="43"/>
      <c r="N4" s="38"/>
    </row>
    <row r="5" spans="2:14" ht="11.25">
      <c r="B5" s="38"/>
      <c r="C5" s="39"/>
      <c r="D5" s="40"/>
      <c r="E5" s="40"/>
      <c r="F5" s="40"/>
      <c r="G5" s="40"/>
      <c r="H5" s="40"/>
      <c r="I5" s="41"/>
      <c r="J5" s="41"/>
      <c r="K5" s="41"/>
      <c r="L5" s="42"/>
      <c r="M5" s="43"/>
      <c r="N5" s="38"/>
    </row>
    <row r="6" spans="2:14" s="6" customFormat="1" ht="27" customHeight="1">
      <c r="B6" s="44"/>
      <c r="C6" s="81" t="s">
        <v>7</v>
      </c>
      <c r="D6" s="52" t="s">
        <v>42</v>
      </c>
      <c r="E6" s="52" t="s">
        <v>43</v>
      </c>
      <c r="F6" s="52" t="s">
        <v>43</v>
      </c>
      <c r="G6" s="52"/>
      <c r="H6" s="89" t="s">
        <v>20</v>
      </c>
      <c r="I6" s="89"/>
      <c r="J6" s="89"/>
      <c r="K6" s="52"/>
      <c r="L6" s="89" t="s">
        <v>21</v>
      </c>
      <c r="M6" s="89"/>
      <c r="N6" s="89"/>
    </row>
    <row r="7" spans="2:14" s="8" customFormat="1" ht="23.25" thickBot="1">
      <c r="B7" s="45"/>
      <c r="C7" s="83"/>
      <c r="D7" s="53" t="s">
        <v>18</v>
      </c>
      <c r="E7" s="53" t="s">
        <v>19</v>
      </c>
      <c r="F7" s="53" t="s">
        <v>26</v>
      </c>
      <c r="G7" s="54"/>
      <c r="H7" s="54" t="s">
        <v>18</v>
      </c>
      <c r="I7" s="54" t="s">
        <v>19</v>
      </c>
      <c r="J7" s="53" t="s">
        <v>26</v>
      </c>
      <c r="K7" s="54"/>
      <c r="L7" s="54" t="s">
        <v>18</v>
      </c>
      <c r="M7" s="54" t="s">
        <v>19</v>
      </c>
      <c r="N7" s="53" t="s">
        <v>26</v>
      </c>
    </row>
    <row r="8" spans="2:14" s="18" customFormat="1" ht="15" customHeight="1" thickTop="1">
      <c r="B8" s="18" t="s">
        <v>27</v>
      </c>
      <c r="C8" s="10">
        <v>39814</v>
      </c>
      <c r="D8" s="30">
        <v>170.8</v>
      </c>
      <c r="E8" s="30">
        <v>211.933</v>
      </c>
      <c r="F8" s="30">
        <v>217.346</v>
      </c>
      <c r="G8" s="16"/>
      <c r="H8" s="30">
        <v>0.6482027106659016</v>
      </c>
      <c r="I8" s="30">
        <v>0.2530771341261451</v>
      </c>
      <c r="J8" s="30">
        <v>0.19407629364986967</v>
      </c>
      <c r="K8" s="30"/>
      <c r="L8" s="30">
        <v>-1.4425851125216438</v>
      </c>
      <c r="M8" s="30">
        <v>-0.11358601902212717</v>
      </c>
      <c r="N8" s="30">
        <v>1.6723503187990874</v>
      </c>
    </row>
    <row r="9" spans="3:14" s="18" customFormat="1" ht="15" customHeight="1">
      <c r="C9" s="10">
        <v>39845</v>
      </c>
      <c r="D9" s="30">
        <v>170.6</v>
      </c>
      <c r="E9" s="30">
        <v>212.705</v>
      </c>
      <c r="F9" s="30">
        <v>217.792</v>
      </c>
      <c r="G9" s="16"/>
      <c r="H9" s="30">
        <v>-0.11709601873537423</v>
      </c>
      <c r="I9" s="30">
        <v>0.3642660652187324</v>
      </c>
      <c r="J9" s="30">
        <v>0.20520276425606276</v>
      </c>
      <c r="K9" s="30"/>
      <c r="L9" s="30">
        <v>-1.8976423231742423</v>
      </c>
      <c r="M9" s="30">
        <v>0.008463140671510772</v>
      </c>
      <c r="N9" s="30">
        <v>1.800980653363804</v>
      </c>
    </row>
    <row r="10" spans="3:14" s="18" customFormat="1" ht="15" customHeight="1">
      <c r="C10" s="10">
        <v>39873</v>
      </c>
      <c r="D10" s="30">
        <v>169.1</v>
      </c>
      <c r="E10" s="30">
        <v>212.495</v>
      </c>
      <c r="F10" s="30">
        <v>218.253</v>
      </c>
      <c r="G10" s="16"/>
      <c r="H10" s="30">
        <v>-0.8792497069167626</v>
      </c>
      <c r="I10" s="30">
        <v>-0.0987282856538485</v>
      </c>
      <c r="J10" s="30">
        <v>0.2116698501322345</v>
      </c>
      <c r="K10" s="30"/>
      <c r="L10" s="30">
        <v>-3.5917901938426477</v>
      </c>
      <c r="M10" s="30">
        <v>-0.4464787676623838</v>
      </c>
      <c r="N10" s="30">
        <v>1.7876130957932945</v>
      </c>
    </row>
    <row r="11" spans="3:14" s="18" customFormat="1" ht="15" customHeight="1">
      <c r="C11" s="10">
        <v>39904</v>
      </c>
      <c r="D11" s="30">
        <v>170</v>
      </c>
      <c r="E11" s="30">
        <v>212.709</v>
      </c>
      <c r="F11" s="30">
        <v>218.706</v>
      </c>
      <c r="G11" s="16"/>
      <c r="H11" s="30">
        <v>0.5322294500295754</v>
      </c>
      <c r="I11" s="30">
        <v>0.10070825195886979</v>
      </c>
      <c r="J11" s="30">
        <v>0.20755728443595522</v>
      </c>
      <c r="K11" s="30"/>
      <c r="L11" s="30">
        <v>-3.354178510517347</v>
      </c>
      <c r="M11" s="30">
        <v>-0.5763244243767063</v>
      </c>
      <c r="N11" s="30">
        <v>1.93232662192393</v>
      </c>
    </row>
    <row r="12" spans="3:14" s="18" customFormat="1" ht="15" customHeight="1">
      <c r="C12" s="10">
        <v>39934</v>
      </c>
      <c r="D12" s="30">
        <v>170.3</v>
      </c>
      <c r="E12" s="30">
        <v>213.022</v>
      </c>
      <c r="F12" s="30">
        <v>218.904</v>
      </c>
      <c r="G12" s="16"/>
      <c r="H12" s="30">
        <v>0.17647058823531125</v>
      </c>
      <c r="I12" s="30">
        <v>0.14714939189219844</v>
      </c>
      <c r="J12" s="30">
        <v>0.0905324956791409</v>
      </c>
      <c r="K12" s="30"/>
      <c r="L12" s="30">
        <v>-4.540358744394613</v>
      </c>
      <c r="M12" s="30">
        <v>-1.015761495855172</v>
      </c>
      <c r="N12" s="30">
        <v>1.8461309413034588</v>
      </c>
    </row>
    <row r="13" spans="3:15" s="18" customFormat="1" ht="15" customHeight="1">
      <c r="C13" s="10">
        <v>39965</v>
      </c>
      <c r="D13" s="30">
        <v>173.5</v>
      </c>
      <c r="E13" s="30">
        <v>214.79</v>
      </c>
      <c r="F13" s="30">
        <v>219.112</v>
      </c>
      <c r="G13" s="16"/>
      <c r="H13" s="30">
        <v>1.8790369935407947</v>
      </c>
      <c r="I13" s="30">
        <v>0.8299612246622345</v>
      </c>
      <c r="J13" s="30">
        <v>0.09501882103570836</v>
      </c>
      <c r="K13" s="30"/>
      <c r="L13" s="30">
        <v>-4.2494481236203026</v>
      </c>
      <c r="M13" s="30">
        <v>-1.2291746182109153</v>
      </c>
      <c r="N13" s="30">
        <v>1.7119726678550107</v>
      </c>
      <c r="O13" s="48"/>
    </row>
    <row r="14" spans="3:14" s="18" customFormat="1" ht="15" customHeight="1">
      <c r="C14" s="10">
        <v>39995</v>
      </c>
      <c r="D14" s="30">
        <v>171.5</v>
      </c>
      <c r="E14" s="30">
        <v>214.726</v>
      </c>
      <c r="F14" s="30">
        <v>219.263</v>
      </c>
      <c r="G14" s="16"/>
      <c r="H14" s="30">
        <v>-1.1527377521613813</v>
      </c>
      <c r="I14" s="30">
        <v>-0.029796545463012247</v>
      </c>
      <c r="J14" s="30">
        <v>0.06891452773012396</v>
      </c>
      <c r="K14" s="30"/>
      <c r="L14" s="30">
        <v>-6.488549618320616</v>
      </c>
      <c r="M14" s="30">
        <v>-1.9587610037622771</v>
      </c>
      <c r="N14" s="30">
        <v>1.5270992984974363</v>
      </c>
    </row>
    <row r="15" spans="3:14" s="18" customFormat="1" ht="15" customHeight="1">
      <c r="C15" s="10">
        <v>40026</v>
      </c>
      <c r="D15" s="30">
        <v>173.9</v>
      </c>
      <c r="E15" s="30">
        <v>215.445</v>
      </c>
      <c r="F15" s="30">
        <v>219.496</v>
      </c>
      <c r="G15" s="16"/>
      <c r="H15" s="30">
        <v>1.3994169096209985</v>
      </c>
      <c r="I15" s="30">
        <v>0.33484533777929926</v>
      </c>
      <c r="J15" s="30">
        <v>0.10626507892348425</v>
      </c>
      <c r="K15" s="30"/>
      <c r="L15" s="30">
        <v>-4.450549450549445</v>
      </c>
      <c r="M15" s="30">
        <v>-1.4838355663267633</v>
      </c>
      <c r="N15" s="30">
        <v>1.4339650543224725</v>
      </c>
    </row>
    <row r="16" spans="3:14" s="18" customFormat="1" ht="15" customHeight="1">
      <c r="C16" s="10">
        <v>40057</v>
      </c>
      <c r="D16" s="30">
        <v>173.5</v>
      </c>
      <c r="E16" s="30">
        <v>215.861</v>
      </c>
      <c r="F16" s="30">
        <v>219.92</v>
      </c>
      <c r="G16" s="16"/>
      <c r="H16" s="30">
        <v>-0.23001725129384587</v>
      </c>
      <c r="I16" s="30">
        <v>0.19308872334005134</v>
      </c>
      <c r="J16" s="30">
        <v>0.1931698071946597</v>
      </c>
      <c r="K16" s="30"/>
      <c r="L16" s="30">
        <v>-5.0355774493705425</v>
      </c>
      <c r="M16" s="30">
        <v>-1.377942862886472</v>
      </c>
      <c r="N16" s="30">
        <v>1.4798373886199645</v>
      </c>
    </row>
    <row r="17" spans="3:14" s="18" customFormat="1" ht="15" customHeight="1">
      <c r="C17" s="10">
        <v>40087</v>
      </c>
      <c r="D17" s="30">
        <v>174.3</v>
      </c>
      <c r="E17" s="30">
        <v>216.509</v>
      </c>
      <c r="F17" s="30">
        <v>220.501</v>
      </c>
      <c r="G17" s="16"/>
      <c r="H17" s="30">
        <v>0.4610951008645614</v>
      </c>
      <c r="I17" s="30">
        <v>0.3001931798703783</v>
      </c>
      <c r="J17" s="30">
        <v>0.2641869770825922</v>
      </c>
      <c r="K17" s="30"/>
      <c r="L17" s="30">
        <v>-2.243409983174427</v>
      </c>
      <c r="M17" s="30">
        <v>-0.22396829420033848</v>
      </c>
      <c r="N17" s="30">
        <v>1.7127331771131127</v>
      </c>
    </row>
    <row r="18" spans="3:14" s="18" customFormat="1" ht="15" customHeight="1">
      <c r="C18" s="10">
        <v>40118</v>
      </c>
      <c r="D18" s="30">
        <v>176.6</v>
      </c>
      <c r="E18" s="30">
        <v>217.234</v>
      </c>
      <c r="F18" s="30">
        <v>220.666</v>
      </c>
      <c r="G18" s="16"/>
      <c r="H18" s="30">
        <v>1.3195639701663708</v>
      </c>
      <c r="I18" s="30">
        <v>0.3348590589767664</v>
      </c>
      <c r="J18" s="30">
        <v>0.0748295926095599</v>
      </c>
      <c r="K18" s="30"/>
      <c r="L18" s="30">
        <v>2.1399652978600248</v>
      </c>
      <c r="M18" s="30">
        <v>1.9145871744709275</v>
      </c>
      <c r="N18" s="30">
        <v>1.714243571010421</v>
      </c>
    </row>
    <row r="19" spans="2:14" s="18" customFormat="1" ht="15" customHeight="1">
      <c r="B19" s="17"/>
      <c r="C19" s="13">
        <v>40148</v>
      </c>
      <c r="D19" s="46">
        <v>177.1</v>
      </c>
      <c r="E19" s="46">
        <v>217.347</v>
      </c>
      <c r="F19" s="46">
        <v>220.881</v>
      </c>
      <c r="G19" s="47"/>
      <c r="H19" s="46">
        <v>0.28312570781428015</v>
      </c>
      <c r="I19" s="46">
        <v>0.052017639964274665</v>
      </c>
      <c r="J19" s="46">
        <v>0.0974323185266357</v>
      </c>
      <c r="K19" s="46"/>
      <c r="L19" s="46">
        <v>4.360636417206831</v>
      </c>
      <c r="M19" s="46">
        <v>2.8141231232083674</v>
      </c>
      <c r="N19" s="46">
        <v>1.8236717759594345</v>
      </c>
    </row>
    <row r="20" spans="2:14" s="18" customFormat="1" ht="15" customHeight="1">
      <c r="B20" s="18">
        <v>2010</v>
      </c>
      <c r="C20" s="10">
        <v>40179</v>
      </c>
      <c r="D20" s="30">
        <v>178.8</v>
      </c>
      <c r="E20" s="30">
        <v>217.466</v>
      </c>
      <c r="F20" s="30">
        <v>220.543</v>
      </c>
      <c r="G20" s="16"/>
      <c r="H20" s="30">
        <v>0.9599096555618303</v>
      </c>
      <c r="I20" s="30">
        <v>0.054751158286059365</v>
      </c>
      <c r="J20" s="30">
        <v>-0.15302357377954268</v>
      </c>
      <c r="K20" s="30"/>
      <c r="L20" s="30">
        <v>4.683840749414525</v>
      </c>
      <c r="M20" s="30">
        <v>2.61073074981244</v>
      </c>
      <c r="N20" s="30">
        <v>1.4709265410911554</v>
      </c>
    </row>
    <row r="21" spans="3:14" s="18" customFormat="1" ht="15" customHeight="1">
      <c r="C21" s="10">
        <v>40210</v>
      </c>
      <c r="D21" s="30">
        <v>177.9</v>
      </c>
      <c r="E21" s="30">
        <v>217.251</v>
      </c>
      <c r="F21" s="30">
        <v>220.662</v>
      </c>
      <c r="G21" s="16"/>
      <c r="H21" s="30">
        <v>-0.5033557046979942</v>
      </c>
      <c r="I21" s="30">
        <v>-0.09886602963221636</v>
      </c>
      <c r="J21" s="30">
        <v>0.053957731598819336</v>
      </c>
      <c r="K21" s="30"/>
      <c r="L21" s="30">
        <v>4.279015240328254</v>
      </c>
      <c r="M21" s="30">
        <v>2.1372323170588237</v>
      </c>
      <c r="N21" s="30">
        <v>1.3177710843373491</v>
      </c>
    </row>
    <row r="22" spans="3:14" s="18" customFormat="1" ht="15" customHeight="1">
      <c r="C22" s="10">
        <v>40238</v>
      </c>
      <c r="D22" s="30">
        <v>178.9</v>
      </c>
      <c r="E22" s="30">
        <v>217.305</v>
      </c>
      <c r="F22" s="30">
        <v>220.753</v>
      </c>
      <c r="G22" s="16"/>
      <c r="H22" s="30">
        <v>0.5621135469364713</v>
      </c>
      <c r="I22" s="30">
        <v>0.024856042089571595</v>
      </c>
      <c r="J22" s="30">
        <v>0.04123954283019593</v>
      </c>
      <c r="K22" s="30"/>
      <c r="L22" s="30">
        <v>5.795387344766412</v>
      </c>
      <c r="M22" s="30">
        <v>2.2635826725334818</v>
      </c>
      <c r="N22" s="30">
        <v>1.1454596271299744</v>
      </c>
    </row>
    <row r="23" spans="3:14" s="18" customFormat="1" ht="15" customHeight="1">
      <c r="C23" s="49">
        <v>40269</v>
      </c>
      <c r="D23" s="30">
        <v>178.8</v>
      </c>
      <c r="E23" s="30">
        <v>217.376</v>
      </c>
      <c r="F23" s="30">
        <v>220.817</v>
      </c>
      <c r="G23" s="16"/>
      <c r="H23" s="30">
        <v>-0.05589714924538747</v>
      </c>
      <c r="I23" s="30">
        <v>0.03267297116955614</v>
      </c>
      <c r="J23" s="30">
        <v>0.028991678482293004</v>
      </c>
      <c r="K23" s="30"/>
      <c r="L23" s="30">
        <v>5.1764705882352935</v>
      </c>
      <c r="M23" s="30">
        <v>2.1940773545078063</v>
      </c>
      <c r="N23" s="30">
        <v>0.9652227190840801</v>
      </c>
    </row>
    <row r="24" spans="3:14" s="18" customFormat="1" ht="15" customHeight="1">
      <c r="C24" s="10">
        <v>40299</v>
      </c>
      <c r="D24" s="30">
        <v>178.8</v>
      </c>
      <c r="E24" s="30">
        <v>217.299</v>
      </c>
      <c r="F24" s="30">
        <v>221.026</v>
      </c>
      <c r="G24" s="16"/>
      <c r="H24" s="30">
        <v>0</v>
      </c>
      <c r="I24" s="30">
        <v>-0.03542249374355322</v>
      </c>
      <c r="J24" s="30">
        <v>0.09464850985205775</v>
      </c>
      <c r="K24" s="30"/>
      <c r="L24" s="30">
        <v>4.991192014092771</v>
      </c>
      <c r="M24" s="30">
        <v>2.0077738449549853</v>
      </c>
      <c r="N24" s="30">
        <v>0.9693747030661948</v>
      </c>
    </row>
    <row r="25" spans="3:14" s="18" customFormat="1" ht="15" customHeight="1">
      <c r="C25" s="10">
        <v>40330</v>
      </c>
      <c r="D25" s="30">
        <v>178.3</v>
      </c>
      <c r="E25" s="30">
        <v>217.285</v>
      </c>
      <c r="F25" s="30">
        <v>221.259</v>
      </c>
      <c r="G25" s="16"/>
      <c r="H25" s="30">
        <v>-0.2796420581655523</v>
      </c>
      <c r="I25" s="30">
        <v>-0.006442735585532322</v>
      </c>
      <c r="J25" s="30">
        <v>0.10541746219900894</v>
      </c>
      <c r="K25" s="30"/>
      <c r="L25" s="30">
        <v>2.766570605187324</v>
      </c>
      <c r="M25" s="30">
        <v>1.1615997020345548</v>
      </c>
      <c r="N25" s="30">
        <v>0.9798641790499829</v>
      </c>
    </row>
    <row r="26" spans="3:14" s="18" customFormat="1" ht="15" customHeight="1">
      <c r="C26" s="10">
        <v>40360</v>
      </c>
      <c r="D26" s="30">
        <v>178.6</v>
      </c>
      <c r="E26" s="30">
        <v>217.677</v>
      </c>
      <c r="F26" s="30">
        <v>221.456</v>
      </c>
      <c r="G26" s="16"/>
      <c r="H26" s="30">
        <v>0.16825574873806648</v>
      </c>
      <c r="I26" s="30">
        <v>0.180408219619399</v>
      </c>
      <c r="J26" s="30">
        <v>0.08903592622220291</v>
      </c>
      <c r="K26" s="30"/>
      <c r="L26" s="30">
        <v>4.139941690962101</v>
      </c>
      <c r="M26" s="30">
        <v>1.3743095852388532</v>
      </c>
      <c r="N26" s="30">
        <v>1.000168747121033</v>
      </c>
    </row>
    <row r="27" spans="3:14" s="18" customFormat="1" ht="15" customHeight="1">
      <c r="C27" s="10">
        <v>40391</v>
      </c>
      <c r="D27" s="30">
        <v>179.4</v>
      </c>
      <c r="E27" s="30">
        <v>218.012</v>
      </c>
      <c r="F27" s="30">
        <v>221.601</v>
      </c>
      <c r="G27" s="16"/>
      <c r="H27" s="30">
        <v>0.4479283314669624</v>
      </c>
      <c r="I27" s="30">
        <v>0.15389774758012287</v>
      </c>
      <c r="J27" s="30">
        <v>0.06547576042192915</v>
      </c>
      <c r="K27" s="30"/>
      <c r="L27" s="30">
        <v>3.162737205290389</v>
      </c>
      <c r="M27" s="30">
        <v>1.1914873865719766</v>
      </c>
      <c r="N27" s="30">
        <v>0.9590151984546269</v>
      </c>
    </row>
    <row r="28" spans="3:14" s="18" customFormat="1" ht="15" customHeight="1">
      <c r="C28" s="10">
        <v>40422</v>
      </c>
      <c r="D28" s="30">
        <v>180.1</v>
      </c>
      <c r="E28" s="30">
        <v>218.281</v>
      </c>
      <c r="F28" s="30">
        <v>221.711</v>
      </c>
      <c r="G28" s="16"/>
      <c r="H28" s="30">
        <v>0.3901895206243067</v>
      </c>
      <c r="I28" s="30">
        <v>0.1233877034291675</v>
      </c>
      <c r="J28" s="30">
        <v>0.049638765168036336</v>
      </c>
      <c r="K28" s="30"/>
      <c r="L28" s="30">
        <v>3.804034582132565</v>
      </c>
      <c r="M28" s="30">
        <v>1.1210918137134707</v>
      </c>
      <c r="N28" s="30">
        <v>0.8143870498363182</v>
      </c>
    </row>
    <row r="29" spans="3:14" s="18" customFormat="1" ht="15" customHeight="1">
      <c r="C29" s="10">
        <v>40452</v>
      </c>
      <c r="D29" s="30">
        <v>181.6</v>
      </c>
      <c r="E29" s="30">
        <v>219.024</v>
      </c>
      <c r="F29" s="30">
        <v>221.818</v>
      </c>
      <c r="G29" s="16"/>
      <c r="H29" s="30">
        <v>0.8328706274292053</v>
      </c>
      <c r="I29" s="30">
        <v>0.3403869324402953</v>
      </c>
      <c r="J29" s="30">
        <v>0.048261024486828674</v>
      </c>
      <c r="K29" s="30"/>
      <c r="L29" s="30">
        <v>4.188181296615023</v>
      </c>
      <c r="M29" s="30">
        <v>1.1616145287262958</v>
      </c>
      <c r="N29" s="30">
        <v>0.5972762028290113</v>
      </c>
    </row>
    <row r="30" spans="3:14" s="18" customFormat="1" ht="15" customHeight="1">
      <c r="C30" s="10">
        <v>40483</v>
      </c>
      <c r="D30" s="30">
        <v>182.4</v>
      </c>
      <c r="E30" s="30">
        <v>219.544</v>
      </c>
      <c r="F30" s="30">
        <v>222.108</v>
      </c>
      <c r="G30" s="16"/>
      <c r="H30" s="30">
        <v>0.4405286343612369</v>
      </c>
      <c r="I30" s="30">
        <v>0.23741690408356497</v>
      </c>
      <c r="J30" s="30">
        <v>0.13073781208017277</v>
      </c>
      <c r="K30" s="30"/>
      <c r="L30" s="30">
        <v>3.28425821064553</v>
      </c>
      <c r="M30" s="30">
        <v>1.0633694541370087</v>
      </c>
      <c r="N30" s="30">
        <v>0.6534762944903294</v>
      </c>
    </row>
    <row r="31" spans="2:14" s="18" customFormat="1" ht="15" customHeight="1">
      <c r="B31" s="17"/>
      <c r="C31" s="13">
        <v>40513</v>
      </c>
      <c r="D31" s="46">
        <v>183.9</v>
      </c>
      <c r="E31" s="46">
        <v>220.437</v>
      </c>
      <c r="F31" s="46">
        <v>222.288</v>
      </c>
      <c r="G31" s="47"/>
      <c r="H31" s="46">
        <v>0.8223684210526327</v>
      </c>
      <c r="I31" s="46">
        <v>0.4067521772400884</v>
      </c>
      <c r="J31" s="46">
        <v>0.08104165541087394</v>
      </c>
      <c r="K31" s="46"/>
      <c r="L31" s="46">
        <v>3.839638622247321</v>
      </c>
      <c r="M31" s="46">
        <v>1.421689740369092</v>
      </c>
      <c r="N31" s="46">
        <v>0.6369945807923827</v>
      </c>
    </row>
    <row r="32" spans="2:14" s="18" customFormat="1" ht="15" customHeight="1">
      <c r="B32" s="18">
        <v>2011</v>
      </c>
      <c r="C32" s="49">
        <v>40544</v>
      </c>
      <c r="D32" s="30">
        <v>185.3</v>
      </c>
      <c r="E32" s="30">
        <v>221.082</v>
      </c>
      <c r="F32" s="30">
        <v>222.651</v>
      </c>
      <c r="G32" s="16"/>
      <c r="H32" s="30">
        <v>0.7612833061446445</v>
      </c>
      <c r="I32" s="30">
        <v>0.29260060697613444</v>
      </c>
      <c r="J32" s="30">
        <v>0.16330166270783764</v>
      </c>
      <c r="K32" s="30"/>
      <c r="L32" s="30">
        <v>3.6353467561521358</v>
      </c>
      <c r="M32" s="30">
        <v>1.6627886658144186</v>
      </c>
      <c r="N32" s="30">
        <v>0.9558226740363551</v>
      </c>
    </row>
    <row r="33" spans="3:14" s="18" customFormat="1" ht="15" customHeight="1">
      <c r="C33" s="10">
        <v>40575</v>
      </c>
      <c r="D33" s="30">
        <v>187.4</v>
      </c>
      <c r="E33" s="30">
        <v>221.816</v>
      </c>
      <c r="F33" s="30">
        <v>223.082</v>
      </c>
      <c r="G33" s="16"/>
      <c r="H33" s="30">
        <v>1.1332973556394954</v>
      </c>
      <c r="I33" s="30">
        <v>0.3320035100098595</v>
      </c>
      <c r="J33" s="30">
        <v>0.19357649415452371</v>
      </c>
      <c r="K33" s="30"/>
      <c r="L33" s="30">
        <v>5.340078695896566</v>
      </c>
      <c r="M33" s="30">
        <v>2.101256150719677</v>
      </c>
      <c r="N33" s="30">
        <v>1.096699930209999</v>
      </c>
    </row>
    <row r="34" spans="3:14" s="18" customFormat="1" ht="15" customHeight="1">
      <c r="C34" s="10">
        <v>40603</v>
      </c>
      <c r="D34" s="30">
        <v>188.6</v>
      </c>
      <c r="E34" s="30">
        <v>222.955</v>
      </c>
      <c r="F34" s="30">
        <v>223.407</v>
      </c>
      <c r="G34" s="16"/>
      <c r="H34" s="30">
        <v>0.6403415154749181</v>
      </c>
      <c r="I34" s="30">
        <v>0.5134886572654818</v>
      </c>
      <c r="J34" s="30">
        <v>0.1456863395522756</v>
      </c>
      <c r="K34" s="30"/>
      <c r="L34" s="30">
        <v>5.422023476802673</v>
      </c>
      <c r="M34" s="30">
        <v>2.6000322127884834</v>
      </c>
      <c r="N34" s="30">
        <v>1.202248667062289</v>
      </c>
    </row>
    <row r="35" spans="3:14" s="18" customFormat="1" ht="15" customHeight="1">
      <c r="C35" s="49">
        <v>40634</v>
      </c>
      <c r="D35" s="30">
        <v>190.2</v>
      </c>
      <c r="E35" s="30">
        <v>224.056</v>
      </c>
      <c r="F35" s="30">
        <v>223.784</v>
      </c>
      <c r="G35" s="16"/>
      <c r="H35" s="30">
        <v>0.8483563096500557</v>
      </c>
      <c r="I35" s="30">
        <v>0.4938216231975101</v>
      </c>
      <c r="J35" s="30">
        <v>0.1687503077343111</v>
      </c>
      <c r="K35" s="30"/>
      <c r="L35" s="30">
        <v>6.375838926174482</v>
      </c>
      <c r="M35" s="30">
        <v>3.073016340350354</v>
      </c>
      <c r="N35" s="30">
        <v>1.343646548952293</v>
      </c>
    </row>
    <row r="36" spans="3:14" s="18" customFormat="1" ht="15" customHeight="1">
      <c r="C36" s="10">
        <v>40664</v>
      </c>
      <c r="D36" s="30">
        <v>191</v>
      </c>
      <c r="E36" s="30">
        <v>224.918</v>
      </c>
      <c r="F36" s="30">
        <v>224.344</v>
      </c>
      <c r="G36" s="16"/>
      <c r="H36" s="30">
        <v>0.4206098843322792</v>
      </c>
      <c r="I36" s="30">
        <v>0.38472524725960966</v>
      </c>
      <c r="J36" s="30">
        <v>0.2502413041146845</v>
      </c>
      <c r="K36" s="30"/>
      <c r="L36" s="30">
        <v>6.823266219239366</v>
      </c>
      <c r="M36" s="30">
        <v>3.506228744725015</v>
      </c>
      <c r="N36" s="30">
        <v>1.501180856550799</v>
      </c>
    </row>
    <row r="37" spans="3:14" s="18" customFormat="1" ht="15" customHeight="1">
      <c r="C37" s="10">
        <v>40695</v>
      </c>
      <c r="D37" s="30">
        <v>190.7</v>
      </c>
      <c r="E37" s="30">
        <v>224.99</v>
      </c>
      <c r="F37" s="30">
        <v>224.846</v>
      </c>
      <c r="G37" s="16"/>
      <c r="H37" s="30">
        <v>-0.15706806282722585</v>
      </c>
      <c r="I37" s="30">
        <v>0.03201166647399667</v>
      </c>
      <c r="J37" s="30">
        <v>0.2237635060442944</v>
      </c>
      <c r="K37" s="30"/>
      <c r="L37" s="30">
        <v>6.95457094784071</v>
      </c>
      <c r="M37" s="30">
        <v>3.546034010631205</v>
      </c>
      <c r="N37" s="30">
        <v>1.6211769916704144</v>
      </c>
    </row>
    <row r="38" spans="3:14" s="18" customFormat="1" ht="15" customHeight="1">
      <c r="C38" s="49">
        <v>40725</v>
      </c>
      <c r="D38" s="30">
        <v>191.5</v>
      </c>
      <c r="E38" s="30">
        <v>225.553</v>
      </c>
      <c r="F38" s="30">
        <v>225.328</v>
      </c>
      <c r="G38" s="16"/>
      <c r="H38" s="30">
        <v>0.41950707918196883</v>
      </c>
      <c r="I38" s="30">
        <v>0.25023334370415373</v>
      </c>
      <c r="J38" s="30">
        <v>0.2143689458562692</v>
      </c>
      <c r="K38" s="30"/>
      <c r="L38" s="30">
        <v>7.222844344904811</v>
      </c>
      <c r="M38" s="30">
        <v>3.6182049550480766</v>
      </c>
      <c r="N38" s="30">
        <v>1.7484285817498835</v>
      </c>
    </row>
    <row r="39" spans="3:14" s="18" customFormat="1" ht="15" customHeight="1">
      <c r="C39" s="10">
        <v>40756</v>
      </c>
      <c r="D39" s="30">
        <v>191</v>
      </c>
      <c r="E39" s="30">
        <v>226.149</v>
      </c>
      <c r="F39" s="30">
        <v>225.899</v>
      </c>
      <c r="G39" s="16"/>
      <c r="H39" s="30">
        <v>-0.26109660574412663</v>
      </c>
      <c r="I39" s="30">
        <v>0.26423944704792035</v>
      </c>
      <c r="J39" s="30">
        <v>0.25340836469502914</v>
      </c>
      <c r="K39" s="30"/>
      <c r="L39" s="30">
        <v>6.4659977703455995</v>
      </c>
      <c r="M39" s="30">
        <v>3.7323633561455294</v>
      </c>
      <c r="N39" s="30">
        <v>1.9395219335652802</v>
      </c>
    </row>
    <row r="40" spans="3:14" s="18" customFormat="1" ht="15" customHeight="1">
      <c r="C40" s="10">
        <v>40787</v>
      </c>
      <c r="D40" s="30">
        <v>192.7</v>
      </c>
      <c r="E40" s="30">
        <v>226.674</v>
      </c>
      <c r="F40" s="30">
        <v>226.091</v>
      </c>
      <c r="G40" s="16"/>
      <c r="H40" s="30">
        <v>0.8900523560209317</v>
      </c>
      <c r="I40" s="30">
        <v>0.23214783173926</v>
      </c>
      <c r="J40" s="30">
        <v>0.08499373613872763</v>
      </c>
      <c r="K40" s="30"/>
      <c r="L40" s="30">
        <v>6.996113270405324</v>
      </c>
      <c r="M40" s="30">
        <v>3.845043773851131</v>
      </c>
      <c r="N40" s="30">
        <v>1.9755447406759163</v>
      </c>
    </row>
    <row r="41" spans="3:14" s="18" customFormat="1" ht="15" customHeight="1">
      <c r="C41" s="49">
        <v>40817</v>
      </c>
      <c r="D41" s="30">
        <v>192.3</v>
      </c>
      <c r="E41" s="30">
        <v>226.761</v>
      </c>
      <c r="F41" s="30">
        <v>226.476</v>
      </c>
      <c r="G41" s="16"/>
      <c r="H41" s="30">
        <v>-0.20757654385052948</v>
      </c>
      <c r="I41" s="30">
        <v>0.03838111119933707</v>
      </c>
      <c r="J41" s="30">
        <v>0.17028541604928726</v>
      </c>
      <c r="K41" s="30"/>
      <c r="L41" s="30">
        <v>5.892070484581513</v>
      </c>
      <c r="M41" s="30">
        <v>3.5324895901818865</v>
      </c>
      <c r="N41" s="30">
        <v>2.0999197540325865</v>
      </c>
    </row>
    <row r="42" spans="3:14" s="18" customFormat="1" ht="15" customHeight="1">
      <c r="C42" s="10">
        <v>40848</v>
      </c>
      <c r="D42" s="30">
        <v>192.9</v>
      </c>
      <c r="E42" s="30">
        <v>227.136</v>
      </c>
      <c r="F42" s="30">
        <v>226.911</v>
      </c>
      <c r="G42" s="16"/>
      <c r="H42" s="30">
        <v>0.31201248049921304</v>
      </c>
      <c r="I42" s="30">
        <v>0.16537235238864856</v>
      </c>
      <c r="J42" s="30">
        <v>0.19207333227362344</v>
      </c>
      <c r="K42" s="30"/>
      <c r="L42" s="30">
        <v>5.756578947368429</v>
      </c>
      <c r="M42" s="30">
        <v>3.4580767408810997</v>
      </c>
      <c r="N42" s="30">
        <v>2.1624615052136864</v>
      </c>
    </row>
    <row r="43" spans="2:14" s="18" customFormat="1" ht="15" customHeight="1">
      <c r="B43" s="17"/>
      <c r="C43" s="13">
        <v>40878</v>
      </c>
      <c r="D43" s="46">
        <v>192.5</v>
      </c>
      <c r="E43" s="46">
        <v>227.093</v>
      </c>
      <c r="F43" s="46">
        <v>227.265</v>
      </c>
      <c r="G43" s="47"/>
      <c r="H43" s="46">
        <v>-0.20736132711249855</v>
      </c>
      <c r="I43" s="46">
        <v>-0.018931389123699738</v>
      </c>
      <c r="J43" s="46">
        <v>0.15600830281474742</v>
      </c>
      <c r="K43" s="46"/>
      <c r="L43" s="46">
        <v>4.676454594888524</v>
      </c>
      <c r="M43" s="46">
        <v>3.019456806253018</v>
      </c>
      <c r="N43" s="46">
        <v>2.238987259771097</v>
      </c>
    </row>
    <row r="44" spans="2:14" s="18" customFormat="1" ht="15" customHeight="1">
      <c r="B44" s="18" t="s">
        <v>34</v>
      </c>
      <c r="C44" s="49">
        <v>40909</v>
      </c>
      <c r="D44" s="30">
        <v>193.1</v>
      </c>
      <c r="E44" s="30">
        <v>227.666</v>
      </c>
      <c r="F44" s="30">
        <v>227.728</v>
      </c>
      <c r="G44" s="16"/>
      <c r="H44" s="30">
        <v>0.31168831168830735</v>
      </c>
      <c r="I44" s="30">
        <v>0.252319534287726</v>
      </c>
      <c r="J44" s="30">
        <v>0.2037269267155084</v>
      </c>
      <c r="K44" s="30"/>
      <c r="L44" s="30">
        <v>4.209390178089567</v>
      </c>
      <c r="M44" s="30">
        <v>2.978080531205607</v>
      </c>
      <c r="N44" s="30">
        <v>2.2802502571288796</v>
      </c>
    </row>
    <row r="45" spans="3:14" s="18" customFormat="1" ht="15" customHeight="1">
      <c r="C45" s="10">
        <v>40940</v>
      </c>
      <c r="D45" s="30">
        <v>193.6</v>
      </c>
      <c r="E45" s="30">
        <v>228.138</v>
      </c>
      <c r="F45" s="30">
        <v>227.926</v>
      </c>
      <c r="G45" s="16"/>
      <c r="H45" s="30">
        <v>0.2589331952356222</v>
      </c>
      <c r="I45" s="30">
        <v>0.20732125130673573</v>
      </c>
      <c r="J45" s="30">
        <v>0.08694583011310542</v>
      </c>
      <c r="K45" s="30"/>
      <c r="L45" s="30">
        <v>3.3084311632870733</v>
      </c>
      <c r="M45" s="30">
        <v>2.8501100010819735</v>
      </c>
      <c r="N45" s="30">
        <v>2.1713988578190957</v>
      </c>
    </row>
    <row r="46" spans="3:14" s="18" customFormat="1" ht="15" customHeight="1">
      <c r="C46" s="10">
        <v>40969</v>
      </c>
      <c r="D46" s="30">
        <v>193.8</v>
      </c>
      <c r="E46" s="30">
        <v>228.732</v>
      </c>
      <c r="F46" s="30">
        <v>228.444</v>
      </c>
      <c r="G46" s="16"/>
      <c r="H46" s="30">
        <v>0.10330578512398603</v>
      </c>
      <c r="I46" s="30">
        <v>0.2603687241932384</v>
      </c>
      <c r="J46" s="30">
        <v>0.22726674446968964</v>
      </c>
      <c r="K46" s="30"/>
      <c r="L46" s="30">
        <v>2.757158006362692</v>
      </c>
      <c r="M46" s="30">
        <v>2.5911058285304156</v>
      </c>
      <c r="N46" s="30">
        <v>2.254629443123979</v>
      </c>
    </row>
    <row r="47" spans="3:14" s="18" customFormat="1" ht="15" customHeight="1">
      <c r="C47" s="49">
        <v>41000</v>
      </c>
      <c r="D47" s="30">
        <v>193.6</v>
      </c>
      <c r="E47" s="30">
        <v>229.184</v>
      </c>
      <c r="F47" s="30">
        <v>228.966</v>
      </c>
      <c r="G47" s="16"/>
      <c r="H47" s="30">
        <v>-0.10319917440660964</v>
      </c>
      <c r="I47" s="30">
        <v>0.19761117814736107</v>
      </c>
      <c r="J47" s="30">
        <v>0.22850239008247453</v>
      </c>
      <c r="K47" s="30"/>
      <c r="L47" s="30">
        <v>1.7875920084122088</v>
      </c>
      <c r="M47" s="30">
        <v>2.288713535901743</v>
      </c>
      <c r="N47" s="30">
        <v>2.3156257820040826</v>
      </c>
    </row>
    <row r="48" spans="3:14" s="18" customFormat="1" ht="15" customHeight="1">
      <c r="C48" s="10">
        <v>41030</v>
      </c>
      <c r="D48" s="30">
        <v>192.5</v>
      </c>
      <c r="E48" s="30">
        <v>228.884</v>
      </c>
      <c r="F48" s="30">
        <v>229.385</v>
      </c>
      <c r="G48" s="16"/>
      <c r="H48" s="30">
        <v>-0.5681818181818121</v>
      </c>
      <c r="I48" s="30">
        <v>-0.13089919017035268</v>
      </c>
      <c r="J48" s="30">
        <v>0.18299660211558155</v>
      </c>
      <c r="K48" s="30"/>
      <c r="L48" s="30">
        <v>0.7853403141361293</v>
      </c>
      <c r="M48" s="30">
        <v>1.7633092949430385</v>
      </c>
      <c r="N48" s="30">
        <v>2.246995685197728</v>
      </c>
    </row>
    <row r="49" spans="3:14" s="18" customFormat="1" ht="15" customHeight="1">
      <c r="C49" s="10">
        <v>41061</v>
      </c>
      <c r="D49" s="30">
        <v>192.3</v>
      </c>
      <c r="E49" s="30">
        <v>228.825</v>
      </c>
      <c r="F49" s="30">
        <v>229.827</v>
      </c>
      <c r="G49" s="16"/>
      <c r="H49" s="30">
        <v>-0.10389610389609505</v>
      </c>
      <c r="I49" s="30">
        <v>-0.02577724961115857</v>
      </c>
      <c r="J49" s="30">
        <v>0.1926891470671599</v>
      </c>
      <c r="K49" s="30"/>
      <c r="L49" s="30">
        <v>0.8390141583639377</v>
      </c>
      <c r="M49" s="30">
        <v>1.7045202008978189</v>
      </c>
      <c r="N49" s="30">
        <v>2.215294023464942</v>
      </c>
    </row>
    <row r="50" spans="3:14" s="18" customFormat="1" ht="15" customHeight="1">
      <c r="C50" s="49">
        <v>41091</v>
      </c>
      <c r="D50" s="30">
        <v>192.6</v>
      </c>
      <c r="E50" s="30">
        <v>228.779</v>
      </c>
      <c r="F50" s="30">
        <v>230.07</v>
      </c>
      <c r="G50" s="16"/>
      <c r="H50" s="30">
        <v>0.15600624024960652</v>
      </c>
      <c r="I50" s="30">
        <v>-0.020102698568769117</v>
      </c>
      <c r="J50" s="30">
        <v>0.10573170254146724</v>
      </c>
      <c r="K50" s="30"/>
      <c r="L50" s="30">
        <v>0.5744125326370808</v>
      </c>
      <c r="M50" s="30">
        <v>1.4302625103634226</v>
      </c>
      <c r="N50" s="30">
        <v>2.104487680181766</v>
      </c>
    </row>
    <row r="51" spans="3:14" s="18" customFormat="1" ht="15" customHeight="1">
      <c r="C51" s="10">
        <v>41122</v>
      </c>
      <c r="D51" s="30">
        <v>194.8</v>
      </c>
      <c r="E51" s="30">
        <v>229.952</v>
      </c>
      <c r="F51" s="30">
        <v>230.228</v>
      </c>
      <c r="G51" s="16"/>
      <c r="H51" s="30">
        <v>1.1422637590861928</v>
      </c>
      <c r="I51" s="30">
        <v>0.5127218844386938</v>
      </c>
      <c r="J51" s="30">
        <v>0.06867475116270061</v>
      </c>
      <c r="K51" s="30"/>
      <c r="L51" s="30">
        <v>1.9895287958115349</v>
      </c>
      <c r="M51" s="30">
        <v>1.6816346744845223</v>
      </c>
      <c r="N51" s="30">
        <v>1.9163431445026413</v>
      </c>
    </row>
    <row r="52" spans="3:14" s="18" customFormat="1" ht="15" customHeight="1">
      <c r="C52" s="10">
        <v>41153</v>
      </c>
      <c r="D52" s="30">
        <v>196.6</v>
      </c>
      <c r="E52" s="30">
        <v>231.086</v>
      </c>
      <c r="F52" s="30">
        <v>230.596</v>
      </c>
      <c r="G52" s="16"/>
      <c r="H52" s="30">
        <v>0.924024640657084</v>
      </c>
      <c r="I52" s="30">
        <v>0.49314639576956143</v>
      </c>
      <c r="J52" s="30">
        <v>0.1598415483781368</v>
      </c>
      <c r="K52" s="30"/>
      <c r="L52" s="30">
        <v>2.0238713025428234</v>
      </c>
      <c r="M52" s="30">
        <v>1.9464076162241772</v>
      </c>
      <c r="N52" s="30">
        <v>1.992560517667652</v>
      </c>
    </row>
    <row r="53" spans="3:14" s="18" customFormat="1" ht="15" customHeight="1">
      <c r="C53" s="49">
        <v>41183</v>
      </c>
      <c r="D53" s="30">
        <v>196.8</v>
      </c>
      <c r="E53" s="30">
        <v>231.652</v>
      </c>
      <c r="F53" s="30">
        <v>231.007</v>
      </c>
      <c r="G53" s="16"/>
      <c r="H53" s="30">
        <v>0.10172939979655737</v>
      </c>
      <c r="I53" s="30">
        <v>0.2449304587902157</v>
      </c>
      <c r="J53" s="30">
        <v>0.17823379416814777</v>
      </c>
      <c r="K53" s="30"/>
      <c r="L53" s="30">
        <v>2.340093603744142</v>
      </c>
      <c r="M53" s="30">
        <v>2.1568964680875435</v>
      </c>
      <c r="N53" s="30">
        <v>2.000653490877613</v>
      </c>
    </row>
    <row r="54" spans="3:14" s="18" customFormat="1" ht="15" customHeight="1">
      <c r="C54" s="10">
        <v>41214</v>
      </c>
      <c r="D54" s="30">
        <v>195.6</v>
      </c>
      <c r="E54" s="30">
        <v>231.19</v>
      </c>
      <c r="F54" s="30">
        <v>231.325</v>
      </c>
      <c r="G54" s="16"/>
      <c r="H54" s="30">
        <v>-0.6097560975609873</v>
      </c>
      <c r="I54" s="30">
        <v>-0.1994370866644779</v>
      </c>
      <c r="J54" s="30">
        <v>0.13765816620274762</v>
      </c>
      <c r="K54" s="30"/>
      <c r="L54" s="30">
        <v>1.3996889580093264</v>
      </c>
      <c r="M54" s="30">
        <v>1.7848337559876137</v>
      </c>
      <c r="N54" s="30">
        <v>1.9452560695603083</v>
      </c>
    </row>
    <row r="55" spans="2:14" s="18" customFormat="1" ht="15" customHeight="1">
      <c r="B55" s="17"/>
      <c r="C55" s="13">
        <v>41244</v>
      </c>
      <c r="D55" s="46">
        <v>195.2</v>
      </c>
      <c r="E55" s="46">
        <v>231.099</v>
      </c>
      <c r="F55" s="46">
        <v>231.562</v>
      </c>
      <c r="G55" s="47"/>
      <c r="H55" s="46">
        <v>-0.2044989775051187</v>
      </c>
      <c r="I55" s="46">
        <v>-0.03936156408149705</v>
      </c>
      <c r="J55" s="46">
        <v>0.10245325840267938</v>
      </c>
      <c r="K55" s="46"/>
      <c r="L55" s="46">
        <v>1.4025974025974053</v>
      </c>
      <c r="M55" s="46">
        <v>1.7640349988771176</v>
      </c>
      <c r="N55" s="46">
        <v>1.8907442853057121</v>
      </c>
    </row>
    <row r="56" spans="2:14" s="18" customFormat="1" ht="15" customHeight="1">
      <c r="B56" s="51">
        <v>2013</v>
      </c>
      <c r="C56" s="49">
        <v>41275</v>
      </c>
      <c r="D56" s="30">
        <v>195.9</v>
      </c>
      <c r="E56" s="30">
        <v>231.321</v>
      </c>
      <c r="F56" s="30">
        <v>232.084</v>
      </c>
      <c r="G56" s="16"/>
      <c r="H56" s="30">
        <v>0.3586065573770503</v>
      </c>
      <c r="I56" s="30">
        <v>0.09606272636402124</v>
      </c>
      <c r="J56" s="30">
        <v>0.22542558796347922</v>
      </c>
      <c r="K56" s="30"/>
      <c r="L56" s="30">
        <v>1.4500258933195287</v>
      </c>
      <c r="M56" s="30">
        <v>1.6054219778095957</v>
      </c>
      <c r="N56" s="30">
        <v>1.9128082624885856</v>
      </c>
    </row>
    <row r="57" spans="3:14" s="18" customFormat="1" ht="15" customHeight="1">
      <c r="C57" s="10">
        <v>41306</v>
      </c>
      <c r="D57" s="30">
        <v>197</v>
      </c>
      <c r="E57" s="30">
        <v>232.599</v>
      </c>
      <c r="F57" s="30">
        <v>232.496</v>
      </c>
      <c r="G57" s="16"/>
      <c r="H57" s="30">
        <v>0.5615109749872449</v>
      </c>
      <c r="I57" s="30">
        <v>0.5524790226568266</v>
      </c>
      <c r="J57" s="30">
        <v>0.17752193171438613</v>
      </c>
      <c r="K57" s="30"/>
      <c r="L57" s="30">
        <v>1.7561983471074516</v>
      </c>
      <c r="M57" s="30">
        <v>1.9553954185624445</v>
      </c>
      <c r="N57" s="30">
        <v>2.0050367224450083</v>
      </c>
    </row>
    <row r="58" spans="2:14" ht="15" customHeight="1">
      <c r="B58" s="18"/>
      <c r="C58" s="49">
        <v>41334</v>
      </c>
      <c r="D58" s="30">
        <v>196</v>
      </c>
      <c r="E58" s="30">
        <v>232.075</v>
      </c>
      <c r="F58" s="30">
        <v>232.766</v>
      </c>
      <c r="H58" s="30">
        <v>-0.5076142131979711</v>
      </c>
      <c r="I58" s="30">
        <v>-0.22528041823052236</v>
      </c>
      <c r="J58" s="30">
        <v>0.11613103021126392</v>
      </c>
      <c r="K58" s="30"/>
      <c r="L58" s="30">
        <v>1.1351909184726505</v>
      </c>
      <c r="M58" s="30">
        <v>1.461535771120781</v>
      </c>
      <c r="N58" s="30">
        <v>1.8919297508360966</v>
      </c>
    </row>
    <row r="59" spans="2:14" ht="15" customHeight="1">
      <c r="B59" s="18"/>
      <c r="C59" s="10">
        <v>41365</v>
      </c>
      <c r="D59" s="30">
        <v>194.8</v>
      </c>
      <c r="E59" s="30">
        <v>231.707</v>
      </c>
      <c r="F59" s="30">
        <v>232.909</v>
      </c>
      <c r="H59" s="30">
        <v>-0.6122448979591799</v>
      </c>
      <c r="I59" s="30">
        <v>-0.15856942798664342</v>
      </c>
      <c r="J59" s="30">
        <v>0.06143508931717445</v>
      </c>
      <c r="K59" s="30"/>
      <c r="L59" s="30">
        <v>0.6198347107438051</v>
      </c>
      <c r="M59" s="30">
        <v>1.1008621893325854</v>
      </c>
      <c r="N59" s="30">
        <v>1.722089742581856</v>
      </c>
    </row>
    <row r="60" spans="2:14" ht="15" customHeight="1">
      <c r="B60" s="18"/>
      <c r="C60" s="49">
        <v>41395</v>
      </c>
      <c r="D60" s="30">
        <v>195.9</v>
      </c>
      <c r="E60" s="30">
        <v>232.124</v>
      </c>
      <c r="F60" s="30">
        <v>233.23</v>
      </c>
      <c r="H60" s="30">
        <v>0.5646817248459834</v>
      </c>
      <c r="I60" s="30">
        <v>0.1799686673255474</v>
      </c>
      <c r="J60" s="30">
        <v>0.1378220678462494</v>
      </c>
      <c r="K60" s="30"/>
      <c r="L60" s="30">
        <v>1.7662337662337713</v>
      </c>
      <c r="M60" s="30">
        <v>1.415564215934717</v>
      </c>
      <c r="N60" s="30">
        <v>1.6762212001656618</v>
      </c>
    </row>
    <row r="61" spans="2:14" ht="15" customHeight="1">
      <c r="B61" s="18"/>
      <c r="C61" s="10">
        <v>41426</v>
      </c>
      <c r="D61" s="30">
        <v>196.7</v>
      </c>
      <c r="E61" s="30">
        <v>232.86</v>
      </c>
      <c r="F61" s="30">
        <v>233.581</v>
      </c>
      <c r="H61" s="30">
        <v>0.40837161817253165</v>
      </c>
      <c r="I61" s="30">
        <v>0.3170719098412933</v>
      </c>
      <c r="J61" s="30">
        <v>0.1504952193114084</v>
      </c>
      <c r="K61" s="30"/>
      <c r="L61" s="30">
        <v>2.28809152366094</v>
      </c>
      <c r="M61" s="30">
        <v>1.7633562766306232</v>
      </c>
      <c r="N61" s="30">
        <v>1.633402515805371</v>
      </c>
    </row>
    <row r="62" spans="2:14" ht="15" customHeight="1">
      <c r="B62" s="18"/>
      <c r="C62" s="49">
        <v>41456</v>
      </c>
      <c r="D62" s="30">
        <v>196.7</v>
      </c>
      <c r="E62" s="30">
        <v>233.252</v>
      </c>
      <c r="F62" s="30">
        <v>233.971</v>
      </c>
      <c r="H62" s="30">
        <v>0</v>
      </c>
      <c r="I62" s="30">
        <v>0.16834149274240762</v>
      </c>
      <c r="J62" s="30">
        <v>0.16696563504736694</v>
      </c>
      <c r="K62" s="30"/>
      <c r="L62" s="30">
        <v>2.1287642782969796</v>
      </c>
      <c r="M62" s="30">
        <v>1.9551619685373334</v>
      </c>
      <c r="N62" s="30">
        <v>1.6955709132003394</v>
      </c>
    </row>
    <row r="63" spans="2:14" ht="15" customHeight="1">
      <c r="B63" s="18"/>
      <c r="C63" s="10">
        <v>41487</v>
      </c>
      <c r="D63" s="30">
        <v>197.2</v>
      </c>
      <c r="E63" s="30">
        <v>233.433</v>
      </c>
      <c r="F63" s="30">
        <v>234.294</v>
      </c>
      <c r="H63" s="30">
        <v>0.2541942043721379</v>
      </c>
      <c r="I63" s="30">
        <v>0.07759847718347146</v>
      </c>
      <c r="J63" s="30">
        <v>0.13805129695561025</v>
      </c>
      <c r="K63" s="30"/>
      <c r="L63" s="30">
        <v>1.2320328542094305</v>
      </c>
      <c r="M63" s="30">
        <v>1.5137941831338653</v>
      </c>
      <c r="N63" s="30">
        <v>1.7660753687648745</v>
      </c>
    </row>
    <row r="64" spans="2:14" ht="15" customHeight="1">
      <c r="B64" s="18"/>
      <c r="C64" s="10">
        <v>41518</v>
      </c>
      <c r="D64" s="30">
        <v>196.9</v>
      </c>
      <c r="E64" s="30">
        <v>233.743</v>
      </c>
      <c r="F64" s="30">
        <v>234.603</v>
      </c>
      <c r="H64" s="30">
        <v>-0.15212981744421317</v>
      </c>
      <c r="I64" s="30">
        <v>0.13280041810712628</v>
      </c>
      <c r="J64" s="30">
        <v>0.1318855796563323</v>
      </c>
      <c r="K64" s="30"/>
      <c r="L64" s="30">
        <v>0.15259409969481386</v>
      </c>
      <c r="M64" s="30">
        <v>1.1497883904693307</v>
      </c>
      <c r="N64" s="30">
        <v>1.7376710784228644</v>
      </c>
    </row>
    <row r="65" spans="2:14" ht="15" customHeight="1">
      <c r="B65" s="18"/>
      <c r="C65" s="10">
        <v>41548</v>
      </c>
      <c r="D65" s="30">
        <v>197.2</v>
      </c>
      <c r="E65" s="30">
        <v>233.782</v>
      </c>
      <c r="F65" s="30">
        <v>234.893</v>
      </c>
      <c r="H65" s="30">
        <v>0.1523616048755727</v>
      </c>
      <c r="I65" s="30">
        <v>0.016684991636117807</v>
      </c>
      <c r="J65" s="30">
        <v>0.12361308252664127</v>
      </c>
      <c r="K65" s="30"/>
      <c r="L65" s="30">
        <v>0.20325203252031798</v>
      </c>
      <c r="M65" s="30">
        <v>0.9194826722842997</v>
      </c>
      <c r="N65" s="30">
        <v>1.6822001064902725</v>
      </c>
    </row>
    <row r="66" spans="2:16" ht="15" customHeight="1">
      <c r="B66" s="18"/>
      <c r="C66" s="10">
        <v>41579</v>
      </c>
      <c r="D66" s="30">
        <v>197.2</v>
      </c>
      <c r="E66" s="30">
        <v>234.033</v>
      </c>
      <c r="F66" s="30">
        <v>235.304</v>
      </c>
      <c r="H66" s="30">
        <v>0</v>
      </c>
      <c r="I66" s="30">
        <v>0.10736498105070602</v>
      </c>
      <c r="J66" s="30">
        <v>0.17497328570881265</v>
      </c>
      <c r="K66" s="30"/>
      <c r="L66" s="30">
        <v>0.8179959100204526</v>
      </c>
      <c r="M66" s="30">
        <v>1.2297244690514297</v>
      </c>
      <c r="N66" s="30">
        <v>1.720090781368211</v>
      </c>
      <c r="O66" s="18"/>
      <c r="P66" s="18"/>
    </row>
    <row r="67" spans="2:14" ht="15" customHeight="1">
      <c r="B67" s="17"/>
      <c r="C67" s="13">
        <v>41609</v>
      </c>
      <c r="D67" s="46">
        <v>198</v>
      </c>
      <c r="E67" s="46">
        <v>234.594</v>
      </c>
      <c r="F67" s="46">
        <v>235.542</v>
      </c>
      <c r="G67" s="47"/>
      <c r="H67" s="46">
        <v>0.40567951318459805</v>
      </c>
      <c r="I67" s="46">
        <v>0.2397097845175722</v>
      </c>
      <c r="J67" s="46">
        <v>0.10114575187842867</v>
      </c>
      <c r="K67" s="46"/>
      <c r="L67" s="46">
        <v>1.434426229508201</v>
      </c>
      <c r="M67" s="46">
        <v>1.5123388677579674</v>
      </c>
      <c r="N67" s="46">
        <v>1.718762145775199</v>
      </c>
    </row>
    <row r="68" spans="2:14" ht="15" customHeight="1">
      <c r="B68" s="50">
        <v>2014</v>
      </c>
      <c r="C68" s="10">
        <v>41640</v>
      </c>
      <c r="D68" s="30">
        <v>199.1</v>
      </c>
      <c r="E68" s="30">
        <v>234.933</v>
      </c>
      <c r="F68" s="30">
        <v>235.843</v>
      </c>
      <c r="H68" s="30">
        <v>0.5555555555555536</v>
      </c>
      <c r="I68" s="30">
        <v>0.14450497455178457</v>
      </c>
      <c r="J68" s="30">
        <v>0.12779037284220696</v>
      </c>
      <c r="K68" s="30"/>
      <c r="L68" s="30">
        <v>1.6334864726901488</v>
      </c>
      <c r="M68" s="30">
        <v>1.561466533518363</v>
      </c>
      <c r="N68" s="30">
        <v>1.619672187656196</v>
      </c>
    </row>
    <row r="69" spans="2:14" s="18" customFormat="1" ht="15" customHeight="1">
      <c r="B69" s="50"/>
      <c r="C69" s="10">
        <v>41671</v>
      </c>
      <c r="D69" s="30">
        <v>199.4</v>
      </c>
      <c r="E69" s="30">
        <v>235.169</v>
      </c>
      <c r="F69" s="30">
        <v>236.122</v>
      </c>
      <c r="G69" s="16"/>
      <c r="H69" s="30">
        <v>0.15067805123054612</v>
      </c>
      <c r="I69" s="30">
        <v>0.10045417204054274</v>
      </c>
      <c r="J69" s="30">
        <v>0.11829903791931162</v>
      </c>
      <c r="K69" s="30"/>
      <c r="L69" s="30">
        <v>1.2182741116751217</v>
      </c>
      <c r="M69" s="30">
        <v>1.1049058680389967</v>
      </c>
      <c r="N69" s="30">
        <v>1.5595967242447273</v>
      </c>
    </row>
    <row r="70" spans="2:14" s="18" customFormat="1" ht="15" customHeight="1">
      <c r="B70" s="50"/>
      <c r="C70" s="10">
        <v>41699</v>
      </c>
      <c r="D70" s="30">
        <v>199.7</v>
      </c>
      <c r="E70" s="30">
        <v>235.64</v>
      </c>
      <c r="F70" s="30">
        <v>236.604</v>
      </c>
      <c r="G70" s="16"/>
      <c r="H70" s="30">
        <v>0.15045135406217547</v>
      </c>
      <c r="I70" s="30">
        <v>0.20028149968744913</v>
      </c>
      <c r="J70" s="30">
        <v>0.20413176239402198</v>
      </c>
      <c r="K70" s="30"/>
      <c r="L70" s="30">
        <v>1.8877551020408</v>
      </c>
      <c r="M70" s="30">
        <v>1.5361413336205887</v>
      </c>
      <c r="N70" s="30">
        <v>1.6488662433516987</v>
      </c>
    </row>
    <row r="71" spans="2:14" s="18" customFormat="1" ht="15" customHeight="1">
      <c r="B71" s="50"/>
      <c r="C71" s="10">
        <v>41730</v>
      </c>
      <c r="D71" s="30">
        <v>200.8</v>
      </c>
      <c r="E71" s="30">
        <v>236.254</v>
      </c>
      <c r="F71" s="30">
        <v>237.163</v>
      </c>
      <c r="G71" s="16"/>
      <c r="H71" s="30">
        <v>0.550826239359048</v>
      </c>
      <c r="I71" s="30">
        <v>0.26056696655916145</v>
      </c>
      <c r="J71" s="30">
        <v>0.23625974201619826</v>
      </c>
      <c r="K71" s="30"/>
      <c r="L71" s="30">
        <v>3.0800821355236208</v>
      </c>
      <c r="M71" s="30">
        <v>1.9623921590629534</v>
      </c>
      <c r="N71" s="30">
        <v>1.8264644131398944</v>
      </c>
    </row>
    <row r="72" spans="2:14" s="18" customFormat="1" ht="15" customHeight="1">
      <c r="B72" s="50"/>
      <c r="C72" s="10">
        <v>41760</v>
      </c>
      <c r="D72" s="30">
        <v>200.7</v>
      </c>
      <c r="E72" s="30">
        <v>237.083</v>
      </c>
      <c r="F72" s="30">
        <v>237.776</v>
      </c>
      <c r="G72" s="16"/>
      <c r="H72" s="30">
        <v>-0.04980079681276006</v>
      </c>
      <c r="I72" s="30">
        <v>0.3508935298450089</v>
      </c>
      <c r="J72" s="30">
        <v>0.2584720213524072</v>
      </c>
      <c r="K72" s="30"/>
      <c r="L72" s="30">
        <v>2.450229709035212</v>
      </c>
      <c r="M72" s="30">
        <v>2.1363581534007636</v>
      </c>
      <c r="N72" s="30">
        <v>1.9491489088024894</v>
      </c>
    </row>
    <row r="73" spans="2:14" s="18" customFormat="1" ht="15" customHeight="1">
      <c r="B73" s="50"/>
      <c r="C73" s="10">
        <v>41791</v>
      </c>
      <c r="D73" s="30">
        <v>202.1</v>
      </c>
      <c r="E73" s="30">
        <v>237.693</v>
      </c>
      <c r="F73" s="30">
        <v>238.083</v>
      </c>
      <c r="G73" s="16"/>
      <c r="H73" s="30">
        <v>0.6975585450921695</v>
      </c>
      <c r="I73" s="30">
        <v>0.25729385911263947</v>
      </c>
      <c r="J73" s="30">
        <v>0.1291131148644098</v>
      </c>
      <c r="K73" s="30"/>
      <c r="L73" s="30">
        <v>2.745297407219116</v>
      </c>
      <c r="M73" s="30">
        <v>2.0754960061839745</v>
      </c>
      <c r="N73" s="30">
        <v>1.9273827922647868</v>
      </c>
    </row>
    <row r="74" spans="2:14" s="18" customFormat="1" ht="15" customHeight="1">
      <c r="B74" s="50"/>
      <c r="C74" s="10">
        <v>41821</v>
      </c>
      <c r="D74" s="30">
        <v>202.4</v>
      </c>
      <c r="E74" s="30">
        <v>237.909</v>
      </c>
      <c r="F74" s="30">
        <v>238.311</v>
      </c>
      <c r="G74" s="16"/>
      <c r="H74" s="30">
        <v>0.14844136566056765</v>
      </c>
      <c r="I74" s="30">
        <v>0.09087352172760799</v>
      </c>
      <c r="J74" s="30">
        <v>0.09576492231702094</v>
      </c>
      <c r="K74" s="30"/>
      <c r="L74" s="30">
        <v>2.8978139298424077</v>
      </c>
      <c r="M74" s="30">
        <v>1.9965530842179113</v>
      </c>
      <c r="N74" s="30">
        <v>1.8549307392796477</v>
      </c>
    </row>
    <row r="75" spans="2:14" s="18" customFormat="1" ht="15" customHeight="1">
      <c r="B75" s="50"/>
      <c r="C75" s="10">
        <v>41852</v>
      </c>
      <c r="D75" s="30">
        <v>201.6</v>
      </c>
      <c r="E75" s="30">
        <v>237.428</v>
      </c>
      <c r="F75" s="30">
        <v>238.345</v>
      </c>
      <c r="G75" s="16"/>
      <c r="H75" s="30">
        <v>-0.39525691699605625</v>
      </c>
      <c r="I75" s="30">
        <v>-0.2021781437440362</v>
      </c>
      <c r="J75" s="30">
        <v>0.014267071180085189</v>
      </c>
      <c r="K75" s="30"/>
      <c r="L75" s="30">
        <v>2.2312373225152227</v>
      </c>
      <c r="M75" s="30">
        <v>1.711411839799859</v>
      </c>
      <c r="N75" s="30">
        <v>1.7290242174362147</v>
      </c>
    </row>
    <row r="76" spans="2:14" s="18" customFormat="1" ht="15" customHeight="1">
      <c r="B76" s="50"/>
      <c r="C76" s="10">
        <v>41883</v>
      </c>
      <c r="D76" s="30">
        <v>201.1</v>
      </c>
      <c r="E76" s="30">
        <v>237.633</v>
      </c>
      <c r="F76" s="30">
        <v>238.677</v>
      </c>
      <c r="G76" s="16"/>
      <c r="H76" s="30">
        <v>-0.24801587301587213</v>
      </c>
      <c r="I76" s="30">
        <v>0.08634196472194766</v>
      </c>
      <c r="J76" s="30">
        <v>0.13929388071911575</v>
      </c>
      <c r="K76" s="30"/>
      <c r="L76" s="30">
        <v>2.1330624682579957</v>
      </c>
      <c r="M76" s="30">
        <v>1.6642209606277047</v>
      </c>
      <c r="N76" s="30">
        <v>1.7365506834950972</v>
      </c>
    </row>
    <row r="77" spans="2:14" s="18" customFormat="1" ht="15" customHeight="1">
      <c r="B77" s="60"/>
      <c r="C77" s="13">
        <v>41913</v>
      </c>
      <c r="D77" s="46">
        <v>200.5</v>
      </c>
      <c r="E77" s="46">
        <v>237.642</v>
      </c>
      <c r="F77" s="46">
        <v>239.162</v>
      </c>
      <c r="G77" s="47"/>
      <c r="H77" s="46">
        <v>-0.2983590253605173</v>
      </c>
      <c r="I77" s="46">
        <v>0.003787352766648766</v>
      </c>
      <c r="J77" s="46">
        <v>0.2032034925862236</v>
      </c>
      <c r="K77" s="46"/>
      <c r="L77" s="46">
        <v>1.6734279918864114</v>
      </c>
      <c r="M77" s="46">
        <v>1.6511108639672756</v>
      </c>
      <c r="N77" s="46">
        <v>1.8174232522893519</v>
      </c>
    </row>
    <row r="78" spans="2:14" ht="15" customHeight="1">
      <c r="B78" s="61"/>
      <c r="C78" s="62" t="s">
        <v>44</v>
      </c>
      <c r="D78" s="63"/>
      <c r="E78" s="64"/>
      <c r="F78" s="63"/>
      <c r="G78" s="63"/>
      <c r="H78" s="65"/>
      <c r="I78" s="30"/>
      <c r="J78" s="30"/>
      <c r="K78" s="30"/>
      <c r="L78" s="30"/>
      <c r="M78" s="30"/>
      <c r="N78" s="30"/>
    </row>
    <row r="79" spans="2:14" ht="15" customHeight="1">
      <c r="B79" s="61"/>
      <c r="C79" s="66" t="s">
        <v>51</v>
      </c>
      <c r="D79" s="67">
        <f>(D77/D65-1)*100</f>
        <v>1.6734279918864114</v>
      </c>
      <c r="E79" s="67">
        <f aca="true" t="shared" si="0" ref="E79:N79">(E77/E65-1)*100</f>
        <v>1.6511108639672756</v>
      </c>
      <c r="F79" s="67">
        <f t="shared" si="0"/>
        <v>1.8174232522893519</v>
      </c>
      <c r="G79" s="67"/>
      <c r="H79" s="67">
        <f t="shared" si="0"/>
        <v>-295.82297364495116</v>
      </c>
      <c r="I79" s="67">
        <f t="shared" si="0"/>
        <v>-77.30084108372984</v>
      </c>
      <c r="J79" s="67">
        <f t="shared" si="0"/>
        <v>64.38672059037837</v>
      </c>
      <c r="K79" s="67"/>
      <c r="L79" s="67">
        <f t="shared" si="0"/>
        <v>723.3265720081438</v>
      </c>
      <c r="M79" s="67">
        <f t="shared" si="0"/>
        <v>79.56954641302471</v>
      </c>
      <c r="N79" s="67">
        <f t="shared" si="0"/>
        <v>8.038469696759654</v>
      </c>
    </row>
    <row r="80" spans="2:14" ht="15" customHeight="1">
      <c r="B80" s="61"/>
      <c r="C80" s="66" t="s">
        <v>45</v>
      </c>
      <c r="D80" s="67">
        <f>(SUM(D68:D77)/SUM(D56:D65)-1)*100</f>
        <v>2.1941658606118963</v>
      </c>
      <c r="E80" s="67">
        <f aca="true" t="shared" si="1" ref="E80:N80">(SUM(E68:E77)/SUM(E56:E65)-1)*100</f>
        <v>1.7400004125667667</v>
      </c>
      <c r="F80" s="67">
        <f t="shared" si="1"/>
        <v>1.7671116532402609</v>
      </c>
      <c r="G80" s="67"/>
      <c r="H80" s="67">
        <f t="shared" si="1"/>
        <v>22.801608812262963</v>
      </c>
      <c r="I80" s="67">
        <f t="shared" si="1"/>
        <v>11.723710511835916</v>
      </c>
      <c r="J80" s="67">
        <f t="shared" si="1"/>
        <v>6.803731372548794</v>
      </c>
      <c r="K80" s="67"/>
      <c r="L80" s="67">
        <f t="shared" si="1"/>
        <v>72.4025297026144</v>
      </c>
      <c r="M80" s="67">
        <f t="shared" si="1"/>
        <v>17.248188117876808</v>
      </c>
      <c r="N80" s="67">
        <f t="shared" si="1"/>
        <v>-0.30438121090782255</v>
      </c>
    </row>
    <row r="81" spans="2:14" ht="15" customHeight="1">
      <c r="B81" s="68"/>
      <c r="C81" s="69" t="s">
        <v>46</v>
      </c>
      <c r="D81" s="72">
        <f>(SUM(D66:D77)/SUM(D54:D65)-1)*100</f>
        <v>2.0168994947135976</v>
      </c>
      <c r="E81" s="72">
        <f aca="true" t="shared" si="2" ref="E81:N81">(SUM(E66:E77)/SUM(E54:E65)-1)*100</f>
        <v>1.6788416688028773</v>
      </c>
      <c r="F81" s="72">
        <f t="shared" si="2"/>
        <v>1.7592219933845854</v>
      </c>
      <c r="G81" s="72"/>
      <c r="H81" s="72">
        <f t="shared" si="2"/>
        <v>681.2146654875977</v>
      </c>
      <c r="I81" s="72">
        <f t="shared" si="2"/>
        <v>78.56786831947609</v>
      </c>
      <c r="J81" s="72">
        <f t="shared" si="2"/>
        <v>7.982022608572148</v>
      </c>
      <c r="K81" s="72"/>
      <c r="L81" s="72">
        <f t="shared" si="2"/>
        <v>55.80212646233276</v>
      </c>
      <c r="M81" s="72">
        <f t="shared" si="2"/>
        <v>9.53214543082137</v>
      </c>
      <c r="N81" s="72">
        <f t="shared" si="2"/>
        <v>-2.092364214877307</v>
      </c>
    </row>
    <row r="82" ht="11.25">
      <c r="C82" s="31" t="s">
        <v>41</v>
      </c>
    </row>
    <row r="83" ht="11.25">
      <c r="C83" s="31" t="s">
        <v>22</v>
      </c>
    </row>
    <row r="84" ht="11.25">
      <c r="C84" s="32" t="s">
        <v>29</v>
      </c>
    </row>
  </sheetData>
  <sheetProtection/>
  <mergeCells count="3">
    <mergeCell ref="H6:J6"/>
    <mergeCell ref="L6:N6"/>
    <mergeCell ref="C6:C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Treinamento</cp:lastModifiedBy>
  <cp:lastPrinted>2010-04-30T20:18:22Z</cp:lastPrinted>
  <dcterms:created xsi:type="dcterms:W3CDTF">2004-02-19T16:49:56Z</dcterms:created>
  <dcterms:modified xsi:type="dcterms:W3CDTF">2015-01-29T18:14:33Z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