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7590" yWindow="0" windowWidth="13965" windowHeight="10950" tabRatio="598" activeTab="0"/>
  </bookViews>
  <sheets>
    <sheet name="Índice" sheetId="1" r:id="rId1"/>
    <sheet name="Tab 1" sheetId="2" r:id="rId2"/>
    <sheet name="Tab 2" sheetId="3" r:id="rId3"/>
    <sheet name="Tab 3A" sheetId="4" r:id="rId4"/>
    <sheet name="Tab 3B" sheetId="5" r:id="rId5"/>
    <sheet name="Tab 3C" sheetId="6" r:id="rId6"/>
    <sheet name="Tab 3D" sheetId="7" r:id="rId7"/>
    <sheet name="Tab 4" sheetId="8" r:id="rId8"/>
    <sheet name="Tab 5" sheetId="9" r:id="rId9"/>
    <sheet name="Tab 6" sheetId="10" r:id="rId10"/>
    <sheet name="Tab 7" sheetId="11" r:id="rId11"/>
    <sheet name="Tab 8" sheetId="12" r:id="rId12"/>
    <sheet name="Tab 9" sheetId="13" r:id="rId13"/>
    <sheet name="Tab 10" sheetId="14" r:id="rId14"/>
    <sheet name="Tab 11" sheetId="15" r:id="rId15"/>
    <sheet name="Tab 12" sheetId="16" r:id="rId16"/>
    <sheet name="Tab 13" sheetId="17" r:id="rId17"/>
    <sheet name="Tab 14" sheetId="18" r:id="rId18"/>
    <sheet name="Tab 15" sheetId="19" r:id="rId19"/>
    <sheet name="Tab 16" sheetId="20" r:id="rId20"/>
    <sheet name="Tab 17" sheetId="21" r:id="rId21"/>
    <sheet name="Tab 18" sheetId="22" r:id="rId22"/>
    <sheet name="Tab 19" sheetId="23" r:id="rId23"/>
    <sheet name="Tab 20" sheetId="24" r:id="rId24"/>
    <sheet name="Tab 21" sheetId="25" r:id="rId25"/>
    <sheet name="Tab 22" sheetId="26" r:id="rId26"/>
    <sheet name="Tab 23" sheetId="27" r:id="rId27"/>
    <sheet name="Tab 24" sheetId="28" r:id="rId28"/>
    <sheet name="Tab 25" sheetId="29" r:id="rId29"/>
    <sheet name="Tab 26" sheetId="30" r:id="rId30"/>
    <sheet name="Tab 27" sheetId="31" r:id="rId31"/>
    <sheet name="Tab 28" sheetId="32" r:id="rId32"/>
    <sheet name="Tab 29" sheetId="33" r:id="rId33"/>
  </sheets>
  <definedNames>
    <definedName name="_Regression_Int" localSheetId="24" hidden="1">1</definedName>
    <definedName name="_Regression_Int" localSheetId="26" hidden="1">1</definedName>
    <definedName name="_Regression_Int" localSheetId="29" hidden="1">1</definedName>
    <definedName name="_Regression_Int" localSheetId="30" hidden="1">1</definedName>
    <definedName name="_xlnm.Print_Area" localSheetId="0">'Índice'!$B$1:$B$33</definedName>
    <definedName name="_xlnm.Print_Area" localSheetId="1">'Tab 1'!$B$1:$L$81</definedName>
    <definedName name="_xlnm.Print_Area" localSheetId="13">'Tab 10'!$B$1:$N$31</definedName>
    <definedName name="_xlnm.Print_Area" localSheetId="14">'Tab 11'!$B$1:$T$24</definedName>
    <definedName name="_xlnm.Print_Area" localSheetId="15">'Tab 12'!$B$1:$E$53</definedName>
    <definedName name="_xlnm.Print_Area" localSheetId="16">'Tab 13'!$B$1:$V$81</definedName>
    <definedName name="_xlnm.Print_Area" localSheetId="17">'Tab 14'!$B$1:$G$73</definedName>
    <definedName name="_xlnm.Print_Area" localSheetId="18">'Tab 15'!$B$1:$X$41</definedName>
    <definedName name="_xlnm.Print_Area" localSheetId="19">'Tab 16'!$B$1:$X$20</definedName>
    <definedName name="_xlnm.Print_Area" localSheetId="20">'Tab 17'!$B$1:$M$47</definedName>
    <definedName name="_xlnm.Print_Area" localSheetId="21">'Tab 18'!$B$1:$I$47</definedName>
    <definedName name="_xlnm.Print_Area" localSheetId="22">'Tab 19'!$B$1:$H$57</definedName>
    <definedName name="_xlnm.Print_Area" localSheetId="2">'Tab 2'!$B$1:$G$45</definedName>
    <definedName name="_xlnm.Print_Area" localSheetId="23">'Tab 20'!$B$1:$L$32</definedName>
    <definedName name="_xlnm.Print_Area" localSheetId="24">'Tab 21'!$B$1:$D$26</definedName>
    <definedName name="_xlnm.Print_Area" localSheetId="25">'Tab 22'!$B$1:$D$39</definedName>
    <definedName name="_xlnm.Print_Area" localSheetId="26">'Tab 23'!$B$1:$U$29</definedName>
    <definedName name="_xlnm.Print_Area" localSheetId="27">'Tab 24'!$B$1:$L$23</definedName>
    <definedName name="_xlnm.Print_Area" localSheetId="28">'Tab 25'!$B$1:$M$22</definedName>
    <definedName name="_xlnm.Print_Area" localSheetId="29">'Tab 26'!$B$1:$G$47</definedName>
    <definedName name="_xlnm.Print_Area" localSheetId="30">'Tab 27'!$B$1:$H$33</definedName>
    <definedName name="_xlnm.Print_Area" localSheetId="31">'Tab 28'!$B$1:$N$57</definedName>
    <definedName name="_xlnm.Print_Area" localSheetId="32">'Tab 29'!$B$1:$AF$41</definedName>
    <definedName name="_xlnm.Print_Area" localSheetId="3">'Tab 3A'!$B$1:$Q$29</definedName>
    <definedName name="_xlnm.Print_Area" localSheetId="4">'Tab 3B'!$B$1:$G$28</definedName>
    <definedName name="_xlnm.Print_Area" localSheetId="5">'Tab 3C'!$B$1:$G$26</definedName>
    <definedName name="_xlnm.Print_Area" localSheetId="6">'Tab 3D'!$B$1:$L$29</definedName>
    <definedName name="_xlnm.Print_Area" localSheetId="7">'Tab 4'!$B$1:$J$43</definedName>
    <definedName name="_xlnm.Print_Area" localSheetId="8">'Tab 5'!$B$1:$N$20</definedName>
    <definedName name="_xlnm.Print_Area" localSheetId="9">'Tab 6'!$B$1:$U$54</definedName>
    <definedName name="_xlnm.Print_Area" localSheetId="10">'Tab 7'!$B$1:$M$76</definedName>
    <definedName name="_xlnm.Print_Area" localSheetId="11">'Tab 8'!$B$1:$U$53</definedName>
    <definedName name="_xlnm.Print_Area" localSheetId="12">'Tab 9'!$B$1:$M$53</definedName>
    <definedName name="Área_impressão_IM" localSheetId="24">'Tab 21'!$B$9:$D$26</definedName>
    <definedName name="pagemaker" localSheetId="30">'Tab 27'!$A$4:$D$23</definedName>
    <definedName name="pagemaker">'Tab 26'!$A$4:$C$37</definedName>
    <definedName name="pm506" localSheetId="30">'Tab 27'!$A$4:$D$23</definedName>
    <definedName name="pm506">'Tab 26'!$A$4:$C$37</definedName>
    <definedName name="Print_Area_MI" localSheetId="30">'Tab 27'!$A$3:$E$64</definedName>
    <definedName name="Print_Area_MI">'Tab 26'!$A$3:$C$68</definedName>
    <definedName name="RECADM">#N/A</definedName>
    <definedName name="_xlnm.Print_Titles" localSheetId="24">'Tab 21'!$3:$8</definedName>
    <definedName name="Títulos_impressão_IM" localSheetId="24">'Tab 21'!$3:$8</definedName>
  </definedNames>
  <calcPr fullCalcOnLoad="1"/>
</workbook>
</file>

<file path=xl/sharedStrings.xml><?xml version="1.0" encoding="utf-8"?>
<sst xmlns="http://schemas.openxmlformats.org/spreadsheetml/2006/main" count="1510" uniqueCount="562">
  <si>
    <t>BRASIL: INDICADORES MACROECONÔMICOS</t>
  </si>
  <si>
    <t>Ano</t>
  </si>
  <si>
    <t>Crescimento do PIB</t>
  </si>
  <si>
    <t xml:space="preserve">Variação do deflator implícito do PIB </t>
  </si>
  <si>
    <t xml:space="preserve">PIB </t>
  </si>
  <si>
    <t xml:space="preserve">IGP </t>
  </si>
  <si>
    <t xml:space="preserve">População </t>
  </si>
  <si>
    <t xml:space="preserve">Taxa de câmbio </t>
  </si>
  <si>
    <r>
      <t xml:space="preserve">PIB (US$) </t>
    </r>
    <r>
      <rPr>
        <vertAlign val="superscript"/>
        <sz val="8"/>
        <rFont val="Arial"/>
        <family val="2"/>
      </rPr>
      <t xml:space="preserve"> c</t>
    </r>
  </si>
  <si>
    <r>
      <t xml:space="preserve">Carga tributária  </t>
    </r>
    <r>
      <rPr>
        <vertAlign val="superscript"/>
        <sz val="8"/>
        <rFont val="Arial"/>
        <family val="2"/>
      </rPr>
      <t>d</t>
    </r>
  </si>
  <si>
    <r>
      <t xml:space="preserve">Crescimento do PIB mundial 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</t>
    </r>
  </si>
  <si>
    <t xml:space="preserve">Crescimento do PIB na América Latina </t>
  </si>
  <si>
    <t>(%)</t>
  </si>
  <si>
    <r>
      <t>nominal</t>
    </r>
    <r>
      <rPr>
        <vertAlign val="superscript"/>
        <sz val="8"/>
        <rFont val="Arial"/>
        <family val="2"/>
      </rPr>
      <t xml:space="preserve"> a</t>
    </r>
  </si>
  <si>
    <t>[dez./dez. (%)]</t>
  </si>
  <si>
    <t>(mil habitantes)</t>
  </si>
  <si>
    <r>
      <t>média (US$</t>
    </r>
    <r>
      <rPr>
        <vertAlign val="superscript"/>
        <sz val="8"/>
        <rFont val="Arial"/>
        <family val="2"/>
      </rPr>
      <t>) b</t>
    </r>
  </si>
  <si>
    <t xml:space="preserve">(% do PIB) 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</si>
  <si>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</si>
  <si>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</si>
  <si>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</si>
  <si>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</si>
  <si>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</si>
  <si>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</si>
  <si>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</si>
  <si>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</si>
  <si>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</si>
  <si>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</si>
  <si>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</si>
  <si>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</si>
  <si>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</si>
  <si>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</si>
  <si>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</si>
  <si>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</si>
  <si>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</si>
  <si>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</si>
  <si>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</si>
  <si>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</si>
  <si>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</si>
  <si>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</si>
  <si>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</si>
  <si>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</si>
  <si>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</si>
  <si>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</si>
  <si>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</si>
  <si>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</si>
  <si>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</si>
  <si>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</si>
  <si>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</si>
  <si>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</si>
  <si>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</si>
  <si>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</si>
  <si>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</si>
  <si>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</si>
  <si>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</si>
  <si>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</si>
  <si>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</si>
  <si>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</si>
  <si>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</si>
  <si>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</si>
  <si>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</si>
  <si>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</si>
  <si>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</si>
  <si>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</si>
  <si>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</si>
  <si>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</si>
  <si>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</si>
  <si>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</si>
  <si>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</si>
  <si>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</si>
  <si>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</si>
  <si>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</si>
  <si>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</si>
  <si>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</si>
  <si>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</si>
  <si>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</si>
  <si>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INDICADORES DE PREÇOS</t>
  </si>
  <si>
    <t>Índices centrados em 31/12</t>
  </si>
  <si>
    <t>Índices médios</t>
  </si>
  <si>
    <t>Taxa de variação [médias anuais (%)]</t>
  </si>
  <si>
    <t>IGP-DI (agosto de 1994=100)</t>
  </si>
  <si>
    <t>IGP-DI</t>
  </si>
  <si>
    <t>INDICADORES DE PREÇOS, JUROS E CÂMBIO APÓS O PLANO REAL</t>
  </si>
  <si>
    <t>[taxas anuais (%)]</t>
  </si>
  <si>
    <t>Índices de preços - variação (%)</t>
  </si>
  <si>
    <t>Over/Selic</t>
  </si>
  <si>
    <t>TJLP</t>
  </si>
  <si>
    <t xml:space="preserve">Dólar - segmento livre (R$/US$)  </t>
  </si>
  <si>
    <t>IGP-M</t>
  </si>
  <si>
    <t>IPC</t>
  </si>
  <si>
    <t>INCC</t>
  </si>
  <si>
    <t>IPCA</t>
  </si>
  <si>
    <t>INPC</t>
  </si>
  <si>
    <t>FIPE</t>
  </si>
  <si>
    <t>Venda</t>
  </si>
  <si>
    <t>Final de período</t>
  </si>
  <si>
    <t>Variação final de período (%)</t>
  </si>
  <si>
    <r>
      <t>TR</t>
    </r>
    <r>
      <rPr>
        <vertAlign val="superscript"/>
        <sz val="8"/>
        <rFont val="Arial"/>
        <family val="2"/>
      </rPr>
      <t xml:space="preserve"> a</t>
    </r>
  </si>
  <si>
    <r>
      <t xml:space="preserve">a </t>
    </r>
    <r>
      <rPr>
        <sz val="8"/>
        <rFont val="Arial"/>
        <family val="2"/>
      </rPr>
      <t>Taxa de renumeração dos depósitos feitos no primeiro dia do ano.</t>
    </r>
  </si>
  <si>
    <t>Deflator do PIB</t>
  </si>
  <si>
    <t xml:space="preserve"> </t>
  </si>
  <si>
    <r>
      <t>(em %)</t>
    </r>
    <r>
      <rPr>
        <vertAlign val="superscript"/>
        <sz val="8"/>
        <rFont val="Arial"/>
        <family val="2"/>
      </rPr>
      <t xml:space="preserve"> a</t>
    </r>
  </si>
  <si>
    <r>
      <t xml:space="preserve">a </t>
    </r>
    <r>
      <rPr>
        <sz val="8"/>
        <rFont val="Arial"/>
        <family val="2"/>
      </rPr>
      <t>Comparação entre os índices de preços médios de anos consecutivos.</t>
    </r>
  </si>
  <si>
    <t>TAXAS DE VARIAÇÃO EM 12 MESES NO REGIME DE METAS DE INFLAÇÃO</t>
  </si>
  <si>
    <t>[janeiro/dezembro (%)]</t>
  </si>
  <si>
    <t>Índice cheio</t>
  </si>
  <si>
    <t>Preço livres</t>
  </si>
  <si>
    <t>Preços</t>
  </si>
  <si>
    <t>geral</t>
  </si>
  <si>
    <t>Total</t>
  </si>
  <si>
    <t>Comercial</t>
  </si>
  <si>
    <t>Não-comercial</t>
  </si>
  <si>
    <t>administ.</t>
  </si>
  <si>
    <t>TAXAS DE VARIAÇÃO EM 12 MESES APÓS O PLANO REAL</t>
  </si>
  <si>
    <t>Alimentação</t>
  </si>
  <si>
    <t>Habitação</t>
  </si>
  <si>
    <t>Artigos de resid.</t>
  </si>
  <si>
    <t>Vestuário</t>
  </si>
  <si>
    <t>Transporte</t>
  </si>
  <si>
    <t>Comunicação</t>
  </si>
  <si>
    <t>Saúde e Cuidad. pess.</t>
  </si>
  <si>
    <t>Educação</t>
  </si>
  <si>
    <r>
      <t>Despesas Pessoais</t>
    </r>
    <r>
      <rPr>
        <vertAlign val="superscript"/>
        <sz val="8"/>
        <rFont val="Arial"/>
        <family val="2"/>
      </rPr>
      <t>a</t>
    </r>
  </si>
  <si>
    <t>INDICADORES CONJUNTURAIS DA INDÚSTRIA: TAXAS DE CRESCIMENTO</t>
  </si>
  <si>
    <t>Indústria geral</t>
  </si>
  <si>
    <t>Indústria de transformação</t>
  </si>
  <si>
    <t>Extrativa mineral</t>
  </si>
  <si>
    <t>Bens de capital</t>
  </si>
  <si>
    <t>Bens interme-diários</t>
  </si>
  <si>
    <t>Bens de consumo (total)</t>
  </si>
  <si>
    <t>Bens de consumo duráveis</t>
  </si>
  <si>
    <t>Bens de consumo não-duráveis</t>
  </si>
  <si>
    <t>ÍNDICE DA PRODUÇÃO INDUSTRIAL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</si>
  <si>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</si>
  <si>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</si>
  <si>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</si>
  <si>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</si>
  <si>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</si>
  <si>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</si>
  <si>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</si>
  <si>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</si>
  <si>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</si>
  <si>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</si>
  <si>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</si>
  <si>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</si>
  <si>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Obs: Série dessazonalizada pelo IBGE.</t>
  </si>
  <si>
    <t>INDICADORES DE NÍVEL DE ATIVIDADE, EMPREGO E RENDA</t>
  </si>
  <si>
    <t>BALANÇO DE PAGAMENTOS: CONTAS SELECIONADAS</t>
  </si>
  <si>
    <t>[em US$ milhões]</t>
  </si>
  <si>
    <t>Contas do BP</t>
  </si>
  <si>
    <t>Transações Correntes (TC)</t>
  </si>
  <si>
    <t>Balança comercial (fob)</t>
  </si>
  <si>
    <t>Exportação de bens</t>
  </si>
  <si>
    <t>Importação de bens</t>
  </si>
  <si>
    <t>Serviços e rendas (líquido)</t>
  </si>
  <si>
    <t>Serviços (fretes, viagens, etc.)</t>
  </si>
  <si>
    <t>Juros</t>
  </si>
  <si>
    <t>Lucros e dividendos</t>
  </si>
  <si>
    <t>Outras rendas</t>
  </si>
  <si>
    <t>Conta Capital e Financeira (CCF)</t>
  </si>
  <si>
    <t>Investimento Direto</t>
  </si>
  <si>
    <t>Outros</t>
  </si>
  <si>
    <t>Erros e Omissões</t>
  </si>
  <si>
    <t>Resultado do Balanço</t>
  </si>
  <si>
    <r>
      <t>Transferências unilaterais</t>
    </r>
    <r>
      <rPr>
        <vertAlign val="superscript"/>
        <sz val="8"/>
        <rFont val="Arial"/>
        <family val="2"/>
      </rPr>
      <t xml:space="preserve"> </t>
    </r>
  </si>
  <si>
    <t>BALANÇO EM CONTA-CORRENTE</t>
  </si>
  <si>
    <t xml:space="preserve"> Balança comercial (FOB)</t>
  </si>
  <si>
    <t xml:space="preserve"> Serviços e Rendas</t>
  </si>
  <si>
    <t>Receita</t>
  </si>
  <si>
    <t>Despesa</t>
  </si>
  <si>
    <t xml:space="preserve"> Juros</t>
  </si>
  <si>
    <t xml:space="preserve"> Lucros e dividendos</t>
  </si>
  <si>
    <t>Lucros Reinvestidos</t>
  </si>
  <si>
    <t xml:space="preserve"> Outros serviços</t>
  </si>
  <si>
    <t xml:space="preserve"> Viagens internacionais</t>
  </si>
  <si>
    <t xml:space="preserve"> Transportes</t>
  </si>
  <si>
    <t xml:space="preserve"> Seguros</t>
  </si>
  <si>
    <t xml:space="preserve"> Governamentais</t>
  </si>
  <si>
    <t>Denais serviços</t>
  </si>
  <si>
    <t xml:space="preserve"> Transferências Unilaterais</t>
  </si>
  <si>
    <t>Saldo de transações correntes</t>
  </si>
  <si>
    <t>BALANÇO EM CONTA-CORRENTE: OUTROS SERVIÇOS - COEFICIENTES RELATIVOS</t>
  </si>
  <si>
    <t>[% das exportações e importações de bens]</t>
  </si>
  <si>
    <t>Receita outros serviços</t>
  </si>
  <si>
    <t>Receita viagens internacionais/Exportações</t>
  </si>
  <si>
    <t>Receita transportes/Exportações</t>
  </si>
  <si>
    <t>Receita seguros/Exportações</t>
  </si>
  <si>
    <t>Receita governamentais/Exportações</t>
  </si>
  <si>
    <t>Receita outros serviços/Exportações</t>
  </si>
  <si>
    <t>Despesa outros serviços</t>
  </si>
  <si>
    <t>Despesa viagens internacionais/Importações</t>
  </si>
  <si>
    <t>Despesa transportes/Importações</t>
  </si>
  <si>
    <t>Despesa seguros/Importações</t>
  </si>
  <si>
    <t>Despesa governamentais/Importações</t>
  </si>
  <si>
    <t>Despesa outros serviços/Importações</t>
  </si>
  <si>
    <t>ÍNDICE DE PREÇO E QUANTUM DE EXPORTAÇÃO (TOTAL E FATOR AGREGADO)</t>
  </si>
  <si>
    <t>Básicos</t>
  </si>
  <si>
    <t>Semi-manufaturados</t>
  </si>
  <si>
    <t xml:space="preserve">     Manufaturados</t>
  </si>
  <si>
    <t>Preço</t>
  </si>
  <si>
    <t>Quantum</t>
  </si>
  <si>
    <t>ÍNDICE DE PREÇO E QUANTUM DE EXPORTAÇÃO E IMPORTAÇÃO</t>
  </si>
  <si>
    <t>Exportação</t>
  </si>
  <si>
    <t>Importação</t>
  </si>
  <si>
    <t>Termos de Troca</t>
  </si>
  <si>
    <t>BALANÇA COMERCIAL BRASILEIRA: EXPORTAÇÕES POR FATOR AGREGADO</t>
  </si>
  <si>
    <t>Exportações</t>
  </si>
  <si>
    <t>Produtos básicos</t>
  </si>
  <si>
    <t>Industrializados (1)+(2)</t>
  </si>
  <si>
    <t>Produtos semimanuf. (1)</t>
  </si>
  <si>
    <t>Produtos manuf. (2)</t>
  </si>
  <si>
    <t>Op. Esp.</t>
  </si>
  <si>
    <t>BALANÇA COMERCIAL BRASILEIRA: IMPORTAÇÕES POR CATEGORIA DE USO</t>
  </si>
  <si>
    <t>Bens de consumo</t>
  </si>
  <si>
    <t>Não-duráveis</t>
  </si>
  <si>
    <t>Duráveis</t>
  </si>
  <si>
    <t>Matérias-primas e produtos intermediários</t>
  </si>
  <si>
    <t>Combustíveis e lubrificantes</t>
  </si>
  <si>
    <t>Automóveis</t>
  </si>
  <si>
    <t>ARRECADAÇÃO TRIBUTÁRIA</t>
  </si>
  <si>
    <t>[em % do PIB]</t>
  </si>
  <si>
    <t>Imposto de importação</t>
  </si>
  <si>
    <t>IPI</t>
  </si>
  <si>
    <t>Imposto de Renda (IR)</t>
  </si>
  <si>
    <t xml:space="preserve">     Fonte</t>
  </si>
  <si>
    <t xml:space="preserve">          Rendimentos trabalho</t>
  </si>
  <si>
    <t xml:space="preserve">          Rendimentos capital</t>
  </si>
  <si>
    <t xml:space="preserve">          Outros rendimentos</t>
  </si>
  <si>
    <t>ITR</t>
  </si>
  <si>
    <t>IPMF/CPMF</t>
  </si>
  <si>
    <t>IOF</t>
  </si>
  <si>
    <t>COFINS</t>
  </si>
  <si>
    <t>PIS/PASEP</t>
  </si>
  <si>
    <t>Contribuição seguridade servidor</t>
  </si>
  <si>
    <t>Outras receitas administradas</t>
  </si>
  <si>
    <t>Total geral das Receitas Federais</t>
  </si>
  <si>
    <t>Memo: ICMS Brasil</t>
  </si>
  <si>
    <t>Total nominal</t>
  </si>
  <si>
    <t xml:space="preserve">    Governo Central</t>
  </si>
  <si>
    <t xml:space="preserve">    Estados e Municípios</t>
  </si>
  <si>
    <r>
      <t xml:space="preserve">    Empresas estatais </t>
    </r>
    <r>
      <rPr>
        <vertAlign val="superscript"/>
        <sz val="8"/>
        <rFont val="Arial"/>
        <family val="2"/>
      </rPr>
      <t>a</t>
    </r>
  </si>
  <si>
    <t>Déficit primário</t>
  </si>
  <si>
    <t>Total juros nominais</t>
  </si>
  <si>
    <t>(+) Deficit (-) Superavit.</t>
  </si>
  <si>
    <t>DÍVIDA LÍQUIDA DO SETOR PÚBLICO</t>
  </si>
  <si>
    <r>
      <t>[em % do PIB]</t>
    </r>
    <r>
      <rPr>
        <vertAlign val="superscript"/>
        <sz val="8"/>
        <rFont val="Arial"/>
        <family val="2"/>
      </rPr>
      <t xml:space="preserve"> </t>
    </r>
  </si>
  <si>
    <t>Dívida Total</t>
  </si>
  <si>
    <t xml:space="preserve">Gov. Central + Bacen </t>
  </si>
  <si>
    <t>Estados e Municípios</t>
  </si>
  <si>
    <t>Empresas Estatais</t>
  </si>
  <si>
    <t>Dívida Externa</t>
  </si>
  <si>
    <t>Dívida Interna</t>
  </si>
  <si>
    <t>Iene /US$</t>
  </si>
  <si>
    <t>Libra</t>
  </si>
  <si>
    <t xml:space="preserve"> US$ /Libra</t>
  </si>
  <si>
    <t>Euro/US$</t>
  </si>
  <si>
    <t>US$/Euro</t>
  </si>
  <si>
    <t>esterlina /US$</t>
  </si>
  <si>
    <t>esterlina</t>
  </si>
  <si>
    <t/>
  </si>
  <si>
    <r>
      <t xml:space="preserve">COTAÇÕES DAS MOEDAS INTERNACIONAIS </t>
    </r>
    <r>
      <rPr>
        <b/>
        <vertAlign val="superscript"/>
        <sz val="8"/>
        <rFont val="Arial"/>
        <family val="2"/>
      </rPr>
      <t>a</t>
    </r>
  </si>
  <si>
    <t>Estados Unidos</t>
  </si>
  <si>
    <t>T-Note</t>
  </si>
  <si>
    <t>T-Bonds</t>
  </si>
  <si>
    <t>Índice Dow Jones</t>
  </si>
  <si>
    <t>Nasdaq</t>
  </si>
  <si>
    <t>(2 anos)</t>
  </si>
  <si>
    <t>(5 anos)</t>
  </si>
  <si>
    <t>(10 anos)</t>
  </si>
  <si>
    <t>(30 anos)</t>
  </si>
  <si>
    <r>
      <t>a</t>
    </r>
    <r>
      <rPr>
        <sz val="8"/>
        <rFont val="Arial"/>
        <family val="2"/>
      </rPr>
      <t xml:space="preserve"> Médias do período.</t>
    </r>
  </si>
  <si>
    <r>
      <t>b</t>
    </r>
    <r>
      <rPr>
        <sz val="8"/>
        <rFont val="Arial"/>
        <family val="2"/>
      </rPr>
      <t xml:space="preserve"> Fim de período.</t>
    </r>
  </si>
  <si>
    <t>TAXAS DE CRESCIMENTO DO PIB EM REGIÕES E PAÍSES SELECIONADOS (%)</t>
  </si>
  <si>
    <t>País/Região</t>
  </si>
  <si>
    <t>Brasil</t>
  </si>
  <si>
    <t>Mundo</t>
  </si>
  <si>
    <t>Economias avançadas</t>
  </si>
  <si>
    <t xml:space="preserve">    EUA</t>
  </si>
  <si>
    <t xml:space="preserve">    Área do euro</t>
  </si>
  <si>
    <t xml:space="preserve">        Alemanha</t>
  </si>
  <si>
    <t xml:space="preserve">        Espanha</t>
  </si>
  <si>
    <t xml:space="preserve">        França</t>
  </si>
  <si>
    <t xml:space="preserve">        Grécia</t>
  </si>
  <si>
    <t xml:space="preserve">        Irlanda</t>
  </si>
  <si>
    <t xml:space="preserve">        Itália</t>
  </si>
  <si>
    <t xml:space="preserve">    Austrália</t>
  </si>
  <si>
    <t xml:space="preserve">    Coréia do Sul</t>
  </si>
  <si>
    <t xml:space="preserve">    Japão</t>
  </si>
  <si>
    <t xml:space="preserve">    Reino Unido</t>
  </si>
  <si>
    <t>Países em desenvolvimento/a</t>
  </si>
  <si>
    <t xml:space="preserve">        África do Sul</t>
  </si>
  <si>
    <t xml:space="preserve">        Angola</t>
  </si>
  <si>
    <t xml:space="preserve">        Gana</t>
  </si>
  <si>
    <t xml:space="preserve">        Nigéria</t>
  </si>
  <si>
    <t xml:space="preserve">        Uganda</t>
  </si>
  <si>
    <t xml:space="preserve">    Ásia em desenvolvimento</t>
  </si>
  <si>
    <t xml:space="preserve">        China</t>
  </si>
  <si>
    <t xml:space="preserve">        Índia</t>
  </si>
  <si>
    <t xml:space="preserve">        Argentina</t>
  </si>
  <si>
    <t xml:space="preserve">        Bolívia</t>
  </si>
  <si>
    <t xml:space="preserve">        Chile</t>
  </si>
  <si>
    <t xml:space="preserve">        Colômbia</t>
  </si>
  <si>
    <t xml:space="preserve">        Equador</t>
  </si>
  <si>
    <t xml:space="preserve">        México</t>
  </si>
  <si>
    <t xml:space="preserve">        Paraguai</t>
  </si>
  <si>
    <t xml:space="preserve">        Peru</t>
  </si>
  <si>
    <t xml:space="preserve">        Uruguai</t>
  </si>
  <si>
    <t xml:space="preserve">        Venezuela</t>
  </si>
  <si>
    <t xml:space="preserve">    Europa Central e Oriental/c</t>
  </si>
  <si>
    <t xml:space="preserve">        Bulgária</t>
  </si>
  <si>
    <t xml:space="preserve">        Hungria</t>
  </si>
  <si>
    <t xml:space="preserve">        Polônia</t>
  </si>
  <si>
    <t xml:space="preserve">        Romênia</t>
  </si>
  <si>
    <t xml:space="preserve">        Turquia</t>
  </si>
  <si>
    <t xml:space="preserve">     Comunidade de Estados Independentes</t>
  </si>
  <si>
    <t xml:space="preserve">        Rússia</t>
  </si>
  <si>
    <t xml:space="preserve">        Ucrânia</t>
  </si>
  <si>
    <t>INDICADORES MONETÁRIOS E FISCAIS</t>
  </si>
  <si>
    <t>Base monetária média</t>
  </si>
  <si>
    <t>Senhoriagem</t>
  </si>
  <si>
    <t>1. Brasil: Indicadores Macroeconômicos</t>
  </si>
  <si>
    <t>2. Indicadores de Preços</t>
  </si>
  <si>
    <t>3A. Indicadores de Preços, Juros e Câmbio após o Plano Real</t>
  </si>
  <si>
    <t>3C. Taxas de Variação em 12 Meses no Regime de Metas de Inflação</t>
  </si>
  <si>
    <t>4. Indicadores Conjunturais da Indústria — Taxa de Crescimento</t>
  </si>
  <si>
    <t>5. Índice da Produção Industrial</t>
  </si>
  <si>
    <t>6. Composição do Produto Interno Bruto: Ótica da Oferta</t>
  </si>
  <si>
    <t>7. Composição do Produto Interno Bruto: Ótica da Demanda</t>
  </si>
  <si>
    <t>8. Taxa de Crescimento do PIB: Ótica da Oferta</t>
  </si>
  <si>
    <t>9. Taxa de Crescimento do PIB: Ótica da Demanda</t>
  </si>
  <si>
    <t>10. PIB: Contribuição ao Crescimento</t>
  </si>
  <si>
    <t>COMPOSIÇÃO DO PIB: ÓTICA DA OFERTA</t>
  </si>
  <si>
    <t>Indústria</t>
  </si>
  <si>
    <t>Serviços</t>
  </si>
  <si>
    <t>Agropecuária</t>
  </si>
  <si>
    <t>Construção</t>
  </si>
  <si>
    <t>Comércio</t>
  </si>
  <si>
    <t>Outros serviços</t>
  </si>
  <si>
    <t>Impostos sobre produtos</t>
  </si>
  <si>
    <t>PIB a preços de mercado</t>
  </si>
  <si>
    <t>COMPOSIÇÃO DO PIB: ÓTICA DA DEMANDA</t>
  </si>
  <si>
    <t>Variação de estoques</t>
  </si>
  <si>
    <t>Importação (-)</t>
  </si>
  <si>
    <t>1947</t>
  </si>
  <si>
    <t>TAXA DE CRESCIMENTO DO PIB: ÓTICA DA OFERTA</t>
  </si>
  <si>
    <t>Ext. mineral</t>
  </si>
  <si>
    <t>TAXA DE CRESCIMENTO DO PIB: ÓTICA DA DEMANDA</t>
  </si>
  <si>
    <t xml:space="preserve">                            Consumo </t>
  </si>
  <si>
    <t>Formação Bruta de Capital</t>
  </si>
  <si>
    <t>Familias</t>
  </si>
  <si>
    <t>Governo</t>
  </si>
  <si>
    <t>Fixo</t>
  </si>
  <si>
    <r>
      <t>PIB: CONTRIBUIÇÃO AO CRESCIMENTO</t>
    </r>
    <r>
      <rPr>
        <b/>
        <vertAlign val="superscript"/>
        <sz val="8"/>
        <rFont val="Arial"/>
        <family val="2"/>
      </rPr>
      <t>a</t>
    </r>
  </si>
  <si>
    <t>Memo:</t>
  </si>
  <si>
    <t xml:space="preserve">INDICADORES DE ENDIVIDAMENTO E SOLVÊNCIA EXTERNA </t>
  </si>
  <si>
    <t>[em U$ milhões]</t>
  </si>
  <si>
    <t xml:space="preserve">Dívida externa </t>
  </si>
  <si>
    <t>Reservas</t>
  </si>
  <si>
    <t xml:space="preserve">Dívida externa líquida / </t>
  </si>
  <si>
    <t>líquida</t>
  </si>
  <si>
    <t xml:space="preserve">Exportações de bens </t>
  </si>
  <si>
    <t>Exportações de bens</t>
  </si>
  <si>
    <r>
      <t xml:space="preserve">Rendas 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/</t>
    </r>
  </si>
  <si>
    <r>
      <t>bruta</t>
    </r>
    <r>
      <rPr>
        <vertAlign val="superscript"/>
        <sz val="8"/>
        <rFont val="Arial"/>
        <family val="2"/>
      </rPr>
      <t xml:space="preserve"> a</t>
    </r>
  </si>
  <si>
    <r>
      <t xml:space="preserve">internacionais </t>
    </r>
    <r>
      <rPr>
        <vertAlign val="superscript"/>
        <sz val="8"/>
        <rFont val="Arial"/>
        <family val="2"/>
      </rPr>
      <t>b</t>
    </r>
  </si>
  <si>
    <t>ÍNDICES DA TAXA DE CÂMBIO EFETIVA REAL PARA O TOTAL DAS EXPORTAÇÕES</t>
  </si>
  <si>
    <t xml:space="preserve">E PARA EXPORTAÇÕES DE MANUFATURADOS </t>
  </si>
  <si>
    <t>Total das Exportações (INPC)</t>
  </si>
  <si>
    <t>Exportações de Manufaturados.(INPC)</t>
  </si>
  <si>
    <t>Deflatores: IPA-OG, IPA-OG/Indústria de Transformação e INPC.</t>
  </si>
  <si>
    <t xml:space="preserve">   IPA-OG agricultura</t>
  </si>
  <si>
    <t>IPA-OG indústria</t>
  </si>
  <si>
    <t>Período</t>
  </si>
  <si>
    <t>2006</t>
  </si>
  <si>
    <t>2007</t>
  </si>
  <si>
    <t>Siup</t>
  </si>
  <si>
    <t>Transporte, armazenagem e correio</t>
  </si>
  <si>
    <t>Serviços de informação</t>
  </si>
  <si>
    <t>Intermediação financeira e seguros</t>
  </si>
  <si>
    <t>Serviços imobiliários e aluguéis</t>
  </si>
  <si>
    <t>Dados anteriores a 1995 segundo antiga metodologia.</t>
  </si>
  <si>
    <r>
      <t>a</t>
    </r>
    <r>
      <rPr>
        <sz val="8"/>
        <rFont val="Arial"/>
        <family val="2"/>
      </rPr>
      <t xml:space="preserve"> Administração pública e seguridade social + educação pública + saude pública</t>
    </r>
  </si>
  <si>
    <t>Dados anteriores a 1991 segundo antiga metodologia.</t>
  </si>
  <si>
    <t>Para 1992-1995: Sistema de Contas Nacionais Trimestrais Referência 2000 (dados oriundos do banco Sidra).</t>
  </si>
  <si>
    <t xml:space="preserve"> ISFLSF</t>
  </si>
  <si>
    <r>
      <t>a</t>
    </r>
    <r>
      <rPr>
        <sz val="8"/>
        <rFont val="Arial"/>
        <family val="2"/>
      </rPr>
      <t xml:space="preserve"> Pesos no ano anterior (t-1) x taxa de crescimento (t).</t>
    </r>
  </si>
  <si>
    <t>INVESTIMENTO E POUPANÇA</t>
  </si>
  <si>
    <t>(Acumulado em quatro trimestres, em % do PIB)</t>
  </si>
  <si>
    <t>Formação bruta de capital fixo (A)</t>
  </si>
  <si>
    <t>Variação de estoques (B)</t>
  </si>
  <si>
    <t>Formação bruta de capital (C=A+B)</t>
  </si>
  <si>
    <t>Poupança externa (D)</t>
  </si>
  <si>
    <t>Resultado em conta corrente (E=F+G+H)</t>
  </si>
  <si>
    <r>
      <t xml:space="preserve">Transferências correntes  mais remuneração dos empregados não residentes </t>
    </r>
    <r>
      <rPr>
        <vertAlign val="superscript"/>
        <sz val="8"/>
        <rFont val="Arial"/>
        <family val="2"/>
      </rPr>
      <t xml:space="preserve">a  </t>
    </r>
    <r>
      <rPr>
        <sz val="8"/>
        <rFont val="Arial"/>
        <family val="2"/>
      </rPr>
      <t>(F)</t>
    </r>
  </si>
  <si>
    <t>Rendas de propriedade recebidas e enviadas ao resto do mundo  (G)</t>
  </si>
  <si>
    <t>Exportações menos importações de bens e serviços  (H)</t>
  </si>
  <si>
    <t>Poupança doméstica (I=C-D = N-L)</t>
  </si>
  <si>
    <t>Consumo das famílias (J)</t>
  </si>
  <si>
    <t>Consumo do governo (K)</t>
  </si>
  <si>
    <t>Consumo total (L=J+K)</t>
  </si>
  <si>
    <r>
      <t xml:space="preserve">Renda líquida enviada ao exterior </t>
    </r>
    <r>
      <rPr>
        <vertAlign val="superscript"/>
        <sz val="8"/>
        <rFont val="Arial"/>
        <family val="2"/>
      </rPr>
      <t xml:space="preserve">b  </t>
    </r>
    <r>
      <rPr>
        <sz val="8"/>
        <rFont val="Arial"/>
        <family val="2"/>
      </rPr>
      <t>(M=[F+G] x [-1])</t>
    </r>
  </si>
  <si>
    <t>Renda disponível bruta  (N=100-M)</t>
  </si>
  <si>
    <r>
      <t xml:space="preserve">a </t>
    </r>
    <r>
      <rPr>
        <sz val="8"/>
        <rFont val="Arial"/>
        <family val="2"/>
      </rPr>
      <t>Transferências correntes recebidas e enviadas ao resto do mundo mais remuneração dos empregados não residentes recebidas e enviadas ao resto do mundo.</t>
    </r>
  </si>
  <si>
    <r>
      <t>b</t>
    </r>
    <r>
      <rPr>
        <sz val="8"/>
        <rFont val="Arial"/>
        <family val="2"/>
      </rPr>
      <t xml:space="preserve"> Descontada das transferências recebidas.</t>
    </r>
  </si>
  <si>
    <t xml:space="preserve">     Pessoa Física</t>
  </si>
  <si>
    <t xml:space="preserve">     Pessoa Jurídica</t>
  </si>
  <si>
    <t>Contribuição sobre Lucro Líquido</t>
  </si>
  <si>
    <t>Receitas Administradas pela SRF</t>
  </si>
  <si>
    <t>Demais Receitas</t>
  </si>
  <si>
    <t>Coeficientes</t>
  </si>
  <si>
    <t>10 + / 50 -</t>
  </si>
  <si>
    <t>1 + / 50 -</t>
  </si>
  <si>
    <t>Coeficiente de Gini</t>
  </si>
  <si>
    <r>
      <t>Familias</t>
    </r>
    <r>
      <rPr>
        <vertAlign val="superscript"/>
        <sz val="8"/>
        <rFont val="Arial"/>
        <family val="2"/>
      </rPr>
      <t>a</t>
    </r>
  </si>
  <si>
    <r>
      <t>Adm. Pública</t>
    </r>
    <r>
      <rPr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</si>
  <si>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1947/66: Cr$ bilhões; 1967/69: NCr$ milhões; 1970/79: Cr$ milhões; 1980/85: Cr$ bilhões; 1986/88: Cz$ milhões; 1989: NCr$ milhões; 1990/92: Cr$ milhões; 1993: CR$ milhões;</t>
    </r>
  </si>
  <si>
    <r>
      <t>c</t>
    </r>
    <r>
      <rPr>
        <sz val="8"/>
        <rFont val="Arial"/>
        <family val="2"/>
      </rPr>
      <t xml:space="preserve"> PIB nominal dividido pela taxa de câmbio média do ano. US$ milhões.</t>
    </r>
  </si>
  <si>
    <r>
      <t>d</t>
    </r>
    <r>
      <rPr>
        <sz val="8"/>
        <rFont val="Arial"/>
        <family val="2"/>
      </rPr>
      <t xml:space="preserve"> Até 1990, dados de Ricardo Varsano, com base nas Contas Nacionais.</t>
    </r>
  </si>
  <si>
    <t xml:space="preserve">Fontes: PIB, deflator implícito e população: IBGE, "Estatísticas do século XX", 2003, e  IBGE - Sistema de Contas Nacionais Referência 2000. Carga tributária: FGV/IBGE. </t>
  </si>
  <si>
    <t>IGP:FGV. Taxa de câmbio oficial (cotação média -  venda): Bacen. PIB mundial: International Financial Statistics Yearbook.  PIB América Latina: CEPAL.</t>
  </si>
  <si>
    <r>
      <t>a</t>
    </r>
    <r>
      <rPr>
        <sz val="8"/>
        <rFont val="Arial"/>
        <family val="2"/>
      </rPr>
      <t xml:space="preserve"> Com suavização</t>
    </r>
  </si>
  <si>
    <t>2008</t>
  </si>
  <si>
    <t>Transformação</t>
  </si>
  <si>
    <t>PIB a Preços básicos</t>
  </si>
  <si>
    <t>2009</t>
  </si>
  <si>
    <t>[base: média de 2005 = 100]</t>
  </si>
  <si>
    <t>a partir de 1994: R$ milhões.</t>
  </si>
  <si>
    <r>
      <t>b</t>
    </r>
    <r>
      <rPr>
        <sz val="8"/>
        <rFont val="Arial"/>
        <family val="2"/>
      </rPr>
      <t xml:space="preserve"> 1945/66: Cr$; 1967/69: NCr$; 1970/85: Cr$; 1986/88: Cz$; 1989: NCr$; 1990/92: Cr$; 1993: CR$; a partir de 1994: R$.</t>
    </r>
  </si>
  <si>
    <t>IPA-EP-DI</t>
  </si>
  <si>
    <t>[em % a.a.]</t>
  </si>
  <si>
    <t>2010</t>
  </si>
  <si>
    <r>
      <t>a</t>
    </r>
    <r>
      <rPr>
        <sz val="8"/>
        <rFont val="Arial"/>
        <family val="2"/>
      </rPr>
      <t xml:space="preserve"> Administração pública e seguridade social + educação pública + saude pública.</t>
    </r>
  </si>
  <si>
    <t>[base: média de 2006 = 100]</t>
  </si>
  <si>
    <r>
      <t xml:space="preserve">a </t>
    </r>
    <r>
      <rPr>
        <sz val="8"/>
        <rFont val="Arial"/>
        <family val="0"/>
      </rPr>
      <t>Médias do périodo.</t>
    </r>
  </si>
  <si>
    <r>
      <t>a</t>
    </r>
    <r>
      <rPr>
        <sz val="8"/>
        <rFont val="Arial"/>
        <family val="2"/>
      </rPr>
      <t xml:space="preserve"> Inclui consumo das instituições sem fins lucrativos ao serviço das famílias (ISFLSF).</t>
    </r>
  </si>
  <si>
    <r>
      <t>Taxa de desemprego aberto</t>
    </r>
    <r>
      <rPr>
        <vertAlign val="superscript"/>
        <sz val="8"/>
        <rFont val="Arial"/>
        <family val="2"/>
      </rPr>
      <t xml:space="preserve">b  </t>
    </r>
    <r>
      <rPr>
        <sz val="8"/>
        <rFont val="Arial"/>
        <family val="2"/>
      </rPr>
      <t>(%)</t>
    </r>
  </si>
  <si>
    <r>
      <t>b</t>
    </r>
    <r>
      <rPr>
        <sz val="8"/>
        <rFont val="Arial"/>
        <family val="2"/>
      </rPr>
      <t xml:space="preserve"> Para 1981-2001: PME (antiga metodologia).</t>
    </r>
  </si>
  <si>
    <r>
      <t>a</t>
    </r>
    <r>
      <rPr>
        <sz val="8"/>
        <rFont val="Arial"/>
        <family val="2"/>
      </rPr>
      <t xml:space="preserve"> Média anual.</t>
    </r>
  </si>
  <si>
    <r>
      <t>a</t>
    </r>
    <r>
      <rPr>
        <sz val="8"/>
        <rFont val="Arial"/>
        <family val="2"/>
      </rPr>
      <t xml:space="preserve"> Exclui dívida de curto prazo antes de 1956 e empréstimos intercompanhias a partir de 1998.</t>
    </r>
  </si>
  <si>
    <r>
      <t>b</t>
    </r>
    <r>
      <rPr>
        <sz val="8"/>
        <rFont val="Arial"/>
        <family val="2"/>
      </rPr>
      <t xml:space="preserve"> Liquidez internacional.</t>
    </r>
  </si>
  <si>
    <r>
      <t>c</t>
    </r>
    <r>
      <rPr>
        <sz val="8"/>
        <rFont val="Arial"/>
        <family val="2"/>
      </rPr>
      <t xml:space="preserve"> O numerador refere-se ao resultado líquido de juros, lucros e dividendos e outras rendas.</t>
    </r>
  </si>
  <si>
    <t>1° décimo</t>
  </si>
  <si>
    <t>2° décimo</t>
  </si>
  <si>
    <t>3° décimo</t>
  </si>
  <si>
    <t>4° décimo</t>
  </si>
  <si>
    <t>5° décimo</t>
  </si>
  <si>
    <t>6° décimo</t>
  </si>
  <si>
    <t>7° décimo</t>
  </si>
  <si>
    <t>8° décimo</t>
  </si>
  <si>
    <t>9° décimo</t>
  </si>
  <si>
    <t>10° décimo</t>
  </si>
  <si>
    <t>1% mais rico</t>
  </si>
  <si>
    <t>10% mais ricos</t>
  </si>
  <si>
    <t>50% mais pobres</t>
  </si>
  <si>
    <t>20% mais pobres</t>
  </si>
  <si>
    <t>Valor real da renda (R$)</t>
  </si>
  <si>
    <t xml:space="preserve">Média </t>
  </si>
  <si>
    <t>Percentual da renda total</t>
  </si>
  <si>
    <r>
      <t xml:space="preserve">a </t>
    </r>
    <r>
      <rPr>
        <sz val="8"/>
        <rFont val="Arial"/>
        <family val="2"/>
      </rPr>
      <t>Excluído o item educação.</t>
    </r>
  </si>
  <si>
    <r>
      <t>TAXAS DE JUROS INTERNACIONAIS</t>
    </r>
    <r>
      <rPr>
        <b/>
        <vertAlign val="superscript"/>
        <sz val="8"/>
        <rFont val="Arial"/>
        <family val="2"/>
      </rPr>
      <t>a</t>
    </r>
    <r>
      <rPr>
        <b/>
        <sz val="8"/>
        <rFont val="Arial"/>
        <family val="2"/>
      </rPr>
      <t xml:space="preserve"> (% a .a.) e ÍNDICE DE AÇOES</t>
    </r>
    <r>
      <rPr>
        <b/>
        <vertAlign val="superscript"/>
        <sz val="8"/>
        <rFont val="Arial"/>
        <family val="2"/>
      </rPr>
      <t>b</t>
    </r>
  </si>
  <si>
    <t>Investimento em carteira, derivativos e outros</t>
  </si>
  <si>
    <t>Conta Capital</t>
  </si>
  <si>
    <t>Antes de 1995, foi excluida a variavel "Dummy Financeira" e, para evitar distorções, optou-se por deixar de considerar o valor dos impostos sobre produtos.</t>
  </si>
  <si>
    <t xml:space="preserve">    África Subsaariana</t>
  </si>
  <si>
    <t xml:space="preserve">    Oriente Médio e Norte da África/b</t>
  </si>
  <si>
    <t>OBS: Sem desvalorização cambial sobre estoque da dívida mobiliária interna.</t>
  </si>
  <si>
    <t>NECESSIDADES DE FINANCIAMENTO DO SETOR PÚBLICO</t>
  </si>
  <si>
    <t>11. Composição da Poupança</t>
  </si>
  <si>
    <t>12. Indicadores de Nível de Atividade, Emprego e Renda</t>
  </si>
  <si>
    <t>13. Balanço de Pagamentos: Contas Selecionadas</t>
  </si>
  <si>
    <t>14. Indicadores de Endividamento e Solvência Externa</t>
  </si>
  <si>
    <t>15. Balanço em Conta-Corrente</t>
  </si>
  <si>
    <t>16. Balanço em Conta-Corrente: Outros Serviços — Coeficientes Relativos</t>
  </si>
  <si>
    <t>17. Índice de Preço e Quantum de Exportação (Total e Fator Agregado)</t>
  </si>
  <si>
    <t>18. Índice de Preço e Quantum de Exportação e Importação</t>
  </si>
  <si>
    <t>19. Balança Comercial Brasileira: Exportações por Fator Agregado</t>
  </si>
  <si>
    <t>21. Índices da Taxa de Câmbio Efetiva Real para o Total das Exportações e para Exportações de Manufaturados</t>
  </si>
  <si>
    <t>22. Indicadores Monetários e Fiscais</t>
  </si>
  <si>
    <t>23. Arrecadação Tributária</t>
  </si>
  <si>
    <t>24. Necessidades de Financiamento do Setor Público</t>
  </si>
  <si>
    <t>25. Dívida Líquida do Setor Público</t>
  </si>
  <si>
    <t>26. Cotações das Moedas Internacionais</t>
  </si>
  <si>
    <t>27. Taxas de Juros Internacionais e Índice de Ações</t>
  </si>
  <si>
    <t>28. Taxas de crescimento do pib em regiões e países selecionados (%)</t>
  </si>
  <si>
    <t>29. Renda domiciliar per capita média por décimo</t>
  </si>
  <si>
    <r>
      <t>b</t>
    </r>
    <r>
      <rPr>
        <sz val="8"/>
        <rFont val="Arial"/>
        <family val="2"/>
      </rPr>
      <t xml:space="preserve"> Média aritmética do núcleo por exclusão, médias aparadas e núcleo Ipea.</t>
    </r>
  </si>
  <si>
    <t>2011</t>
  </si>
  <si>
    <t>FGV</t>
  </si>
  <si>
    <t>CNI</t>
  </si>
  <si>
    <t>20. Balança Comercial Brasileira: Importações por Categoria de Uso</t>
  </si>
  <si>
    <t>ª Engloba as empresas municipais, estaduais e federais. Não inclui Petrobras nem Eletrobras.</t>
  </si>
  <si>
    <t xml:space="preserve">        Filipinas</t>
  </si>
  <si>
    <t xml:space="preserve">        Indonésia</t>
  </si>
  <si>
    <t xml:space="preserve">        Malásia</t>
  </si>
  <si>
    <t xml:space="preserve">        Tailândia</t>
  </si>
  <si>
    <t xml:space="preserve">    América Latina e Caribe</t>
  </si>
  <si>
    <t>[base: média de 1996 = 100]</t>
  </si>
  <si>
    <t>RENDA DOMICILIAR PER CAPITA MÉDIA POR DÉCIMO DA POPULAÇÃO</t>
  </si>
  <si>
    <t>TABELA VIII.14</t>
  </si>
  <si>
    <t>TABELA VIII.21</t>
  </si>
  <si>
    <t>TABELA VIII.1</t>
  </si>
  <si>
    <t>TABELA VIII.2</t>
  </si>
  <si>
    <t>TABELA VIII.3A</t>
  </si>
  <si>
    <t>TABELA VIII.3B</t>
  </si>
  <si>
    <t>TABELA VIII.3C</t>
  </si>
  <si>
    <t>TABELA VIII.3D</t>
  </si>
  <si>
    <t>TABELA VIII.4</t>
  </si>
  <si>
    <t>TABELA VIII.5</t>
  </si>
  <si>
    <t>TABELA VIII.6</t>
  </si>
  <si>
    <t>TABELA VIII.7</t>
  </si>
  <si>
    <t>TABELA VIII.8</t>
  </si>
  <si>
    <t>TABELA VIII.9</t>
  </si>
  <si>
    <t>TABELA VIII.10</t>
  </si>
  <si>
    <t>TABELA VIII.11</t>
  </si>
  <si>
    <t>TABELA VIII.12</t>
  </si>
  <si>
    <t>TABELA VIII.13</t>
  </si>
  <si>
    <t>TABELA VIII.15</t>
  </si>
  <si>
    <t>TABELA VIII.16</t>
  </si>
  <si>
    <t>TABELA VIII.17</t>
  </si>
  <si>
    <t>TABELA VIII.18</t>
  </si>
  <si>
    <t>TABELA VIII.19</t>
  </si>
  <si>
    <t>TABELA VIII.20</t>
  </si>
  <si>
    <t>TABELA VIII.22</t>
  </si>
  <si>
    <t>TABELA VIII.23</t>
  </si>
  <si>
    <t>TABELA VIII.24</t>
  </si>
  <si>
    <t>TABELA VIII.25</t>
  </si>
  <si>
    <t>TABELA VIII.26</t>
  </si>
  <si>
    <t>TABELA VIII.27</t>
  </si>
  <si>
    <t>TABELA VIII.28</t>
  </si>
  <si>
    <t>TABELA VIII.29</t>
  </si>
  <si>
    <t>VIII. SÉRIES HISTÓRICAS</t>
  </si>
  <si>
    <t>2012</t>
  </si>
  <si>
    <t>2013</t>
  </si>
  <si>
    <t>IPCA geral</t>
  </si>
  <si>
    <t>Elaboração: Ipea/Dimac/Gecon.</t>
  </si>
  <si>
    <t>Fonte: FGV. Elaboração: Ipea/Dimac/Gecon.</t>
  </si>
  <si>
    <t>Fontes: IBGE, FGV e Bacen. Elaboração: Ipea/Dimac/Gecon.</t>
  </si>
  <si>
    <t>Fontes: FGV e IBGE - Sistema de Contas Nacionais Referência 2000. Elaboração: Ipea/Dimac/Gecon.</t>
  </si>
  <si>
    <t>Fontes: IBGE e Bacen. Elaboração: Ipea/Dimac/Gecon.</t>
  </si>
  <si>
    <t>Fonte: IBGE. Elaboração: Ipea/Dimac/Gecon.</t>
  </si>
  <si>
    <t>Fonte: IBGE - Sistema de Contas Nacionais Referência 2000. Elaboração: Ipea/Dimac/Gecon.</t>
  </si>
  <si>
    <t>Fontes: FGV/Ibre, CNI e IBGE/PME. Elaboração: Ipea/Dimac/Gecon.</t>
  </si>
  <si>
    <t>Fonte:Bacen. Elaboração: Ipea/Dimac/Gecon.</t>
  </si>
  <si>
    <t>Fonte: Bacen. Elaboração: Ipea/Dimac/Gecon.</t>
  </si>
  <si>
    <t>Fontes: Funcex e IPEA. Elaboração: Ipea/Dimac/Gecon.</t>
  </si>
  <si>
    <t>Fontes: FUNCEX e IPEA. Elaboração: Ipea/Dimac/Gecon.</t>
  </si>
  <si>
    <t>Fonte:Secex. Elaboração: Ipea/Dimac/Gecon.</t>
  </si>
  <si>
    <t>Fontes: FMI, FGV e IBGE. Elaboração: Ipea/Dimac/Gecon.</t>
  </si>
  <si>
    <t>Fonte: Secretaria da Receita Federal (SRF). Elaboração: Ipea/Dimac/Gecon.</t>
  </si>
  <si>
    <t>Fonte: International Financial Statistics-FMI e Bacen. Elaboração: Ipea/Dimac/Gecon.</t>
  </si>
  <si>
    <t>Fonte: International Financial Statistics-FMI. Elaboração: Ipea/Dimac/Gecon.</t>
  </si>
  <si>
    <t>Fonte: World Economic Outlook, FMI (vários anos). Elaboração: Ipea/Dimac/Gecon.</t>
  </si>
  <si>
    <t>Fonte: Instituto de Pesquisa Economica Aplicada, a partir dos microdados da Pnad/IBGE. Elaboração: Ipea/Dimac/Gecon.</t>
  </si>
  <si>
    <t>INFLAÇÃO: TAXAS ANUAIS</t>
  </si>
  <si>
    <t>3B. Inflação: Taxas Anuais</t>
  </si>
  <si>
    <t>2014</t>
  </si>
  <si>
    <t>[série dessazonalizada (base: média de 2012 = 100)]</t>
  </si>
  <si>
    <t>(em R$ de outubro 2012)</t>
  </si>
  <si>
    <r>
      <t>e</t>
    </r>
    <r>
      <rPr>
        <sz val="8"/>
        <rFont val="Arial"/>
        <family val="2"/>
      </rPr>
      <t xml:space="preserve"> Fonte: Até 1979, IFS Yearbook FMI. A partir de 1980, World Economic Outlook.</t>
    </r>
  </si>
  <si>
    <t>VIII. SÉRIES HISTÓRICAS                                                                          Carta de Conjuntura | Dez 2014</t>
  </si>
  <si>
    <t>Carta de Conjuntura | Dez 2014</t>
  </si>
  <si>
    <r>
      <t>Índicador de utilização da capacidade instalada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(%)</t>
    </r>
  </si>
</sst>
</file>

<file path=xl/styles.xml><?xml version="1.0" encoding="utf-8"?>
<styleSheet xmlns="http://schemas.openxmlformats.org/spreadsheetml/2006/main">
  <numFmts count="6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"/>
    <numFmt numFmtId="179" formatCode="0.000E+00"/>
    <numFmt numFmtId="180" formatCode="0.000"/>
    <numFmt numFmtId="181" formatCode="0.0000_)"/>
    <numFmt numFmtId="182" formatCode="0.0000"/>
    <numFmt numFmtId="183" formatCode="0.00000"/>
    <numFmt numFmtId="184" formatCode="0.00000000000"/>
    <numFmt numFmtId="185" formatCode="0.0000000000000"/>
    <numFmt numFmtId="186" formatCode="mmmm"/>
    <numFmt numFmtId="187" formatCode="General_)"/>
    <numFmt numFmtId="188" formatCode="#,##0.0"/>
    <numFmt numFmtId="189" formatCode="##\ ###\ ##0_);\-##\ ###\ ##0_);\-"/>
    <numFmt numFmtId="190" formatCode="#,"/>
    <numFmt numFmtId="191" formatCode="#\ ###\ ###\ ##0\ "/>
    <numFmt numFmtId="192" formatCode="0_)"/>
    <numFmt numFmtId="193" formatCode="0.00_)"/>
    <numFmt numFmtId="194" formatCode="&quot;Sim&quot;;&quot;Sim&quot;;&quot;Não&quot;"/>
    <numFmt numFmtId="195" formatCode="&quot;Verdadeiro&quot;;&quot;Verdadeiro&quot;;&quot;Falso&quot;"/>
    <numFmt numFmtId="196" formatCode="&quot;Ativar&quot;;&quot;Ativar&quot;;&quot;Desativar&quot;"/>
    <numFmt numFmtId="197" formatCode=".########"/>
    <numFmt numFmtId="198" formatCode="0.0%"/>
    <numFmt numFmtId="199" formatCode="0.000000"/>
    <numFmt numFmtId="200" formatCode="0.0000000"/>
    <numFmt numFmtId="201" formatCode="0.00000000"/>
    <numFmt numFmtId="202" formatCode="0.000000000"/>
    <numFmt numFmtId="203" formatCode="0.0000000000"/>
    <numFmt numFmtId="204" formatCode="#,##0.000"/>
    <numFmt numFmtId="205" formatCode="[$€-2]\ #,##0.00_);[Red]\([$€-2]\ #,##0.00\)"/>
    <numFmt numFmtId="206" formatCode="#,##0.0000"/>
    <numFmt numFmtId="207" formatCode="&quot;$&quot;#,##0.00;[Red]\-&quot;$&quot;#,##0.00"/>
    <numFmt numFmtId="208" formatCode="&quot;$&quot;#,##0;[Red]\-&quot;$&quot;#,##0"/>
    <numFmt numFmtId="209" formatCode="#\ ##0\ "/>
    <numFmt numFmtId="210" formatCode="_(&quot;Cr$&quot;* #,##0.00_);_(&quot;Cr$&quot;* \(#,##0.00\);_(&quot;Cr$&quot;* &quot;-&quot;??_);_(@_)"/>
    <numFmt numFmtId="211" formatCode="_(&quot;Cr$&quot;* #,##0_);_(&quot;Cr$&quot;* \(#,##0\);_(&quot;Cr$&quot;* &quot;-&quot;_);_(@_)"/>
    <numFmt numFmtId="212" formatCode="_(&quot;R$&quot;* #,##0.00_);_(&quot;R$&quot;* \(#,##0.00\);_(&quot;R$&quot;* &quot;-&quot;??_);_(@_)"/>
    <numFmt numFmtId="213" formatCode="_(&quot;R$&quot;* #,##0_);_(&quot;R$&quot;* \(#,##0\);_(&quot;R$&quot;* &quot;-&quot;_);_(@_)"/>
    <numFmt numFmtId="214" formatCode="&quot;R$&quot;#,##0.00;[Red]\-&quot;R$&quot;#,##0.00"/>
    <numFmt numFmtId="215" formatCode="&quot;R$&quot;#,##0;[Red]\-&quot;R$&quot;#,##0"/>
  </numFmts>
  <fonts count="5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0"/>
      <name val="Courie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sz val="8"/>
      <name val="Courier"/>
      <family val="0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7"/>
      <name val="SwitzerlandLight"/>
      <family val="0"/>
    </font>
    <font>
      <sz val="7"/>
      <name val="Times New Roman"/>
      <family val="0"/>
    </font>
    <font>
      <sz val="1"/>
      <color indexed="18"/>
      <name val="Courier"/>
      <family val="0"/>
    </font>
    <font>
      <sz val="12"/>
      <name val="Courier"/>
      <family val="0"/>
    </font>
    <font>
      <b/>
      <sz val="8"/>
      <color indexed="56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sz val="11"/>
      <name val="Arial"/>
      <family val="2"/>
    </font>
    <font>
      <sz val="1.5"/>
      <color indexed="8"/>
      <name val="Arial"/>
      <family val="0"/>
    </font>
    <font>
      <sz val="1"/>
      <color indexed="8"/>
      <name val="Arial"/>
      <family val="0"/>
    </font>
    <font>
      <sz val="1.25"/>
      <color indexed="8"/>
      <name val="Arial"/>
      <family val="0"/>
    </font>
    <font>
      <sz val="10"/>
      <name val="MS Sans Serif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 style="hair"/>
      <top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0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187" fontId="4" fillId="0" borderId="1">
      <alignment/>
      <protection/>
    </xf>
    <xf numFmtId="191" fontId="11" fillId="0" borderId="2">
      <alignment/>
      <protection/>
    </xf>
    <xf numFmtId="187" fontId="12" fillId="0" borderId="0">
      <alignment horizontal="left"/>
      <protection/>
    </xf>
    <xf numFmtId="0" fontId="45" fillId="4" borderId="0" applyNumberFormat="0" applyBorder="0" applyAlignment="0" applyProtection="0"/>
    <xf numFmtId="0" fontId="28" fillId="17" borderId="3" applyNumberFormat="0" applyAlignment="0" applyProtection="0"/>
    <xf numFmtId="0" fontId="46" fillId="18" borderId="4" applyNumberFormat="0" applyAlignment="0" applyProtection="0"/>
    <xf numFmtId="0" fontId="30" fillId="0" borderId="5" applyNumberFormat="0" applyFill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14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7" fillId="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187" fontId="14" fillId="0" borderId="0">
      <alignment/>
      <protection/>
    </xf>
    <xf numFmtId="187" fontId="4" fillId="0" borderId="0">
      <alignment/>
      <protection/>
    </xf>
    <xf numFmtId="0" fontId="0" fillId="25" borderId="6" applyNumberFormat="0" applyFont="0" applyAlignment="0" applyProtection="0"/>
    <xf numFmtId="9" fontId="0" fillId="0" borderId="0" applyFont="0" applyFill="0" applyBorder="0" applyAlignment="0" applyProtection="0"/>
    <xf numFmtId="0" fontId="49" fillId="17" borderId="7" applyNumberFormat="0" applyAlignment="0" applyProtection="0"/>
    <xf numFmtId="38" fontId="23" fillId="0" borderId="0" applyFont="0" applyFill="0" applyBorder="0" applyAlignment="0" applyProtection="0"/>
    <xf numFmtId="190" fontId="13" fillId="0" borderId="0">
      <alignment/>
      <protection locked="0"/>
    </xf>
    <xf numFmtId="16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52" fillId="0" borderId="11" applyNumberFormat="0" applyFill="0" applyAlignment="0" applyProtection="0"/>
    <xf numFmtId="171" fontId="0" fillId="0" borderId="0" applyFont="0" applyFill="0" applyBorder="0" applyAlignment="0" applyProtection="0"/>
  </cellStyleXfs>
  <cellXfs count="515">
    <xf numFmtId="0" fontId="0" fillId="0" borderId="0" xfId="0" applyAlignment="1">
      <alignment/>
    </xf>
    <xf numFmtId="0" fontId="1" fillId="26" borderId="0" xfId="0" applyFont="1" applyFill="1" applyBorder="1" applyAlignment="1">
      <alignment/>
    </xf>
    <xf numFmtId="0" fontId="2" fillId="26" borderId="0" xfId="0" applyFont="1" applyFill="1" applyBorder="1" applyAlignment="1">
      <alignment horizontal="left"/>
    </xf>
    <xf numFmtId="178" fontId="1" fillId="26" borderId="0" xfId="0" applyNumberFormat="1" applyFont="1" applyFill="1" applyBorder="1" applyAlignment="1">
      <alignment/>
    </xf>
    <xf numFmtId="3" fontId="1" fillId="26" borderId="0" xfId="0" applyNumberFormat="1" applyFont="1" applyFill="1" applyBorder="1" applyAlignment="1">
      <alignment/>
    </xf>
    <xf numFmtId="179" fontId="1" fillId="26" borderId="0" xfId="0" applyNumberFormat="1" applyFont="1" applyFill="1" applyBorder="1" applyAlignment="1">
      <alignment/>
    </xf>
    <xf numFmtId="2" fontId="1" fillId="26" borderId="0" xfId="0" applyNumberFormat="1" applyFont="1" applyFill="1" applyBorder="1" applyAlignment="1">
      <alignment/>
    </xf>
    <xf numFmtId="2" fontId="1" fillId="26" borderId="0" xfId="0" applyNumberFormat="1" applyFont="1" applyFill="1" applyBorder="1" applyAlignment="1">
      <alignment horizontal="right"/>
    </xf>
    <xf numFmtId="0" fontId="2" fillId="26" borderId="0" xfId="0" applyFont="1" applyFill="1" applyBorder="1" applyAlignment="1" quotePrefix="1">
      <alignment horizontal="left" vertical="center"/>
    </xf>
    <xf numFmtId="0" fontId="1" fillId="26" borderId="0" xfId="0" applyFont="1" applyFill="1" applyBorder="1" applyAlignment="1">
      <alignment horizontal="left" vertical="center"/>
    </xf>
    <xf numFmtId="3" fontId="1" fillId="26" borderId="0" xfId="0" applyNumberFormat="1" applyFont="1" applyFill="1" applyBorder="1" applyAlignment="1">
      <alignment horizontal="center"/>
    </xf>
    <xf numFmtId="2" fontId="1" fillId="26" borderId="0" xfId="0" applyNumberFormat="1" applyFont="1" applyFill="1" applyBorder="1" applyAlignment="1">
      <alignment horizontal="center"/>
    </xf>
    <xf numFmtId="0" fontId="1" fillId="26" borderId="0" xfId="0" applyFont="1" applyFill="1" applyBorder="1" applyAlignment="1">
      <alignment horizontal="center"/>
    </xf>
    <xf numFmtId="178" fontId="1" fillId="26" borderId="0" xfId="0" applyNumberFormat="1" applyFont="1" applyFill="1" applyBorder="1" applyAlignment="1">
      <alignment horizontal="center"/>
    </xf>
    <xf numFmtId="178" fontId="1" fillId="26" borderId="0" xfId="0" applyNumberFormat="1" applyFont="1" applyFill="1" applyBorder="1" applyAlignment="1">
      <alignment horizontal="right"/>
    </xf>
    <xf numFmtId="178" fontId="1" fillId="26" borderId="12" xfId="0" applyNumberFormat="1" applyFont="1" applyFill="1" applyBorder="1" applyAlignment="1">
      <alignment horizontal="center" wrapText="1"/>
    </xf>
    <xf numFmtId="3" fontId="1" fillId="26" borderId="12" xfId="0" applyNumberFormat="1" applyFont="1" applyFill="1" applyBorder="1" applyAlignment="1">
      <alignment horizontal="center"/>
    </xf>
    <xf numFmtId="178" fontId="1" fillId="26" borderId="12" xfId="0" applyNumberFormat="1" applyFont="1" applyFill="1" applyBorder="1" applyAlignment="1">
      <alignment horizontal="center"/>
    </xf>
    <xf numFmtId="179" fontId="1" fillId="26" borderId="12" xfId="0" applyNumberFormat="1" applyFont="1" applyFill="1" applyBorder="1" applyAlignment="1">
      <alignment horizontal="center"/>
    </xf>
    <xf numFmtId="2" fontId="1" fillId="26" borderId="12" xfId="0" applyNumberFormat="1" applyFont="1" applyFill="1" applyBorder="1" applyAlignment="1">
      <alignment horizontal="center"/>
    </xf>
    <xf numFmtId="2" fontId="1" fillId="26" borderId="12" xfId="0" applyNumberFormat="1" applyFont="1" applyFill="1" applyBorder="1" applyAlignment="1">
      <alignment horizontal="center" wrapText="1"/>
    </xf>
    <xf numFmtId="178" fontId="1" fillId="26" borderId="12" xfId="0" applyNumberFormat="1" applyFont="1" applyFill="1" applyBorder="1" applyAlignment="1">
      <alignment horizontal="right" wrapText="1"/>
    </xf>
    <xf numFmtId="178" fontId="1" fillId="26" borderId="13" xfId="0" applyNumberFormat="1" applyFont="1" applyFill="1" applyBorder="1" applyAlignment="1">
      <alignment horizontal="center"/>
    </xf>
    <xf numFmtId="3" fontId="1" fillId="26" borderId="13" xfId="0" applyNumberFormat="1" applyFont="1" applyFill="1" applyBorder="1" applyAlignment="1">
      <alignment horizontal="center"/>
    </xf>
    <xf numFmtId="179" fontId="1" fillId="26" borderId="13" xfId="0" applyNumberFormat="1" applyFont="1" applyFill="1" applyBorder="1" applyAlignment="1">
      <alignment horizontal="center"/>
    </xf>
    <xf numFmtId="2" fontId="1" fillId="26" borderId="13" xfId="0" applyNumberFormat="1" applyFont="1" applyFill="1" applyBorder="1" applyAlignment="1">
      <alignment horizontal="center"/>
    </xf>
    <xf numFmtId="178" fontId="1" fillId="26" borderId="13" xfId="0" applyNumberFormat="1" applyFont="1" applyFill="1" applyBorder="1" applyAlignment="1">
      <alignment horizontal="right" wrapText="1"/>
    </xf>
    <xf numFmtId="178" fontId="1" fillId="26" borderId="0" xfId="60" applyNumberFormat="1" applyFont="1" applyFill="1" applyProtection="1">
      <alignment/>
      <protection/>
    </xf>
    <xf numFmtId="3" fontId="1" fillId="26" borderId="0" xfId="60" applyNumberFormat="1" applyFont="1" applyFill="1" applyProtection="1">
      <alignment/>
      <protection/>
    </xf>
    <xf numFmtId="3" fontId="1" fillId="26" borderId="14" xfId="60" applyNumberFormat="1" applyFont="1" applyFill="1" applyBorder="1" applyProtection="1">
      <alignment/>
      <protection/>
    </xf>
    <xf numFmtId="4" fontId="1" fillId="26" borderId="0" xfId="60" applyNumberFormat="1" applyFont="1" applyFill="1" applyProtection="1">
      <alignment/>
      <protection/>
    </xf>
    <xf numFmtId="2" fontId="1" fillId="26" borderId="0" xfId="60" applyNumberFormat="1" applyFont="1" applyFill="1" applyAlignment="1">
      <alignment horizontal="right"/>
      <protection/>
    </xf>
    <xf numFmtId="178" fontId="1" fillId="26" borderId="0" xfId="60" applyNumberFormat="1" applyFont="1" applyFill="1" applyAlignment="1">
      <alignment horizontal="right"/>
      <protection/>
    </xf>
    <xf numFmtId="3" fontId="1" fillId="26" borderId="0" xfId="60" applyNumberFormat="1" applyFont="1" applyFill="1" applyBorder="1" applyProtection="1">
      <alignment/>
      <protection/>
    </xf>
    <xf numFmtId="2" fontId="1" fillId="26" borderId="0" xfId="60" applyNumberFormat="1" applyFont="1" applyFill="1" applyAlignment="1" applyProtection="1">
      <alignment horizontal="right"/>
      <protection/>
    </xf>
    <xf numFmtId="178" fontId="1" fillId="26" borderId="0" xfId="60" applyNumberFormat="1" applyFont="1" applyFill="1" applyAlignment="1" applyProtection="1">
      <alignment horizontal="right"/>
      <protection/>
    </xf>
    <xf numFmtId="178" fontId="1" fillId="26" borderId="0" xfId="60" applyNumberFormat="1" applyFont="1" applyFill="1" applyBorder="1" applyAlignment="1" applyProtection="1">
      <alignment horizontal="right"/>
      <protection/>
    </xf>
    <xf numFmtId="2" fontId="1" fillId="26" borderId="0" xfId="60" applyNumberFormat="1" applyFont="1" applyFill="1" applyProtection="1">
      <alignment/>
      <protection/>
    </xf>
    <xf numFmtId="4" fontId="1" fillId="26" borderId="0" xfId="60" applyNumberFormat="1" applyFont="1" applyFill="1" applyBorder="1" applyProtection="1">
      <alignment/>
      <protection/>
    </xf>
    <xf numFmtId="17" fontId="1" fillId="26" borderId="0" xfId="0" applyNumberFormat="1" applyFont="1" applyFill="1" applyBorder="1" applyAlignment="1">
      <alignment horizontal="left"/>
    </xf>
    <xf numFmtId="0" fontId="1" fillId="26" borderId="0" xfId="0" applyFont="1" applyFill="1" applyBorder="1" applyAlignment="1">
      <alignment horizontal="left"/>
    </xf>
    <xf numFmtId="0" fontId="1" fillId="0" borderId="0" xfId="55" applyFont="1">
      <alignment/>
      <protection/>
    </xf>
    <xf numFmtId="185" fontId="1" fillId="0" borderId="0" xfId="55" applyNumberFormat="1" applyFont="1">
      <alignment/>
      <protection/>
    </xf>
    <xf numFmtId="180" fontId="1" fillId="0" borderId="0" xfId="55" applyNumberFormat="1" applyFont="1">
      <alignment/>
      <protection/>
    </xf>
    <xf numFmtId="0" fontId="2" fillId="0" borderId="0" xfId="55" applyFont="1" applyAlignment="1">
      <alignment horizontal="left"/>
      <protection/>
    </xf>
    <xf numFmtId="185" fontId="2" fillId="0" borderId="0" xfId="55" applyNumberFormat="1" applyFont="1" applyAlignment="1">
      <alignment horizontal="left"/>
      <protection/>
    </xf>
    <xf numFmtId="180" fontId="2" fillId="0" borderId="0" xfId="55" applyNumberFormat="1" applyFont="1" applyAlignment="1">
      <alignment horizontal="left"/>
      <protection/>
    </xf>
    <xf numFmtId="0" fontId="1" fillId="27" borderId="12" xfId="55" applyFont="1" applyFill="1" applyBorder="1" applyAlignment="1">
      <alignment horizontal="center" vertical="center"/>
      <protection/>
    </xf>
    <xf numFmtId="180" fontId="1" fillId="27" borderId="12" xfId="55" applyNumberFormat="1" applyFont="1" applyFill="1" applyBorder="1" applyAlignment="1">
      <alignment horizontal="centerContinuous"/>
      <protection/>
    </xf>
    <xf numFmtId="0" fontId="1" fillId="27" borderId="0" xfId="55" applyFont="1" applyFill="1" applyBorder="1" applyAlignment="1">
      <alignment horizontal="center" vertical="center"/>
      <protection/>
    </xf>
    <xf numFmtId="180" fontId="1" fillId="27" borderId="0" xfId="55" applyNumberFormat="1" applyFont="1" applyFill="1" applyBorder="1" applyAlignment="1">
      <alignment horizontal="centerContinuous"/>
      <protection/>
    </xf>
    <xf numFmtId="0" fontId="1" fillId="0" borderId="0" xfId="55" applyFont="1" applyAlignment="1">
      <alignment horizontal="right" vertical="top" wrapText="1"/>
      <protection/>
    </xf>
    <xf numFmtId="0" fontId="1" fillId="27" borderId="13" xfId="55" applyFont="1" applyFill="1" applyBorder="1" applyAlignment="1">
      <alignment horizontal="center" vertical="center"/>
      <protection/>
    </xf>
    <xf numFmtId="185" fontId="1" fillId="27" borderId="13" xfId="55" applyNumberFormat="1" applyFont="1" applyFill="1" applyBorder="1" applyAlignment="1">
      <alignment horizontal="center" vertical="top" wrapText="1"/>
      <protection/>
    </xf>
    <xf numFmtId="180" fontId="1" fillId="27" borderId="13" xfId="55" applyNumberFormat="1" applyFont="1" applyFill="1" applyBorder="1" applyAlignment="1">
      <alignment horizontal="center" vertical="top" wrapText="1"/>
      <protection/>
    </xf>
    <xf numFmtId="182" fontId="1" fillId="0" borderId="0" xfId="55" applyNumberFormat="1" applyFont="1" applyAlignment="1">
      <alignment horizontal="right" vertical="top" wrapText="1"/>
      <protection/>
    </xf>
    <xf numFmtId="0" fontId="1" fillId="0" borderId="0" xfId="55" applyFont="1" applyBorder="1">
      <alignment/>
      <protection/>
    </xf>
    <xf numFmtId="0" fontId="1" fillId="26" borderId="0" xfId="0" applyFont="1" applyFill="1" applyAlignment="1">
      <alignment/>
    </xf>
    <xf numFmtId="0" fontId="1" fillId="0" borderId="0" xfId="0" applyFont="1" applyAlignment="1">
      <alignment/>
    </xf>
    <xf numFmtId="0" fontId="1" fillId="26" borderId="0" xfId="55" applyFont="1" applyFill="1">
      <alignment/>
      <protection/>
    </xf>
    <xf numFmtId="2" fontId="1" fillId="0" borderId="0" xfId="55" applyNumberFormat="1" applyFont="1">
      <alignment/>
      <protection/>
    </xf>
    <xf numFmtId="0" fontId="2" fillId="26" borderId="0" xfId="55" applyFont="1" applyFill="1">
      <alignment/>
      <protection/>
    </xf>
    <xf numFmtId="0" fontId="1" fillId="0" borderId="0" xfId="55" applyFont="1" applyAlignment="1">
      <alignment horizontal="left"/>
      <protection/>
    </xf>
    <xf numFmtId="2" fontId="2" fillId="0" borderId="0" xfId="55" applyNumberFormat="1" applyFont="1" applyAlignment="1">
      <alignment horizontal="left"/>
      <protection/>
    </xf>
    <xf numFmtId="0" fontId="1" fillId="27" borderId="15" xfId="55" applyFont="1" applyFill="1" applyBorder="1" applyAlignment="1">
      <alignment horizontal="centerContinuous" vertical="center"/>
      <protection/>
    </xf>
    <xf numFmtId="0" fontId="1" fillId="27" borderId="12" xfId="55" applyNumberFormat="1" applyFont="1" applyFill="1" applyBorder="1" applyAlignment="1">
      <alignment horizontal="centerContinuous" wrapText="1"/>
      <protection/>
    </xf>
    <xf numFmtId="0" fontId="1" fillId="27" borderId="16" xfId="55" applyNumberFormat="1" applyFont="1" applyFill="1" applyBorder="1" applyAlignment="1">
      <alignment horizontal="centerContinuous" wrapText="1"/>
      <protection/>
    </xf>
    <xf numFmtId="0" fontId="1" fillId="27" borderId="13" xfId="55" applyFont="1" applyFill="1" applyBorder="1" applyAlignment="1">
      <alignment horizontal="center" vertical="top" wrapText="1"/>
      <protection/>
    </xf>
    <xf numFmtId="0" fontId="1" fillId="26" borderId="12" xfId="0" applyFont="1" applyFill="1" applyBorder="1" applyAlignment="1">
      <alignment horizontal="center" vertical="center"/>
    </xf>
    <xf numFmtId="0" fontId="1" fillId="26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2" fontId="1" fillId="0" borderId="14" xfId="68" applyNumberFormat="1" applyFont="1" applyBorder="1" applyProtection="1">
      <alignment/>
      <protection/>
    </xf>
    <xf numFmtId="182" fontId="1" fillId="0" borderId="14" xfId="68" applyNumberFormat="1" applyFont="1" applyBorder="1" applyProtection="1">
      <alignment/>
      <protection/>
    </xf>
    <xf numFmtId="2" fontId="1" fillId="0" borderId="0" xfId="68" applyNumberFormat="1" applyFont="1" applyBorder="1" applyProtection="1">
      <alignment/>
      <protection/>
    </xf>
    <xf numFmtId="182" fontId="1" fillId="0" borderId="0" xfId="68" applyNumberFormat="1" applyFont="1" applyBorder="1" applyProtection="1">
      <alignment/>
      <protection/>
    </xf>
    <xf numFmtId="2" fontId="1" fillId="0" borderId="0" xfId="55" applyNumberFormat="1" applyFont="1" applyBorder="1" applyAlignment="1">
      <alignment/>
      <protection/>
    </xf>
    <xf numFmtId="2" fontId="1" fillId="26" borderId="0" xfId="55" applyNumberFormat="1" applyFont="1" applyFill="1" applyBorder="1" applyAlignment="1">
      <alignment/>
      <protection/>
    </xf>
    <xf numFmtId="0" fontId="3" fillId="0" borderId="0" xfId="55" applyFont="1" applyAlignment="1">
      <alignment horizontal="left"/>
      <protection/>
    </xf>
    <xf numFmtId="0" fontId="1" fillId="26" borderId="0" xfId="0" applyNumberFormat="1" applyFont="1" applyFill="1" applyBorder="1" applyAlignment="1">
      <alignment/>
    </xf>
    <xf numFmtId="0" fontId="2" fillId="26" borderId="0" xfId="55" applyFont="1" applyFill="1" applyAlignment="1">
      <alignment horizontal="left"/>
      <protection/>
    </xf>
    <xf numFmtId="0" fontId="2" fillId="26" borderId="0" xfId="0" applyFont="1" applyFill="1" applyAlignment="1">
      <alignment horizontal="centerContinuous"/>
    </xf>
    <xf numFmtId="0" fontId="1" fillId="26" borderId="0" xfId="55" applyFont="1" applyFill="1" applyAlignment="1">
      <alignment horizontal="left"/>
      <protection/>
    </xf>
    <xf numFmtId="0" fontId="1" fillId="26" borderId="0" xfId="0" applyNumberFormat="1" applyFont="1" applyFill="1" applyBorder="1" applyAlignment="1">
      <alignment horizontal="center" vertical="center"/>
    </xf>
    <xf numFmtId="0" fontId="1" fillId="26" borderId="0" xfId="0" applyFont="1" applyFill="1" applyBorder="1" applyAlignment="1">
      <alignment horizontal="right"/>
    </xf>
    <xf numFmtId="2" fontId="1" fillId="26" borderId="0" xfId="0" applyNumberFormat="1" applyFont="1" applyFill="1" applyAlignment="1">
      <alignment/>
    </xf>
    <xf numFmtId="2" fontId="1" fillId="26" borderId="16" xfId="0" applyNumberFormat="1" applyFont="1" applyFill="1" applyBorder="1" applyAlignment="1">
      <alignment/>
    </xf>
    <xf numFmtId="0" fontId="3" fillId="26" borderId="0" xfId="0" applyFont="1" applyFill="1" applyAlignment="1">
      <alignment/>
    </xf>
    <xf numFmtId="0" fontId="1" fillId="26" borderId="0" xfId="0" applyFont="1" applyFill="1" applyAlignment="1">
      <alignment horizontal="right"/>
    </xf>
    <xf numFmtId="0" fontId="1" fillId="26" borderId="12" xfId="0" applyFont="1" applyFill="1" applyBorder="1" applyAlignment="1">
      <alignment/>
    </xf>
    <xf numFmtId="0" fontId="1" fillId="26" borderId="15" xfId="0" applyFont="1" applyFill="1" applyBorder="1" applyAlignment="1">
      <alignment horizontal="centerContinuous"/>
    </xf>
    <xf numFmtId="0" fontId="1" fillId="26" borderId="13" xfId="0" applyFont="1" applyFill="1" applyBorder="1" applyAlignment="1">
      <alignment horizontal="center"/>
    </xf>
    <xf numFmtId="0" fontId="1" fillId="26" borderId="13" xfId="0" applyFont="1" applyFill="1" applyBorder="1" applyAlignment="1">
      <alignment/>
    </xf>
    <xf numFmtId="186" fontId="1" fillId="26" borderId="0" xfId="0" applyNumberFormat="1" applyFont="1" applyFill="1" applyBorder="1" applyAlignment="1">
      <alignment horizontal="left"/>
    </xf>
    <xf numFmtId="2" fontId="1" fillId="26" borderId="0" xfId="0" applyNumberFormat="1" applyFont="1" applyFill="1" applyBorder="1" applyAlignment="1">
      <alignment horizontal="left"/>
    </xf>
    <xf numFmtId="0" fontId="8" fillId="0" borderId="0" xfId="56" applyFont="1">
      <alignment/>
      <protection/>
    </xf>
    <xf numFmtId="0" fontId="8" fillId="0" borderId="0" xfId="56" applyFont="1" applyAlignment="1">
      <alignment horizontal="center"/>
      <protection/>
    </xf>
    <xf numFmtId="0" fontId="1" fillId="26" borderId="0" xfId="0" applyFont="1" applyFill="1" applyAlignment="1">
      <alignment horizontal="center"/>
    </xf>
    <xf numFmtId="0" fontId="2" fillId="26" borderId="0" xfId="0" applyFont="1" applyFill="1" applyAlignment="1">
      <alignment horizontal="left"/>
    </xf>
    <xf numFmtId="0" fontId="2" fillId="26" borderId="0" xfId="0" applyFont="1" applyFill="1" applyAlignment="1">
      <alignment horizontal="center"/>
    </xf>
    <xf numFmtId="0" fontId="8" fillId="0" borderId="0" xfId="56" applyFont="1" applyBorder="1">
      <alignment/>
      <protection/>
    </xf>
    <xf numFmtId="0" fontId="8" fillId="0" borderId="0" xfId="56" applyFont="1" applyBorder="1" applyAlignment="1">
      <alignment horizontal="center"/>
      <protection/>
    </xf>
    <xf numFmtId="0" fontId="1" fillId="26" borderId="0" xfId="0" applyFont="1" applyFill="1" applyBorder="1" applyAlignment="1">
      <alignment horizontal="center"/>
    </xf>
    <xf numFmtId="0" fontId="1" fillId="26" borderId="17" xfId="0" applyFont="1" applyFill="1" applyBorder="1" applyAlignment="1">
      <alignment horizontal="center" vertical="center" wrapText="1"/>
    </xf>
    <xf numFmtId="0" fontId="1" fillId="26" borderId="17" xfId="0" applyFont="1" applyFill="1" applyBorder="1" applyAlignment="1">
      <alignment horizontal="center" vertical="center" wrapText="1"/>
    </xf>
    <xf numFmtId="2" fontId="1" fillId="0" borderId="0" xfId="63" applyNumberFormat="1" applyFont="1" applyProtection="1">
      <alignment/>
      <protection/>
    </xf>
    <xf numFmtId="2" fontId="1" fillId="0" borderId="0" xfId="63" applyNumberFormat="1" applyFont="1" applyBorder="1" applyProtection="1">
      <alignment/>
      <protection/>
    </xf>
    <xf numFmtId="0" fontId="9" fillId="26" borderId="0" xfId="0" applyFont="1" applyFill="1" applyBorder="1" applyAlignment="1" applyProtection="1">
      <alignment horizontal="left"/>
      <protection/>
    </xf>
    <xf numFmtId="0" fontId="1" fillId="26" borderId="0" xfId="56" applyFont="1" applyFill="1" applyAlignment="1">
      <alignment horizontal="center"/>
      <protection/>
    </xf>
    <xf numFmtId="0" fontId="8" fillId="0" borderId="0" xfId="56" applyFont="1" applyFill="1" applyAlignment="1">
      <alignment horizontal="center"/>
      <protection/>
    </xf>
    <xf numFmtId="0" fontId="1" fillId="26" borderId="0" xfId="56" applyFont="1" applyFill="1" applyAlignment="1">
      <alignment horizontal="left"/>
      <protection/>
    </xf>
    <xf numFmtId="0" fontId="8" fillId="0" borderId="0" xfId="56" applyFont="1" applyAlignment="1">
      <alignment horizontal="left"/>
      <protection/>
    </xf>
    <xf numFmtId="0" fontId="2" fillId="26" borderId="0" xfId="0" applyFont="1" applyFill="1" applyBorder="1" applyAlignment="1">
      <alignment/>
    </xf>
    <xf numFmtId="0" fontId="1" fillId="26" borderId="0" xfId="55" applyFont="1" applyFill="1" applyAlignment="1">
      <alignment horizontal="right" vertical="top" wrapText="1"/>
      <protection/>
    </xf>
    <xf numFmtId="178" fontId="1" fillId="26" borderId="0" xfId="68" applyNumberFormat="1" applyFont="1" applyFill="1" applyAlignment="1" applyProtection="1">
      <alignment horizontal="center"/>
      <protection/>
    </xf>
    <xf numFmtId="178" fontId="1" fillId="26" borderId="0" xfId="68" applyNumberFormat="1" applyFont="1" applyFill="1" applyProtection="1">
      <alignment/>
      <protection/>
    </xf>
    <xf numFmtId="0" fontId="1" fillId="26" borderId="0" xfId="55" applyFont="1" applyFill="1" applyBorder="1">
      <alignment/>
      <protection/>
    </xf>
    <xf numFmtId="0" fontId="3" fillId="26" borderId="0" xfId="55" applyFont="1" applyFill="1">
      <alignment/>
      <protection/>
    </xf>
    <xf numFmtId="181" fontId="1" fillId="26" borderId="0" xfId="0" applyNumberFormat="1" applyFont="1" applyFill="1" applyAlignment="1" applyProtection="1">
      <alignment horizontal="center"/>
      <protection/>
    </xf>
    <xf numFmtId="178" fontId="1" fillId="26" borderId="0" xfId="0" applyNumberFormat="1" applyFont="1" applyFill="1" applyAlignment="1">
      <alignment horizontal="right"/>
    </xf>
    <xf numFmtId="0" fontId="2" fillId="26" borderId="0" xfId="0" applyFont="1" applyFill="1" applyAlignment="1">
      <alignment/>
    </xf>
    <xf numFmtId="0" fontId="2" fillId="26" borderId="0" xfId="0" applyFont="1" applyFill="1" applyAlignment="1">
      <alignment horizontal="right"/>
    </xf>
    <xf numFmtId="178" fontId="2" fillId="26" borderId="0" xfId="0" applyNumberFormat="1" applyFont="1" applyFill="1" applyAlignment="1">
      <alignment horizontal="right"/>
    </xf>
    <xf numFmtId="0" fontId="2" fillId="26" borderId="15" xfId="0" applyFont="1" applyFill="1" applyBorder="1" applyAlignment="1">
      <alignment horizontal="left"/>
    </xf>
    <xf numFmtId="0" fontId="1" fillId="26" borderId="15" xfId="0" applyFont="1" applyFill="1" applyBorder="1" applyAlignment="1">
      <alignment horizontal="right"/>
    </xf>
    <xf numFmtId="1" fontId="2" fillId="26" borderId="15" xfId="0" applyNumberFormat="1" applyFont="1" applyFill="1" applyBorder="1" applyAlignment="1">
      <alignment horizontal="right"/>
    </xf>
    <xf numFmtId="2" fontId="2" fillId="26" borderId="0" xfId="53" applyNumberFormat="1" applyFont="1" applyFill="1" applyBorder="1" applyAlignment="1" quotePrefix="1">
      <alignment horizontal="left"/>
      <protection/>
    </xf>
    <xf numFmtId="3" fontId="1" fillId="26" borderId="0" xfId="0" applyNumberFormat="1" applyFont="1" applyFill="1" applyAlignment="1">
      <alignment horizontal="right"/>
    </xf>
    <xf numFmtId="2" fontId="1" fillId="26" borderId="0" xfId="53" applyNumberFormat="1" applyFont="1" applyFill="1" applyBorder="1" applyAlignment="1">
      <alignment horizontal="left" indent="1"/>
      <protection/>
    </xf>
    <xf numFmtId="2" fontId="1" fillId="26" borderId="0" xfId="53" applyNumberFormat="1" applyFont="1" applyFill="1" applyBorder="1" applyAlignment="1">
      <alignment horizontal="left" indent="2"/>
      <protection/>
    </xf>
    <xf numFmtId="3" fontId="1" fillId="26" borderId="0" xfId="0" applyNumberFormat="1" applyFont="1" applyFill="1" applyBorder="1" applyAlignment="1">
      <alignment horizontal="right"/>
    </xf>
    <xf numFmtId="2" fontId="2" fillId="26" borderId="16" xfId="53" applyNumberFormat="1" applyFont="1" applyFill="1" applyBorder="1" applyAlignment="1" quotePrefix="1">
      <alignment horizontal="left"/>
      <protection/>
    </xf>
    <xf numFmtId="178" fontId="1" fillId="26" borderId="16" xfId="0" applyNumberFormat="1" applyFont="1" applyFill="1" applyBorder="1" applyAlignment="1">
      <alignment horizontal="right"/>
    </xf>
    <xf numFmtId="0" fontId="1" fillId="26" borderId="16" xfId="0" applyFont="1" applyFill="1" applyBorder="1" applyAlignment="1">
      <alignment horizontal="right"/>
    </xf>
    <xf numFmtId="3" fontId="1" fillId="26" borderId="16" xfId="0" applyNumberFormat="1" applyFont="1" applyFill="1" applyBorder="1" applyAlignment="1">
      <alignment horizontal="right"/>
    </xf>
    <xf numFmtId="0" fontId="10" fillId="26" borderId="0" xfId="0" applyFont="1" applyFill="1" applyBorder="1" applyAlignment="1">
      <alignment/>
    </xf>
    <xf numFmtId="1" fontId="1" fillId="26" borderId="0" xfId="0" applyNumberFormat="1" applyFont="1" applyFill="1" applyBorder="1" applyAlignment="1">
      <alignment horizontal="right"/>
    </xf>
    <xf numFmtId="0" fontId="1" fillId="26" borderId="0" xfId="0" applyFont="1" applyFill="1" applyBorder="1" applyAlignment="1" applyProtection="1">
      <alignment horizontal="left"/>
      <protection/>
    </xf>
    <xf numFmtId="0" fontId="1" fillId="26" borderId="15" xfId="0" applyFont="1" applyFill="1" applyBorder="1" applyAlignment="1">
      <alignment/>
    </xf>
    <xf numFmtId="0" fontId="2" fillId="26" borderId="15" xfId="0" applyFont="1" applyFill="1" applyBorder="1" applyAlignment="1">
      <alignment/>
    </xf>
    <xf numFmtId="2" fontId="1" fillId="26" borderId="0" xfId="0" applyNumberFormat="1" applyFont="1" applyFill="1" applyBorder="1" applyAlignment="1">
      <alignment horizontal="left" indent="2"/>
    </xf>
    <xf numFmtId="189" fontId="1" fillId="26" borderId="0" xfId="58" applyNumberFormat="1" applyFont="1" applyFill="1" applyBorder="1" applyAlignment="1" applyProtection="1">
      <alignment horizontal="left" indent="2"/>
      <protection/>
    </xf>
    <xf numFmtId="2" fontId="1" fillId="26" borderId="0" xfId="0" applyNumberFormat="1" applyFont="1" applyFill="1" applyBorder="1" applyAlignment="1">
      <alignment horizontal="left" indent="3"/>
    </xf>
    <xf numFmtId="0" fontId="1" fillId="26" borderId="0" xfId="0" applyFont="1" applyFill="1" applyBorder="1" applyAlignment="1">
      <alignment horizontal="left" indent="3"/>
    </xf>
    <xf numFmtId="3" fontId="1" fillId="26" borderId="0" xfId="0" applyNumberFormat="1" applyFont="1" applyFill="1" applyAlignment="1">
      <alignment/>
    </xf>
    <xf numFmtId="178" fontId="1" fillId="26" borderId="0" xfId="0" applyNumberFormat="1" applyFont="1" applyFill="1" applyBorder="1" applyAlignment="1">
      <alignment horizontal="left" indent="4"/>
    </xf>
    <xf numFmtId="2" fontId="1" fillId="26" borderId="0" xfId="0" applyNumberFormat="1" applyFont="1" applyFill="1" applyBorder="1" applyAlignment="1" quotePrefix="1">
      <alignment horizontal="left" indent="5"/>
    </xf>
    <xf numFmtId="2" fontId="1" fillId="26" borderId="0" xfId="0" applyNumberFormat="1" applyFont="1" applyFill="1" applyBorder="1" applyAlignment="1">
      <alignment horizontal="left" indent="5"/>
    </xf>
    <xf numFmtId="2" fontId="1" fillId="26" borderId="15" xfId="0" applyNumberFormat="1" applyFont="1" applyFill="1" applyBorder="1" applyAlignment="1">
      <alignment horizontal="left"/>
    </xf>
    <xf numFmtId="3" fontId="1" fillId="26" borderId="15" xfId="0" applyNumberFormat="1" applyFont="1" applyFill="1" applyBorder="1" applyAlignment="1">
      <alignment/>
    </xf>
    <xf numFmtId="188" fontId="1" fillId="26" borderId="0" xfId="0" applyNumberFormat="1" applyFont="1" applyFill="1" applyAlignment="1">
      <alignment/>
    </xf>
    <xf numFmtId="188" fontId="1" fillId="26" borderId="0" xfId="0" applyNumberFormat="1" applyFont="1" applyFill="1" applyBorder="1" applyAlignment="1">
      <alignment/>
    </xf>
    <xf numFmtId="178" fontId="1" fillId="26" borderId="16" xfId="0" applyNumberFormat="1" applyFont="1" applyFill="1" applyBorder="1" applyAlignment="1">
      <alignment horizontal="left" indent="4"/>
    </xf>
    <xf numFmtId="188" fontId="1" fillId="26" borderId="16" xfId="0" applyNumberFormat="1" applyFont="1" applyFill="1" applyBorder="1" applyAlignment="1">
      <alignment/>
    </xf>
    <xf numFmtId="0" fontId="2" fillId="26" borderId="0" xfId="0" applyFont="1" applyFill="1" applyBorder="1" applyAlignment="1" quotePrefix="1">
      <alignment horizontal="left"/>
    </xf>
    <xf numFmtId="0" fontId="2" fillId="26" borderId="0" xfId="0" applyFont="1" applyFill="1" applyBorder="1" applyAlignment="1" quotePrefix="1">
      <alignment horizontal="right"/>
    </xf>
    <xf numFmtId="0" fontId="1" fillId="26" borderId="12" xfId="0" applyFont="1" applyFill="1" applyBorder="1" applyAlignment="1">
      <alignment horizontal="center"/>
    </xf>
    <xf numFmtId="0" fontId="1" fillId="26" borderId="15" xfId="0" applyFont="1" applyFill="1" applyBorder="1" applyAlignment="1">
      <alignment/>
    </xf>
    <xf numFmtId="0" fontId="1" fillId="26" borderId="13" xfId="0" applyFont="1" applyFill="1" applyBorder="1" applyAlignment="1">
      <alignment horizontal="left"/>
    </xf>
    <xf numFmtId="178" fontId="1" fillId="26" borderId="0" xfId="0" applyNumberFormat="1" applyFont="1" applyFill="1" applyBorder="1" applyAlignment="1" quotePrefix="1">
      <alignment horizontal="center"/>
    </xf>
    <xf numFmtId="178" fontId="1" fillId="26" borderId="16" xfId="0" applyNumberFormat="1" applyFont="1" applyFill="1" applyBorder="1" applyAlignment="1" quotePrefix="1">
      <alignment horizontal="center"/>
    </xf>
    <xf numFmtId="178" fontId="1" fillId="26" borderId="0" xfId="0" applyNumberFormat="1" applyFont="1" applyFill="1" applyAlignment="1">
      <alignment/>
    </xf>
    <xf numFmtId="178" fontId="1" fillId="26" borderId="0" xfId="67" applyNumberFormat="1" applyFont="1" applyFill="1" applyAlignment="1" applyProtection="1">
      <alignment horizontal="center"/>
      <protection/>
    </xf>
    <xf numFmtId="178" fontId="1" fillId="26" borderId="0" xfId="67" applyNumberFormat="1" applyFont="1" applyFill="1" applyProtection="1">
      <alignment/>
      <protection/>
    </xf>
    <xf numFmtId="178" fontId="1" fillId="26" borderId="0" xfId="67" applyNumberFormat="1" applyFont="1" applyFill="1" applyBorder="1" applyAlignment="1" applyProtection="1">
      <alignment horizontal="center"/>
      <protection/>
    </xf>
    <xf numFmtId="178" fontId="1" fillId="26" borderId="0" xfId="67" applyNumberFormat="1" applyFont="1" applyFill="1" applyBorder="1" applyProtection="1">
      <alignment/>
      <protection/>
    </xf>
    <xf numFmtId="178" fontId="1" fillId="26" borderId="16" xfId="67" applyNumberFormat="1" applyFont="1" applyFill="1" applyBorder="1" applyProtection="1">
      <alignment/>
      <protection/>
    </xf>
    <xf numFmtId="0" fontId="1" fillId="26" borderId="16" xfId="0" applyFont="1" applyFill="1" applyBorder="1" applyAlignment="1">
      <alignment/>
    </xf>
    <xf numFmtId="0" fontId="15" fillId="26" borderId="0" xfId="70" applyFont="1" applyFill="1" applyBorder="1">
      <alignment/>
      <protection/>
    </xf>
    <xf numFmtId="0" fontId="2" fillId="26" borderId="0" xfId="70" applyFont="1" applyFill="1" applyBorder="1" applyAlignment="1">
      <alignment horizontal="left"/>
      <protection/>
    </xf>
    <xf numFmtId="0" fontId="1" fillId="26" borderId="0" xfId="70" applyFont="1" applyFill="1">
      <alignment/>
      <protection/>
    </xf>
    <xf numFmtId="0" fontId="16" fillId="26" borderId="0" xfId="70" applyFont="1" applyFill="1" applyAlignment="1" applyProtection="1">
      <alignment horizontal="left"/>
      <protection/>
    </xf>
    <xf numFmtId="0" fontId="1" fillId="26" borderId="0" xfId="70" applyFont="1" applyFill="1" applyBorder="1">
      <alignment/>
      <protection/>
    </xf>
    <xf numFmtId="0" fontId="9" fillId="26" borderId="13" xfId="70" applyFont="1" applyFill="1" applyBorder="1" applyAlignment="1" applyProtection="1">
      <alignment horizontal="center" wrapText="1"/>
      <protection/>
    </xf>
    <xf numFmtId="0" fontId="1" fillId="26" borderId="13" xfId="70" applyFont="1" applyFill="1" applyBorder="1" applyAlignment="1" applyProtection="1">
      <alignment horizontal="center" wrapText="1"/>
      <protection/>
    </xf>
    <xf numFmtId="186" fontId="1" fillId="26" borderId="0" xfId="70" applyNumberFormat="1" applyFont="1" applyFill="1" applyBorder="1" applyAlignment="1">
      <alignment horizontal="left"/>
      <protection/>
    </xf>
    <xf numFmtId="3" fontId="1" fillId="26" borderId="0" xfId="65" applyNumberFormat="1" applyFont="1" applyFill="1" applyProtection="1">
      <alignment/>
      <protection/>
    </xf>
    <xf numFmtId="3" fontId="1" fillId="26" borderId="0" xfId="65" applyNumberFormat="1" applyFont="1" applyFill="1">
      <alignment/>
      <protection/>
    </xf>
    <xf numFmtId="3" fontId="1" fillId="26" borderId="0" xfId="65" applyNumberFormat="1" applyFont="1" applyFill="1" applyBorder="1" applyProtection="1">
      <alignment/>
      <protection/>
    </xf>
    <xf numFmtId="0" fontId="17" fillId="26" borderId="0" xfId="0" applyFont="1" applyFill="1" applyBorder="1" applyAlignment="1">
      <alignment horizontal="left"/>
    </xf>
    <xf numFmtId="2" fontId="1" fillId="26" borderId="16" xfId="0" applyNumberFormat="1" applyFont="1" applyFill="1" applyBorder="1" applyAlignment="1">
      <alignment horizontal="right"/>
    </xf>
    <xf numFmtId="0" fontId="1" fillId="26" borderId="13" xfId="0" applyFont="1" applyFill="1" applyBorder="1" applyAlignment="1">
      <alignment wrapText="1"/>
    </xf>
    <xf numFmtId="0" fontId="17" fillId="26" borderId="0" xfId="0" applyFont="1" applyFill="1" applyBorder="1" applyAlignment="1">
      <alignment horizontal="right"/>
    </xf>
    <xf numFmtId="0" fontId="1" fillId="26" borderId="0" xfId="0" applyNumberFormat="1" applyFont="1" applyFill="1" applyBorder="1" applyAlignment="1">
      <alignment horizontal="center"/>
    </xf>
    <xf numFmtId="0" fontId="15" fillId="26" borderId="0" xfId="0" applyFont="1" applyFill="1" applyBorder="1" applyAlignment="1">
      <alignment/>
    </xf>
    <xf numFmtId="1" fontId="1" fillId="26" borderId="0" xfId="0" applyNumberFormat="1" applyFont="1" applyFill="1" applyBorder="1" applyAlignment="1">
      <alignment/>
    </xf>
    <xf numFmtId="49" fontId="1" fillId="26" borderId="12" xfId="0" applyNumberFormat="1" applyFont="1" applyFill="1" applyBorder="1" applyAlignment="1">
      <alignment horizontal="center" wrapText="1"/>
    </xf>
    <xf numFmtId="49" fontId="9" fillId="26" borderId="12" xfId="0" applyNumberFormat="1" applyFont="1" applyFill="1" applyBorder="1" applyAlignment="1">
      <alignment horizontal="center" wrapText="1"/>
    </xf>
    <xf numFmtId="0" fontId="15" fillId="26" borderId="0" xfId="0" applyFont="1" applyFill="1" applyBorder="1" applyAlignment="1">
      <alignment wrapText="1"/>
    </xf>
    <xf numFmtId="49" fontId="1" fillId="26" borderId="13" xfId="0" applyNumberFormat="1" applyFont="1" applyFill="1" applyBorder="1" applyAlignment="1">
      <alignment horizontal="center" vertical="top" wrapText="1"/>
    </xf>
    <xf numFmtId="0" fontId="1" fillId="26" borderId="0" xfId="0" applyFont="1" applyFill="1" applyBorder="1" applyAlignment="1">
      <alignment wrapText="1"/>
    </xf>
    <xf numFmtId="3" fontId="1" fillId="26" borderId="0" xfId="66" applyNumberFormat="1" applyFont="1" applyFill="1" applyBorder="1" applyProtection="1">
      <alignment/>
      <protection/>
    </xf>
    <xf numFmtId="49" fontId="1" fillId="26" borderId="13" xfId="0" applyNumberFormat="1" applyFont="1" applyFill="1" applyBorder="1" applyAlignment="1">
      <alignment horizontal="center" wrapText="1"/>
    </xf>
    <xf numFmtId="187" fontId="2" fillId="26" borderId="0" xfId="72" applyFont="1" applyFill="1" applyBorder="1" applyAlignment="1">
      <alignment horizontal="left"/>
      <protection/>
    </xf>
    <xf numFmtId="181" fontId="1" fillId="26" borderId="0" xfId="72" applyNumberFormat="1" applyFont="1" applyFill="1" applyAlignment="1" applyProtection="1">
      <alignment horizontal="center"/>
      <protection/>
    </xf>
    <xf numFmtId="187" fontId="1" fillId="26" borderId="0" xfId="72" applyFont="1" applyFill="1">
      <alignment/>
      <protection/>
    </xf>
    <xf numFmtId="1" fontId="2" fillId="26" borderId="0" xfId="72" applyNumberFormat="1" applyFont="1" applyFill="1" applyAlignment="1" applyProtection="1">
      <alignment horizontal="left"/>
      <protection/>
    </xf>
    <xf numFmtId="2" fontId="1" fillId="26" borderId="0" xfId="72" applyNumberFormat="1" applyFont="1" applyFill="1">
      <alignment/>
      <protection/>
    </xf>
    <xf numFmtId="37" fontId="1" fillId="26" borderId="0" xfId="72" applyNumberFormat="1" applyFont="1" applyFill="1" applyProtection="1">
      <alignment/>
      <protection/>
    </xf>
    <xf numFmtId="1" fontId="1" fillId="26" borderId="0" xfId="72" applyNumberFormat="1" applyFont="1" applyFill="1" applyAlignment="1" applyProtection="1">
      <alignment horizontal="left"/>
      <protection/>
    </xf>
    <xf numFmtId="1" fontId="1" fillId="26" borderId="17" xfId="72" applyNumberFormat="1" applyFont="1" applyFill="1" applyBorder="1" applyAlignment="1">
      <alignment horizontal="left"/>
      <protection/>
    </xf>
    <xf numFmtId="187" fontId="1" fillId="26" borderId="17" xfId="72" applyFont="1" applyFill="1" applyBorder="1" applyAlignment="1" applyProtection="1">
      <alignment horizontal="right"/>
      <protection/>
    </xf>
    <xf numFmtId="187" fontId="2" fillId="26" borderId="0" xfId="72" applyFont="1" applyFill="1" applyBorder="1">
      <alignment/>
      <protection/>
    </xf>
    <xf numFmtId="187" fontId="1" fillId="26" borderId="0" xfId="72" applyFont="1" applyFill="1" applyBorder="1">
      <alignment/>
      <protection/>
    </xf>
    <xf numFmtId="1" fontId="1" fillId="26" borderId="0" xfId="72" applyNumberFormat="1" applyFont="1" applyFill="1">
      <alignment/>
      <protection/>
    </xf>
    <xf numFmtId="187" fontId="1" fillId="26" borderId="0" xfId="0" applyNumberFormat="1" applyFont="1" applyFill="1" applyBorder="1" applyAlignment="1" applyProtection="1">
      <alignment horizontal="fill"/>
      <protection/>
    </xf>
    <xf numFmtId="187" fontId="9" fillId="26" borderId="17" xfId="0" applyNumberFormat="1" applyFont="1" applyFill="1" applyBorder="1" applyAlignment="1" applyProtection="1">
      <alignment horizontal="left" vertical="center" wrapText="1"/>
      <protection/>
    </xf>
    <xf numFmtId="1" fontId="1" fillId="26" borderId="17" xfId="57" applyNumberFormat="1" applyFont="1" applyFill="1" applyBorder="1">
      <alignment/>
      <protection/>
    </xf>
    <xf numFmtId="2" fontId="1" fillId="26" borderId="0" xfId="57" applyNumberFormat="1" applyFont="1" applyFill="1" applyBorder="1">
      <alignment/>
      <protection/>
    </xf>
    <xf numFmtId="0" fontId="1" fillId="26" borderId="14" xfId="0" applyFont="1" applyFill="1" applyBorder="1" applyAlignment="1" applyProtection="1" quotePrefix="1">
      <alignment horizontal="left" vertical="center"/>
      <protection/>
    </xf>
    <xf numFmtId="2" fontId="1" fillId="26" borderId="0" xfId="57" applyNumberFormat="1" applyFont="1" applyFill="1" applyBorder="1" applyAlignment="1" applyProtection="1">
      <alignment horizontal="left"/>
      <protection/>
    </xf>
    <xf numFmtId="0" fontId="1" fillId="26" borderId="0" xfId="0" applyFont="1" applyFill="1" applyBorder="1" applyAlignment="1" applyProtection="1">
      <alignment horizontal="left" vertical="center"/>
      <protection/>
    </xf>
    <xf numFmtId="0" fontId="1" fillId="26" borderId="16" xfId="0" applyFont="1" applyFill="1" applyBorder="1" applyAlignment="1" applyProtection="1">
      <alignment horizontal="left" vertical="center"/>
      <protection/>
    </xf>
    <xf numFmtId="0" fontId="1" fillId="26" borderId="0" xfId="0" applyFont="1" applyFill="1" applyBorder="1" applyAlignment="1" applyProtection="1" quotePrefix="1">
      <alignment horizontal="left" vertical="center"/>
      <protection/>
    </xf>
    <xf numFmtId="187" fontId="9" fillId="26" borderId="0" xfId="0" applyNumberFormat="1" applyFont="1" applyFill="1" applyAlignment="1" applyProtection="1">
      <alignment horizontal="left"/>
      <protection/>
    </xf>
    <xf numFmtId="178" fontId="1" fillId="26" borderId="0" xfId="0" applyNumberFormat="1" applyFont="1" applyFill="1" applyBorder="1" applyAlignment="1">
      <alignment horizontal="left"/>
    </xf>
    <xf numFmtId="0" fontId="1" fillId="26" borderId="0" xfId="0" applyFont="1" applyFill="1" applyBorder="1" applyAlignment="1" applyProtection="1">
      <alignment horizontal="left" vertical="center" indent="1"/>
      <protection/>
    </xf>
    <xf numFmtId="0" fontId="1" fillId="26" borderId="16" xfId="0" applyFont="1" applyFill="1" applyBorder="1" applyAlignment="1" applyProtection="1">
      <alignment horizontal="left" vertical="center" indent="1"/>
      <protection/>
    </xf>
    <xf numFmtId="178" fontId="1" fillId="26" borderId="16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181" fontId="1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1" fillId="0" borderId="0" xfId="55" applyFont="1" applyBorder="1" applyAlignment="1">
      <alignment horizontal="left"/>
      <protection/>
    </xf>
    <xf numFmtId="0" fontId="2" fillId="0" borderId="0" xfId="0" applyFont="1" applyBorder="1" applyAlignment="1">
      <alignment vertical="center" textRotation="180" wrapText="1"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2" fontId="1" fillId="0" borderId="16" xfId="0" applyNumberFormat="1" applyFont="1" applyBorder="1" applyAlignment="1">
      <alignment/>
    </xf>
    <xf numFmtId="0" fontId="1" fillId="0" borderId="0" xfId="0" applyFont="1" applyFill="1" applyBorder="1" applyAlignment="1" applyProtection="1" quotePrefix="1">
      <alignment horizontal="left"/>
      <protection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2" fillId="0" borderId="0" xfId="0" applyNumberFormat="1" applyFont="1" applyFill="1" applyBorder="1" applyAlignment="1">
      <alignment horizontal="center"/>
    </xf>
    <xf numFmtId="2" fontId="2" fillId="0" borderId="0" xfId="54" applyNumberFormat="1" applyFont="1" applyFill="1" applyAlignment="1">
      <alignment horizontal="center" vertical="justify"/>
      <protection/>
    </xf>
    <xf numFmtId="1" fontId="2" fillId="0" borderId="0" xfId="55" applyNumberFormat="1" applyFont="1" applyFill="1" applyAlignment="1">
      <alignment horizontal="left"/>
      <protection/>
    </xf>
    <xf numFmtId="0" fontId="1" fillId="0" borderId="0" xfId="55" applyFont="1" applyFill="1" applyBorder="1" applyAlignment="1">
      <alignment horizontal="left"/>
      <protection/>
    </xf>
    <xf numFmtId="1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 textRotation="180" wrapText="1"/>
    </xf>
    <xf numFmtId="0" fontId="1" fillId="0" borderId="0" xfId="55" applyFont="1" applyFill="1">
      <alignment/>
      <protection/>
    </xf>
    <xf numFmtId="2" fontId="1" fillId="0" borderId="12" xfId="54" applyNumberFormat="1" applyFont="1" applyFill="1" applyBorder="1" applyAlignment="1">
      <alignment horizontal="center"/>
      <protection/>
    </xf>
    <xf numFmtId="2" fontId="1" fillId="0" borderId="12" xfId="54" applyNumberFormat="1" applyFont="1" applyFill="1" applyBorder="1" applyAlignment="1">
      <alignment horizontal="center" vertical="justify"/>
      <protection/>
    </xf>
    <xf numFmtId="2" fontId="1" fillId="0" borderId="13" xfId="54" applyNumberFormat="1" applyFont="1" applyFill="1" applyBorder="1" applyAlignment="1">
      <alignment horizontal="center"/>
      <protection/>
    </xf>
    <xf numFmtId="2" fontId="1" fillId="0" borderId="13" xfId="54" applyNumberFormat="1" applyFont="1" applyFill="1" applyBorder="1" applyAlignment="1">
      <alignment horizontal="center" vertical="justify"/>
      <protection/>
    </xf>
    <xf numFmtId="0" fontId="1" fillId="0" borderId="0" xfId="55" applyFont="1" applyFill="1" applyAlignment="1">
      <alignment horizontal="right" vertical="top" wrapText="1"/>
      <protection/>
    </xf>
    <xf numFmtId="2" fontId="1" fillId="0" borderId="0" xfId="69" applyNumberFormat="1" applyFont="1" applyFill="1">
      <alignment/>
      <protection/>
    </xf>
    <xf numFmtId="2" fontId="1" fillId="0" borderId="0" xfId="69" applyNumberFormat="1" applyFont="1" applyFill="1" applyBorder="1">
      <alignment/>
      <protection/>
    </xf>
    <xf numFmtId="2" fontId="1" fillId="0" borderId="0" xfId="0" applyNumberFormat="1" applyFont="1" applyFill="1" applyAlignment="1">
      <alignment/>
    </xf>
    <xf numFmtId="1" fontId="1" fillId="0" borderId="0" xfId="34" applyNumberFormat="1" applyFont="1" applyFill="1" applyBorder="1" applyAlignment="1" quotePrefix="1">
      <alignment horizontal="left"/>
      <protection/>
    </xf>
    <xf numFmtId="0" fontId="1" fillId="0" borderId="0" xfId="0" applyFont="1" applyAlignment="1">
      <alignment horizontal="right"/>
    </xf>
    <xf numFmtId="2" fontId="2" fillId="0" borderId="0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178" fontId="1" fillId="0" borderId="0" xfId="0" applyNumberFormat="1" applyFont="1" applyFill="1" applyAlignment="1">
      <alignment horizontal="right"/>
    </xf>
    <xf numFmtId="0" fontId="1" fillId="26" borderId="17" xfId="0" applyFont="1" applyFill="1" applyBorder="1" applyAlignment="1">
      <alignment horizontal="left" vertical="center" wrapText="1"/>
    </xf>
    <xf numFmtId="0" fontId="1" fillId="26" borderId="17" xfId="0" applyFont="1" applyFill="1" applyBorder="1" applyAlignment="1">
      <alignment horizontal="center" wrapText="1"/>
    </xf>
    <xf numFmtId="0" fontId="1" fillId="26" borderId="12" xfId="0" applyFont="1" applyFill="1" applyBorder="1" applyAlignment="1">
      <alignment horizontal="left" vertical="center"/>
    </xf>
    <xf numFmtId="0" fontId="1" fillId="26" borderId="13" xfId="0" applyFont="1" applyFill="1" applyBorder="1" applyAlignment="1">
      <alignment horizontal="left" vertical="center" wrapText="1"/>
    </xf>
    <xf numFmtId="0" fontId="1" fillId="26" borderId="13" xfId="0" applyFont="1" applyFill="1" applyBorder="1" applyAlignment="1">
      <alignment horizontal="center" vertical="center" wrapText="1"/>
    </xf>
    <xf numFmtId="0" fontId="1" fillId="26" borderId="0" xfId="0" applyFont="1" applyFill="1" applyBorder="1" applyAlignment="1">
      <alignment horizontal="center" vertical="center" wrapText="1"/>
    </xf>
    <xf numFmtId="4" fontId="1" fillId="26" borderId="0" xfId="0" applyNumberFormat="1" applyFont="1" applyFill="1" applyBorder="1" applyAlignment="1">
      <alignment/>
    </xf>
    <xf numFmtId="4" fontId="1" fillId="26" borderId="16" xfId="0" applyNumberFormat="1" applyFont="1" applyFill="1" applyBorder="1" applyAlignment="1">
      <alignment/>
    </xf>
    <xf numFmtId="0" fontId="3" fillId="26" borderId="0" xfId="0" applyFont="1" applyFill="1" applyBorder="1" applyAlignment="1">
      <alignment horizontal="left"/>
    </xf>
    <xf numFmtId="0" fontId="1" fillId="26" borderId="0" xfId="0" applyFont="1" applyFill="1" applyBorder="1" applyAlignment="1">
      <alignment/>
    </xf>
    <xf numFmtId="0" fontId="1" fillId="26" borderId="12" xfId="0" applyFont="1" applyFill="1" applyBorder="1" applyAlignment="1">
      <alignment/>
    </xf>
    <xf numFmtId="0" fontId="1" fillId="26" borderId="0" xfId="0" applyFont="1" applyFill="1" applyBorder="1" applyAlignment="1">
      <alignment horizontal="center" vertical="center"/>
    </xf>
    <xf numFmtId="2" fontId="1" fillId="26" borderId="0" xfId="62" applyNumberFormat="1" applyFont="1" applyFill="1" applyProtection="1">
      <alignment/>
      <protection/>
    </xf>
    <xf numFmtId="1" fontId="1" fillId="26" borderId="0" xfId="62" applyNumberFormat="1" applyFont="1" applyFill="1" applyProtection="1">
      <alignment/>
      <protection/>
    </xf>
    <xf numFmtId="2" fontId="1" fillId="26" borderId="0" xfId="62" applyNumberFormat="1" applyFont="1" applyFill="1" applyBorder="1" applyProtection="1">
      <alignment/>
      <protection/>
    </xf>
    <xf numFmtId="1" fontId="1" fillId="26" borderId="0" xfId="62" applyNumberFormat="1" applyFont="1" applyFill="1" applyBorder="1" applyProtection="1">
      <alignment/>
      <protection/>
    </xf>
    <xf numFmtId="2" fontId="1" fillId="26" borderId="16" xfId="62" applyNumberFormat="1" applyFont="1" applyFill="1" applyBorder="1" applyProtection="1">
      <alignment/>
      <protection/>
    </xf>
    <xf numFmtId="1" fontId="1" fillId="26" borderId="16" xfId="62" applyNumberFormat="1" applyFont="1" applyFill="1" applyBorder="1" applyProtection="1">
      <alignment/>
      <protection/>
    </xf>
    <xf numFmtId="2" fontId="1" fillId="26" borderId="0" xfId="60" applyNumberFormat="1" applyFont="1" applyFill="1" applyBorder="1" applyProtection="1">
      <alignment/>
      <protection/>
    </xf>
    <xf numFmtId="2" fontId="1" fillId="26" borderId="16" xfId="60" applyNumberFormat="1" applyFont="1" applyFill="1" applyBorder="1" applyProtection="1">
      <alignment/>
      <protection/>
    </xf>
    <xf numFmtId="2" fontId="1" fillId="26" borderId="0" xfId="61" applyNumberFormat="1" applyFont="1" applyFill="1" applyProtection="1">
      <alignment/>
      <protection/>
    </xf>
    <xf numFmtId="181" fontId="8" fillId="26" borderId="0" xfId="61" applyNumberFormat="1" applyFont="1" applyFill="1" applyAlignment="1" applyProtection="1">
      <alignment horizontal="center"/>
      <protection/>
    </xf>
    <xf numFmtId="181" fontId="8" fillId="26" borderId="0" xfId="61" applyNumberFormat="1" applyFont="1" applyFill="1" applyProtection="1">
      <alignment/>
      <protection/>
    </xf>
    <xf numFmtId="0" fontId="2" fillId="26" borderId="0" xfId="0" applyFont="1" applyFill="1" applyBorder="1" applyAlignment="1">
      <alignment horizontal="left" vertical="center"/>
    </xf>
    <xf numFmtId="2" fontId="1" fillId="26" borderId="0" xfId="0" applyNumberFormat="1" applyFont="1" applyFill="1" applyAlignment="1">
      <alignment horizontal="right"/>
    </xf>
    <xf numFmtId="0" fontId="1" fillId="26" borderId="16" xfId="0" applyFont="1" applyFill="1" applyBorder="1" applyAlignment="1">
      <alignment horizontal="left"/>
    </xf>
    <xf numFmtId="0" fontId="1" fillId="26" borderId="0" xfId="0" applyFont="1" applyFill="1" applyBorder="1" applyAlignment="1">
      <alignment horizontal="left" vertical="center" wrapText="1"/>
    </xf>
    <xf numFmtId="3" fontId="1" fillId="26" borderId="0" xfId="0" applyNumberFormat="1" applyFont="1" applyFill="1" applyBorder="1" applyAlignment="1">
      <alignment horizontal="center" wrapText="1"/>
    </xf>
    <xf numFmtId="178" fontId="1" fillId="26" borderId="0" xfId="0" applyNumberFormat="1" applyFont="1" applyFill="1" applyBorder="1" applyAlignment="1">
      <alignment horizontal="center" wrapText="1"/>
    </xf>
    <xf numFmtId="178" fontId="1" fillId="26" borderId="13" xfId="0" applyNumberFormat="1" applyFont="1" applyFill="1" applyBorder="1" applyAlignment="1">
      <alignment horizontal="center" wrapText="1"/>
    </xf>
    <xf numFmtId="188" fontId="1" fillId="26" borderId="0" xfId="60" applyNumberFormat="1" applyFont="1" applyFill="1" applyProtection="1">
      <alignment/>
      <protection/>
    </xf>
    <xf numFmtId="188" fontId="1" fillId="26" borderId="0" xfId="60" applyNumberFormat="1" applyFont="1" applyFill="1" applyBorder="1" applyProtection="1">
      <alignment/>
      <protection/>
    </xf>
    <xf numFmtId="187" fontId="2" fillId="26" borderId="0" xfId="71" applyFont="1" applyFill="1" applyAlignment="1" applyProtection="1">
      <alignment horizontal="left"/>
      <protection/>
    </xf>
    <xf numFmtId="187" fontId="1" fillId="26" borderId="0" xfId="71" applyFont="1" applyFill="1" applyAlignment="1" applyProtection="1">
      <alignment horizontal="left"/>
      <protection/>
    </xf>
    <xf numFmtId="187" fontId="1" fillId="26" borderId="0" xfId="71" applyFont="1" applyFill="1">
      <alignment/>
      <protection/>
    </xf>
    <xf numFmtId="187" fontId="1" fillId="26" borderId="0" xfId="71" applyFont="1" applyFill="1" applyBorder="1" applyAlignment="1" applyProtection="1">
      <alignment horizontal="left"/>
      <protection/>
    </xf>
    <xf numFmtId="187" fontId="1" fillId="26" borderId="0" xfId="71" applyFont="1" applyFill="1" applyBorder="1">
      <alignment/>
      <protection/>
    </xf>
    <xf numFmtId="187" fontId="1" fillId="26" borderId="17" xfId="71" applyFont="1" applyFill="1" applyBorder="1" applyAlignment="1">
      <alignment wrapText="1"/>
      <protection/>
    </xf>
    <xf numFmtId="0" fontId="1" fillId="26" borderId="17" xfId="71" applyNumberFormat="1" applyFont="1" applyFill="1" applyBorder="1" applyAlignment="1" applyProtection="1">
      <alignment horizontal="center" vertical="center" wrapText="1"/>
      <protection/>
    </xf>
    <xf numFmtId="187" fontId="1" fillId="26" borderId="0" xfId="71" applyFont="1" applyFill="1" applyAlignment="1">
      <alignment wrapText="1"/>
      <protection/>
    </xf>
    <xf numFmtId="0" fontId="1" fillId="0" borderId="0" xfId="0" applyNumberFormat="1" applyFont="1" applyFill="1" applyBorder="1" applyAlignment="1">
      <alignment horizontal="center"/>
    </xf>
    <xf numFmtId="0" fontId="8" fillId="0" borderId="0" xfId="56" applyFont="1" applyAlignment="1">
      <alignment horizontal="right"/>
      <protection/>
    </xf>
    <xf numFmtId="3" fontId="1" fillId="26" borderId="16" xfId="0" applyNumberFormat="1" applyFont="1" applyFill="1" applyBorder="1" applyAlignment="1">
      <alignment/>
    </xf>
    <xf numFmtId="2" fontId="1" fillId="26" borderId="0" xfId="71" applyNumberFormat="1" applyFont="1" applyFill="1" applyBorder="1">
      <alignment/>
      <protection/>
    </xf>
    <xf numFmtId="0" fontId="0" fillId="26" borderId="0" xfId="0" applyFont="1" applyFill="1" applyBorder="1" applyAlignment="1">
      <alignment/>
    </xf>
    <xf numFmtId="0" fontId="19" fillId="26" borderId="0" xfId="0" applyFont="1" applyFill="1" applyBorder="1" applyAlignment="1">
      <alignment/>
    </xf>
    <xf numFmtId="0" fontId="5" fillId="26" borderId="0" xfId="47" applyFill="1" applyBorder="1" applyAlignment="1" applyProtection="1">
      <alignment/>
      <protection/>
    </xf>
    <xf numFmtId="201" fontId="8" fillId="0" borderId="0" xfId="56" applyNumberFormat="1" applyFont="1" applyAlignment="1">
      <alignment horizontal="center"/>
      <protection/>
    </xf>
    <xf numFmtId="0" fontId="2" fillId="0" borderId="0" xfId="0" applyFont="1" applyFill="1" applyBorder="1" applyAlignment="1">
      <alignment/>
    </xf>
    <xf numFmtId="0" fontId="1" fillId="0" borderId="0" xfId="56" applyFont="1" applyFill="1" applyAlignment="1">
      <alignment horizontal="left"/>
      <protection/>
    </xf>
    <xf numFmtId="0" fontId="1" fillId="0" borderId="0" xfId="56" applyFont="1" applyFill="1" applyAlignment="1">
      <alignment horizontal="center"/>
      <protection/>
    </xf>
    <xf numFmtId="0" fontId="1" fillId="0" borderId="0" xfId="56" applyFont="1" applyFill="1" applyBorder="1">
      <alignment/>
      <protection/>
    </xf>
    <xf numFmtId="0" fontId="1" fillId="0" borderId="0" xfId="56" applyFont="1" applyFill="1">
      <alignment/>
      <protection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56" applyFont="1" applyFill="1" applyBorder="1" applyAlignment="1">
      <alignment horizontal="center"/>
      <protection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horizontal="right"/>
    </xf>
    <xf numFmtId="0" fontId="1" fillId="0" borderId="0" xfId="56" applyFont="1" applyFill="1" applyBorder="1" applyAlignment="1">
      <alignment horizontal="left"/>
      <protection/>
    </xf>
    <xf numFmtId="0" fontId="1" fillId="26" borderId="16" xfId="71" applyNumberFormat="1" applyFont="1" applyFill="1" applyBorder="1" applyAlignment="1">
      <alignment horizontal="left"/>
      <protection/>
    </xf>
    <xf numFmtId="0" fontId="0" fillId="26" borderId="0" xfId="0" applyFont="1" applyFill="1" applyAlignment="1">
      <alignment/>
    </xf>
    <xf numFmtId="0" fontId="1" fillId="26" borderId="16" xfId="0" applyFont="1" applyFill="1" applyBorder="1" applyAlignment="1">
      <alignment horizontal="center"/>
    </xf>
    <xf numFmtId="0" fontId="3" fillId="26" borderId="0" xfId="55" applyFont="1" applyFill="1" applyBorder="1">
      <alignment/>
      <protection/>
    </xf>
    <xf numFmtId="178" fontId="1" fillId="26" borderId="0" xfId="67" applyNumberFormat="1" applyFont="1" applyFill="1" applyBorder="1" applyAlignment="1" applyProtection="1">
      <alignment horizontal="left"/>
      <protection/>
    </xf>
    <xf numFmtId="3" fontId="1" fillId="26" borderId="0" xfId="66" applyNumberFormat="1" applyFont="1" applyFill="1" applyBorder="1" applyAlignment="1" applyProtection="1">
      <alignment horizontal="left"/>
      <protection/>
    </xf>
    <xf numFmtId="0" fontId="1" fillId="26" borderId="0" xfId="71" applyNumberFormat="1" applyFont="1" applyFill="1" applyBorder="1" applyAlignment="1">
      <alignment horizontal="left"/>
      <protection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2" fontId="1" fillId="26" borderId="0" xfId="69" applyNumberFormat="1" applyFont="1" applyFill="1" applyBorder="1">
      <alignment/>
      <protection/>
    </xf>
    <xf numFmtId="0" fontId="1" fillId="26" borderId="16" xfId="69" applyNumberFormat="1" applyFont="1" applyFill="1" applyBorder="1" applyAlignment="1">
      <alignment horizontal="left"/>
      <protection/>
    </xf>
    <xf numFmtId="1" fontId="1" fillId="26" borderId="0" xfId="0" applyNumberFormat="1" applyFont="1" applyFill="1" applyBorder="1" applyAlignment="1" applyProtection="1" quotePrefix="1">
      <alignment horizontal="left"/>
      <protection/>
    </xf>
    <xf numFmtId="2" fontId="1" fillId="26" borderId="0" xfId="0" applyNumberFormat="1" applyFont="1" applyFill="1" applyAlignment="1">
      <alignment/>
    </xf>
    <xf numFmtId="1" fontId="3" fillId="26" borderId="0" xfId="0" applyNumberFormat="1" applyFont="1" applyFill="1" applyBorder="1" applyAlignment="1" applyProtection="1">
      <alignment horizontal="left"/>
      <protection/>
    </xf>
    <xf numFmtId="0" fontId="1" fillId="26" borderId="0" xfId="56" applyFont="1" applyFill="1" applyBorder="1">
      <alignment/>
      <protection/>
    </xf>
    <xf numFmtId="0" fontId="1" fillId="26" borderId="0" xfId="56" applyFont="1" applyFill="1">
      <alignment/>
      <protection/>
    </xf>
    <xf numFmtId="0" fontId="8" fillId="26" borderId="0" xfId="56" applyFont="1" applyFill="1" applyAlignment="1">
      <alignment horizontal="center"/>
      <protection/>
    </xf>
    <xf numFmtId="0" fontId="8" fillId="26" borderId="0" xfId="56" applyFont="1" applyFill="1">
      <alignment/>
      <protection/>
    </xf>
    <xf numFmtId="180" fontId="1" fillId="26" borderId="0" xfId="55" applyNumberFormat="1" applyFont="1" applyFill="1">
      <alignment/>
      <protection/>
    </xf>
    <xf numFmtId="185" fontId="1" fillId="26" borderId="0" xfId="55" applyNumberFormat="1" applyFont="1" applyFill="1">
      <alignment/>
      <protection/>
    </xf>
    <xf numFmtId="1" fontId="1" fillId="26" borderId="0" xfId="60" applyNumberFormat="1" applyFont="1" applyFill="1" applyBorder="1" applyAlignment="1" applyProtection="1">
      <alignment horizontal="left"/>
      <protection/>
    </xf>
    <xf numFmtId="1" fontId="1" fillId="26" borderId="16" xfId="60" applyNumberFormat="1" applyFont="1" applyFill="1" applyBorder="1" applyAlignment="1" applyProtection="1">
      <alignment horizontal="left"/>
      <protection/>
    </xf>
    <xf numFmtId="2" fontId="1" fillId="26" borderId="14" xfId="0" applyNumberFormat="1" applyFont="1" applyFill="1" applyBorder="1" applyAlignment="1">
      <alignment/>
    </xf>
    <xf numFmtId="2" fontId="1" fillId="26" borderId="12" xfId="60" applyNumberFormat="1" applyFont="1" applyFill="1" applyBorder="1" applyProtection="1">
      <alignment/>
      <protection/>
    </xf>
    <xf numFmtId="2" fontId="1" fillId="26" borderId="12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1" fillId="26" borderId="0" xfId="61" applyNumberFormat="1" applyFont="1" applyFill="1" applyBorder="1" applyProtection="1">
      <alignment/>
      <protection/>
    </xf>
    <xf numFmtId="2" fontId="1" fillId="26" borderId="12" xfId="61" applyNumberFormat="1" applyFont="1" applyFill="1" applyBorder="1" applyProtection="1">
      <alignment/>
      <protection/>
    </xf>
    <xf numFmtId="181" fontId="8" fillId="26" borderId="0" xfId="61" applyNumberFormat="1" applyFont="1" applyFill="1" applyBorder="1" applyAlignment="1" applyProtection="1">
      <alignment horizontal="center"/>
      <protection/>
    </xf>
    <xf numFmtId="181" fontId="8" fillId="26" borderId="0" xfId="61" applyNumberFormat="1" applyFont="1" applyFill="1" applyBorder="1" applyProtection="1">
      <alignment/>
      <protection/>
    </xf>
    <xf numFmtId="0" fontId="3" fillId="26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26" borderId="17" xfId="0" applyFont="1" applyFill="1" applyBorder="1" applyAlignment="1">
      <alignment/>
    </xf>
    <xf numFmtId="0" fontId="1" fillId="26" borderId="0" xfId="0" applyFont="1" applyFill="1" applyAlignment="1">
      <alignment horizontal="left"/>
    </xf>
    <xf numFmtId="2" fontId="1" fillId="26" borderId="0" xfId="0" applyNumberFormat="1" applyFont="1" applyFill="1" applyBorder="1" applyAlignment="1">
      <alignment horizontal="right" vertical="center" wrapText="1"/>
    </xf>
    <xf numFmtId="0" fontId="3" fillId="26" borderId="0" xfId="0" applyFont="1" applyFill="1" applyBorder="1" applyAlignment="1">
      <alignment horizontal="left" vertical="center"/>
    </xf>
    <xf numFmtId="199" fontId="1" fillId="26" borderId="0" xfId="0" applyNumberFormat="1" applyFont="1" applyFill="1" applyBorder="1" applyAlignment="1">
      <alignment horizontal="left" vertical="center" wrapText="1"/>
    </xf>
    <xf numFmtId="0" fontId="1" fillId="26" borderId="0" xfId="0" applyNumberFormat="1" applyFont="1" applyFill="1" applyBorder="1" applyAlignment="1">
      <alignment horizontal="left"/>
    </xf>
    <xf numFmtId="184" fontId="1" fillId="0" borderId="0" xfId="64" applyNumberFormat="1" applyFont="1" applyProtection="1">
      <alignment/>
      <protection/>
    </xf>
    <xf numFmtId="2" fontId="1" fillId="0" borderId="0" xfId="64" applyNumberFormat="1" applyFont="1" applyProtection="1">
      <alignment/>
      <protection/>
    </xf>
    <xf numFmtId="182" fontId="1" fillId="0" borderId="0" xfId="64" applyNumberFormat="1" applyFont="1" applyProtection="1">
      <alignment/>
      <protection/>
    </xf>
    <xf numFmtId="182" fontId="1" fillId="0" borderId="16" xfId="64" applyNumberFormat="1" applyFont="1" applyBorder="1" applyProtection="1">
      <alignment/>
      <protection/>
    </xf>
    <xf numFmtId="2" fontId="2" fillId="26" borderId="0" xfId="0" applyNumberFormat="1" applyFont="1" applyFill="1" applyAlignment="1">
      <alignment horizontal="right"/>
    </xf>
    <xf numFmtId="178" fontId="1" fillId="0" borderId="16" xfId="0" applyNumberFormat="1" applyFont="1" applyFill="1" applyBorder="1" applyAlignment="1">
      <alignment horizontal="right"/>
    </xf>
    <xf numFmtId="178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78" fontId="1" fillId="0" borderId="18" xfId="0" applyNumberFormat="1" applyFont="1" applyFill="1" applyBorder="1" applyAlignment="1">
      <alignment horizontal="right"/>
    </xf>
    <xf numFmtId="2" fontId="1" fillId="26" borderId="15" xfId="72" applyNumberFormat="1" applyFont="1" applyFill="1" applyBorder="1">
      <alignment/>
      <protection/>
    </xf>
    <xf numFmtId="178" fontId="1" fillId="26" borderId="0" xfId="68" applyNumberFormat="1" applyFont="1" applyFill="1" applyBorder="1" applyAlignment="1" applyProtection="1">
      <alignment horizontal="center"/>
      <protection/>
    </xf>
    <xf numFmtId="0" fontId="1" fillId="26" borderId="0" xfId="69" applyNumberFormat="1" applyFont="1" applyFill="1" applyBorder="1" applyAlignment="1">
      <alignment horizontal="left"/>
      <protection/>
    </xf>
    <xf numFmtId="3" fontId="1" fillId="0" borderId="0" xfId="69" applyNumberFormat="1" applyFont="1" applyFill="1">
      <alignment/>
      <protection/>
    </xf>
    <xf numFmtId="3" fontId="1" fillId="0" borderId="0" xfId="69" applyNumberFormat="1" applyFont="1" applyFill="1" applyBorder="1">
      <alignment/>
      <protection/>
    </xf>
    <xf numFmtId="3" fontId="1" fillId="26" borderId="0" xfId="0" applyNumberFormat="1" applyFont="1" applyFill="1" applyBorder="1" applyAlignment="1">
      <alignment/>
    </xf>
    <xf numFmtId="3" fontId="1" fillId="26" borderId="16" xfId="0" applyNumberFormat="1" applyFont="1" applyFill="1" applyBorder="1" applyAlignment="1">
      <alignment/>
    </xf>
    <xf numFmtId="2" fontId="1" fillId="0" borderId="16" xfId="69" applyNumberFormat="1" applyFont="1" applyFill="1" applyBorder="1">
      <alignment/>
      <protection/>
    </xf>
    <xf numFmtId="0" fontId="1" fillId="26" borderId="16" xfId="67" applyNumberFormat="1" applyFont="1" applyFill="1" applyBorder="1" applyAlignment="1" applyProtection="1">
      <alignment horizontal="center"/>
      <protection/>
    </xf>
    <xf numFmtId="178" fontId="1" fillId="26" borderId="0" xfId="0" applyNumberFormat="1" applyFont="1" applyFill="1" applyBorder="1" applyAlignment="1" quotePrefix="1">
      <alignment/>
    </xf>
    <xf numFmtId="178" fontId="1" fillId="26" borderId="16" xfId="0" applyNumberFormat="1" applyFont="1" applyFill="1" applyBorder="1" applyAlignment="1" quotePrefix="1">
      <alignment/>
    </xf>
    <xf numFmtId="0" fontId="1" fillId="26" borderId="16" xfId="60" applyNumberFormat="1" applyFont="1" applyFill="1" applyBorder="1" applyAlignment="1" applyProtection="1">
      <alignment horizontal="left"/>
      <protection/>
    </xf>
    <xf numFmtId="0" fontId="1" fillId="26" borderId="16" xfId="61" applyNumberFormat="1" applyFont="1" applyFill="1" applyBorder="1" applyAlignment="1" applyProtection="1">
      <alignment horizontal="left"/>
      <protection/>
    </xf>
    <xf numFmtId="2" fontId="1" fillId="0" borderId="16" xfId="0" applyNumberFormat="1" applyFont="1" applyBorder="1" applyAlignment="1">
      <alignment horizontal="right"/>
    </xf>
    <xf numFmtId="178" fontId="1" fillId="26" borderId="0" xfId="60" applyNumberFormat="1" applyFont="1" applyFill="1" applyBorder="1" applyProtection="1">
      <alignment/>
      <protection/>
    </xf>
    <xf numFmtId="3" fontId="1" fillId="26" borderId="16" xfId="60" applyNumberFormat="1" applyFont="1" applyFill="1" applyBorder="1" applyProtection="1">
      <alignment/>
      <protection/>
    </xf>
    <xf numFmtId="204" fontId="1" fillId="26" borderId="0" xfId="60" applyNumberFormat="1" applyFont="1" applyFill="1" applyProtection="1">
      <alignment/>
      <protection/>
    </xf>
    <xf numFmtId="204" fontId="1" fillId="26" borderId="0" xfId="0" applyNumberFormat="1" applyFont="1" applyFill="1" applyBorder="1" applyAlignment="1">
      <alignment/>
    </xf>
    <xf numFmtId="0" fontId="1" fillId="26" borderId="15" xfId="0" applyFont="1" applyFill="1" applyBorder="1" applyAlignment="1">
      <alignment horizontal="center"/>
    </xf>
    <xf numFmtId="0" fontId="1" fillId="26" borderId="15" xfId="0" applyFont="1" applyFill="1" applyBorder="1" applyAlignment="1">
      <alignment horizontal="left"/>
    </xf>
    <xf numFmtId="1" fontId="1" fillId="26" borderId="15" xfId="0" applyNumberFormat="1" applyFont="1" applyFill="1" applyBorder="1" applyAlignment="1">
      <alignment horizontal="right"/>
    </xf>
    <xf numFmtId="180" fontId="1" fillId="26" borderId="15" xfId="0" applyNumberFormat="1" applyFont="1" applyFill="1" applyBorder="1" applyAlignment="1">
      <alignment/>
    </xf>
    <xf numFmtId="3" fontId="1" fillId="26" borderId="0" xfId="70" applyNumberFormat="1" applyFont="1" applyFill="1" applyBorder="1">
      <alignment/>
      <protection/>
    </xf>
    <xf numFmtId="3" fontId="1" fillId="26" borderId="16" xfId="70" applyNumberFormat="1" applyFont="1" applyFill="1" applyBorder="1">
      <alignment/>
      <protection/>
    </xf>
    <xf numFmtId="2" fontId="1" fillId="0" borderId="16" xfId="68" applyNumberFormat="1" applyFont="1" applyBorder="1" applyProtection="1">
      <alignment/>
      <protection/>
    </xf>
    <xf numFmtId="182" fontId="1" fillId="0" borderId="16" xfId="68" applyNumberFormat="1" applyFont="1" applyBorder="1" applyProtection="1">
      <alignment/>
      <protection/>
    </xf>
    <xf numFmtId="2" fontId="1" fillId="0" borderId="0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26" borderId="16" xfId="71" applyNumberFormat="1" applyFont="1" applyFill="1" applyBorder="1">
      <alignment/>
      <protection/>
    </xf>
    <xf numFmtId="178" fontId="1" fillId="0" borderId="0" xfId="0" applyNumberFormat="1" applyFont="1" applyBorder="1" applyAlignment="1">
      <alignment horizontal="right"/>
    </xf>
    <xf numFmtId="178" fontId="1" fillId="0" borderId="18" xfId="0" applyNumberFormat="1" applyFont="1" applyBorder="1" applyAlignment="1">
      <alignment horizontal="right"/>
    </xf>
    <xf numFmtId="0" fontId="1" fillId="26" borderId="0" xfId="60" applyNumberFormat="1" applyFont="1" applyFill="1" applyBorder="1" applyAlignment="1" applyProtection="1">
      <alignment horizontal="left"/>
      <protection/>
    </xf>
    <xf numFmtId="0" fontId="1" fillId="26" borderId="0" xfId="61" applyNumberFormat="1" applyFont="1" applyFill="1" applyBorder="1" applyAlignment="1" applyProtection="1">
      <alignment horizontal="left"/>
      <protection/>
    </xf>
    <xf numFmtId="0" fontId="1" fillId="26" borderId="0" xfId="67" applyNumberFormat="1" applyFont="1" applyFill="1" applyBorder="1" applyAlignment="1" applyProtection="1">
      <alignment horizontal="center"/>
      <protection/>
    </xf>
    <xf numFmtId="185" fontId="0" fillId="0" borderId="0" xfId="55" applyNumberFormat="1" applyFont="1">
      <alignment/>
      <protection/>
    </xf>
    <xf numFmtId="180" fontId="0" fillId="0" borderId="0" xfId="55" applyNumberFormat="1" applyFont="1">
      <alignment/>
      <protection/>
    </xf>
    <xf numFmtId="182" fontId="1" fillId="0" borderId="16" xfId="55" applyNumberFormat="1" applyFont="1" applyBorder="1" applyAlignment="1">
      <alignment horizontal="right" vertical="top" wrapText="1"/>
      <protection/>
    </xf>
    <xf numFmtId="2" fontId="1" fillId="0" borderId="16" xfId="64" applyNumberFormat="1" applyFont="1" applyBorder="1" applyProtection="1">
      <alignment/>
      <protection/>
    </xf>
    <xf numFmtId="2" fontId="1" fillId="0" borderId="16" xfId="55" applyNumberFormat="1" applyFont="1" applyBorder="1" applyAlignment="1">
      <alignment/>
      <protection/>
    </xf>
    <xf numFmtId="2" fontId="1" fillId="26" borderId="16" xfId="61" applyNumberFormat="1" applyFont="1" applyFill="1" applyBorder="1" applyProtection="1">
      <alignment/>
      <protection/>
    </xf>
    <xf numFmtId="2" fontId="1" fillId="26" borderId="16" xfId="55" applyNumberFormat="1" applyFont="1" applyFill="1" applyBorder="1" applyAlignment="1">
      <alignment/>
      <protection/>
    </xf>
    <xf numFmtId="2" fontId="1" fillId="0" borderId="16" xfId="63" applyNumberFormat="1" applyFont="1" applyBorder="1" applyProtection="1">
      <alignment/>
      <protection/>
    </xf>
    <xf numFmtId="0" fontId="1" fillId="26" borderId="12" xfId="0" applyFont="1" applyFill="1" applyBorder="1" applyAlignment="1">
      <alignment horizontal="right"/>
    </xf>
    <xf numFmtId="1" fontId="2" fillId="26" borderId="0" xfId="53" applyNumberFormat="1" applyFont="1" applyFill="1" applyBorder="1" applyAlignment="1" quotePrefix="1">
      <alignment horizontal="right"/>
      <protection/>
    </xf>
    <xf numFmtId="1" fontId="1" fillId="26" borderId="0" xfId="53" applyNumberFormat="1" applyFont="1" applyFill="1" applyBorder="1" applyAlignment="1">
      <alignment horizontal="right"/>
      <protection/>
    </xf>
    <xf numFmtId="1" fontId="1" fillId="26" borderId="0" xfId="53" applyNumberFormat="1" applyFont="1" applyFill="1" applyBorder="1" applyAlignment="1" quotePrefix="1">
      <alignment horizontal="right"/>
      <protection/>
    </xf>
    <xf numFmtId="1" fontId="2" fillId="26" borderId="16" xfId="53" applyNumberFormat="1" applyFont="1" applyFill="1" applyBorder="1" applyAlignment="1" quotePrefix="1">
      <alignment horizontal="right"/>
      <protection/>
    </xf>
    <xf numFmtId="1" fontId="1" fillId="26" borderId="0" xfId="0" applyNumberFormat="1" applyFont="1" applyFill="1" applyAlignment="1">
      <alignment horizontal="right"/>
    </xf>
    <xf numFmtId="1" fontId="1" fillId="26" borderId="16" xfId="0" applyNumberFormat="1" applyFont="1" applyFill="1" applyBorder="1" applyAlignment="1">
      <alignment horizontal="right"/>
    </xf>
    <xf numFmtId="1" fontId="17" fillId="26" borderId="0" xfId="0" applyNumberFormat="1" applyFont="1" applyFill="1" applyBorder="1" applyAlignment="1">
      <alignment horizontal="left"/>
    </xf>
    <xf numFmtId="1" fontId="2" fillId="26" borderId="0" xfId="0" applyNumberFormat="1" applyFont="1" applyFill="1" applyAlignment="1">
      <alignment horizontal="right"/>
    </xf>
    <xf numFmtId="1" fontId="10" fillId="26" borderId="0" xfId="0" applyNumberFormat="1" applyFont="1" applyFill="1" applyBorder="1" applyAlignment="1">
      <alignment horizontal="right"/>
    </xf>
    <xf numFmtId="3" fontId="2" fillId="26" borderId="0" xfId="53" applyNumberFormat="1" applyFont="1" applyFill="1" applyBorder="1" applyAlignment="1" quotePrefix="1">
      <alignment horizontal="right"/>
      <protection/>
    </xf>
    <xf numFmtId="3" fontId="1" fillId="26" borderId="0" xfId="53" applyNumberFormat="1" applyFont="1" applyFill="1" applyBorder="1" applyAlignment="1">
      <alignment horizontal="right"/>
      <protection/>
    </xf>
    <xf numFmtId="3" fontId="1" fillId="26" borderId="0" xfId="53" applyNumberFormat="1" applyFont="1" applyFill="1" applyBorder="1" applyAlignment="1" quotePrefix="1">
      <alignment horizontal="right"/>
      <protection/>
    </xf>
    <xf numFmtId="3" fontId="2" fillId="26" borderId="16" xfId="53" applyNumberFormat="1" applyFont="1" applyFill="1" applyBorder="1" applyAlignment="1" quotePrefix="1">
      <alignment horizontal="right"/>
      <protection/>
    </xf>
    <xf numFmtId="180" fontId="1" fillId="26" borderId="15" xfId="0" applyNumberFormat="1" applyFont="1" applyFill="1" applyBorder="1" applyAlignment="1">
      <alignment horizontal="right"/>
    </xf>
    <xf numFmtId="2" fontId="17" fillId="26" borderId="0" xfId="0" applyNumberFormat="1" applyFont="1" applyFill="1" applyBorder="1" applyAlignment="1">
      <alignment horizontal="right"/>
    </xf>
    <xf numFmtId="0" fontId="1" fillId="26" borderId="13" xfId="0" applyFont="1" applyFill="1" applyBorder="1" applyAlignment="1">
      <alignment horizontal="center" vertical="center" wrapText="1" shrinkToFit="1"/>
    </xf>
    <xf numFmtId="0" fontId="1" fillId="27" borderId="0" xfId="55" applyNumberFormat="1" applyFont="1" applyFill="1" applyBorder="1" applyAlignment="1">
      <alignment horizontal="center" vertical="center"/>
      <protection/>
    </xf>
    <xf numFmtId="0" fontId="1" fillId="26" borderId="16" xfId="0" applyNumberFormat="1" applyFont="1" applyFill="1" applyBorder="1" applyAlignment="1">
      <alignment horizontal="left"/>
    </xf>
    <xf numFmtId="178" fontId="1" fillId="26" borderId="16" xfId="68" applyNumberFormat="1" applyFont="1" applyFill="1" applyBorder="1" applyAlignment="1" applyProtection="1">
      <alignment horizontal="center"/>
      <protection/>
    </xf>
    <xf numFmtId="0" fontId="1" fillId="27" borderId="13" xfId="55" applyFont="1" applyFill="1" applyBorder="1" applyAlignment="1">
      <alignment horizontal="center" vertical="center" wrapText="1" shrinkToFit="1"/>
      <protection/>
    </xf>
    <xf numFmtId="0" fontId="1" fillId="26" borderId="14" xfId="71" applyNumberFormat="1" applyFont="1" applyFill="1" applyBorder="1" applyAlignment="1">
      <alignment horizontal="left"/>
      <protection/>
    </xf>
    <xf numFmtId="1" fontId="1" fillId="26" borderId="0" xfId="0" applyNumberFormat="1" applyFont="1" applyFill="1" applyAlignment="1">
      <alignment/>
    </xf>
    <xf numFmtId="1" fontId="1" fillId="26" borderId="15" xfId="0" applyNumberFormat="1" applyFont="1" applyFill="1" applyBorder="1" applyAlignment="1">
      <alignment/>
    </xf>
    <xf numFmtId="178" fontId="1" fillId="26" borderId="15" xfId="0" applyNumberFormat="1" applyFont="1" applyFill="1" applyBorder="1" applyAlignment="1">
      <alignment horizontal="right"/>
    </xf>
    <xf numFmtId="181" fontId="4" fillId="0" borderId="0" xfId="59" applyNumberFormat="1">
      <alignment/>
      <protection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26" borderId="0" xfId="47" applyFont="1" applyFill="1" applyBorder="1" applyAlignment="1" applyProtection="1">
      <alignment/>
      <protection/>
    </xf>
    <xf numFmtId="0" fontId="1" fillId="27" borderId="16" xfId="55" applyNumberFormat="1" applyFont="1" applyFill="1" applyBorder="1" applyAlignment="1">
      <alignment horizontal="center" vertical="center"/>
      <protection/>
    </xf>
    <xf numFmtId="182" fontId="1" fillId="0" borderId="0" xfId="64" applyNumberFormat="1" applyFont="1" applyBorder="1" applyProtection="1">
      <alignment/>
      <protection/>
    </xf>
    <xf numFmtId="182" fontId="1" fillId="0" borderId="0" xfId="55" applyNumberFormat="1" applyFont="1" applyBorder="1" applyAlignment="1">
      <alignment horizontal="right" vertical="top" wrapText="1"/>
      <protection/>
    </xf>
    <xf numFmtId="2" fontId="1" fillId="0" borderId="0" xfId="64" applyNumberFormat="1" applyFont="1" applyBorder="1" applyProtection="1">
      <alignment/>
      <protection/>
    </xf>
    <xf numFmtId="2" fontId="24" fillId="0" borderId="0" xfId="63" applyNumberFormat="1" applyFont="1" applyBorder="1" applyProtection="1">
      <alignment/>
      <protection/>
    </xf>
    <xf numFmtId="2" fontId="24" fillId="0" borderId="16" xfId="63" applyNumberFormat="1" applyFont="1" applyBorder="1" applyProtection="1">
      <alignment/>
      <protection/>
    </xf>
    <xf numFmtId="2" fontId="1" fillId="0" borderId="14" xfId="63" applyNumberFormat="1" applyFont="1" applyBorder="1" applyProtection="1">
      <alignment/>
      <protection/>
    </xf>
    <xf numFmtId="2" fontId="24" fillId="0" borderId="14" xfId="63" applyNumberFormat="1" applyFont="1" applyBorder="1" applyProtection="1">
      <alignment/>
      <protection/>
    </xf>
    <xf numFmtId="0" fontId="1" fillId="0" borderId="16" xfId="0" applyNumberFormat="1" applyFont="1" applyBorder="1" applyAlignment="1">
      <alignment horizontal="left"/>
    </xf>
    <xf numFmtId="179" fontId="1" fillId="26" borderId="16" xfId="0" applyNumberFormat="1" applyFont="1" applyFill="1" applyBorder="1" applyAlignment="1">
      <alignment/>
    </xf>
    <xf numFmtId="0" fontId="1" fillId="26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27" borderId="12" xfId="55" applyFont="1" applyFill="1" applyBorder="1" applyAlignment="1">
      <alignment horizontal="center" vertical="center"/>
      <protection/>
    </xf>
    <xf numFmtId="0" fontId="1" fillId="27" borderId="0" xfId="55" applyFont="1" applyFill="1" applyBorder="1" applyAlignment="1">
      <alignment horizontal="center" vertical="center"/>
      <protection/>
    </xf>
    <xf numFmtId="0" fontId="1" fillId="27" borderId="13" xfId="55" applyFont="1" applyFill="1" applyBorder="1" applyAlignment="1">
      <alignment horizontal="center" vertical="center"/>
      <protection/>
    </xf>
    <xf numFmtId="185" fontId="1" fillId="27" borderId="12" xfId="55" applyNumberFormat="1" applyFont="1" applyFill="1" applyBorder="1" applyAlignment="1">
      <alignment horizontal="center" vertical="center" wrapText="1"/>
      <protection/>
    </xf>
    <xf numFmtId="185" fontId="1" fillId="0" borderId="16" xfId="0" applyNumberFormat="1" applyFont="1" applyBorder="1" applyAlignment="1">
      <alignment horizontal="center" vertical="center" wrapText="1"/>
    </xf>
    <xf numFmtId="185" fontId="1" fillId="27" borderId="12" xfId="55" applyNumberFormat="1" applyFont="1" applyFill="1" applyBorder="1" applyAlignment="1">
      <alignment horizontal="center" wrapText="1"/>
      <protection/>
    </xf>
    <xf numFmtId="185" fontId="1" fillId="0" borderId="16" xfId="0" applyNumberFormat="1" applyFont="1" applyBorder="1" applyAlignment="1">
      <alignment horizontal="center" wrapText="1"/>
    </xf>
    <xf numFmtId="0" fontId="1" fillId="0" borderId="12" xfId="55" applyFont="1" applyFill="1" applyBorder="1" applyAlignment="1">
      <alignment horizontal="center" vertical="center"/>
      <protection/>
    </xf>
    <xf numFmtId="0" fontId="1" fillId="0" borderId="0" xfId="55" applyFont="1" applyFill="1" applyBorder="1" applyAlignment="1">
      <alignment horizontal="center" vertical="center"/>
      <protection/>
    </xf>
    <xf numFmtId="0" fontId="1" fillId="0" borderId="13" xfId="55" applyFont="1" applyFill="1" applyBorder="1" applyAlignment="1">
      <alignment horizontal="center" vertical="center"/>
      <protection/>
    </xf>
    <xf numFmtId="0" fontId="1" fillId="27" borderId="12" xfId="55" applyFont="1" applyFill="1" applyBorder="1" applyAlignment="1">
      <alignment horizontal="center" vertical="center" wrapText="1"/>
      <protection/>
    </xf>
    <xf numFmtId="0" fontId="1" fillId="27" borderId="13" xfId="55" applyFont="1" applyFill="1" applyBorder="1" applyAlignment="1">
      <alignment horizontal="center" vertical="center" wrapText="1"/>
      <protection/>
    </xf>
    <xf numFmtId="0" fontId="1" fillId="26" borderId="12" xfId="0" applyFont="1" applyFill="1" applyBorder="1" applyAlignment="1">
      <alignment horizontal="center" vertical="center"/>
    </xf>
    <xf numFmtId="0" fontId="1" fillId="26" borderId="13" xfId="0" applyFont="1" applyFill="1" applyBorder="1" applyAlignment="1">
      <alignment horizontal="center" vertical="center"/>
    </xf>
    <xf numFmtId="0" fontId="1" fillId="26" borderId="0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wrapText="1"/>
      <protection/>
    </xf>
    <xf numFmtId="0" fontId="1" fillId="0" borderId="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1" fillId="26" borderId="13" xfId="0" applyFont="1" applyFill="1" applyBorder="1" applyAlignment="1">
      <alignment horizontal="center" vertical="center" wrapText="1"/>
    </xf>
    <xf numFmtId="0" fontId="1" fillId="26" borderId="15" xfId="0" applyFont="1" applyFill="1" applyBorder="1" applyAlignment="1">
      <alignment horizontal="center"/>
    </xf>
    <xf numFmtId="0" fontId="1" fillId="26" borderId="12" xfId="0" applyFont="1" applyFill="1" applyBorder="1" applyAlignment="1">
      <alignment horizontal="left" vertical="center"/>
    </xf>
    <xf numFmtId="0" fontId="1" fillId="26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27" borderId="15" xfId="55" applyFont="1" applyFill="1" applyBorder="1" applyAlignment="1">
      <alignment horizontal="center" vertical="center" wrapText="1" shrinkToFit="1"/>
      <protection/>
    </xf>
    <xf numFmtId="0" fontId="1" fillId="27" borderId="12" xfId="55" applyFont="1" applyFill="1" applyBorder="1" applyAlignment="1">
      <alignment horizontal="center" vertical="center" wrapText="1" shrinkToFit="1"/>
      <protection/>
    </xf>
    <xf numFmtId="0" fontId="0" fillId="0" borderId="13" xfId="0" applyBorder="1" applyAlignment="1">
      <alignment/>
    </xf>
    <xf numFmtId="0" fontId="1" fillId="26" borderId="12" xfId="0" applyFont="1" applyFill="1" applyBorder="1" applyAlignment="1">
      <alignment horizontal="center" wrapText="1"/>
    </xf>
    <xf numFmtId="0" fontId="9" fillId="26" borderId="15" xfId="70" applyFont="1" applyFill="1" applyBorder="1" applyAlignment="1" applyProtection="1">
      <alignment horizontal="center"/>
      <protection/>
    </xf>
    <xf numFmtId="0" fontId="1" fillId="26" borderId="12" xfId="70" applyFont="1" applyFill="1" applyBorder="1" applyAlignment="1">
      <alignment vertical="center" wrapText="1"/>
      <protection/>
    </xf>
    <xf numFmtId="0" fontId="1" fillId="26" borderId="13" xfId="70" applyFont="1" applyFill="1" applyBorder="1" applyAlignment="1">
      <alignment vertical="center" wrapText="1"/>
      <protection/>
    </xf>
    <xf numFmtId="0" fontId="1" fillId="26" borderId="0" xfId="0" applyFont="1" applyFill="1" applyBorder="1" applyAlignment="1">
      <alignment horizontal="center"/>
    </xf>
    <xf numFmtId="0" fontId="1" fillId="26" borderId="13" xfId="0" applyFont="1" applyFill="1" applyBorder="1" applyAlignment="1">
      <alignment horizontal="center"/>
    </xf>
    <xf numFmtId="49" fontId="1" fillId="26" borderId="15" xfId="0" applyNumberFormat="1" applyFont="1" applyFill="1" applyBorder="1" applyAlignment="1">
      <alignment horizontal="center" vertical="top" wrapText="1"/>
    </xf>
    <xf numFmtId="49" fontId="1" fillId="26" borderId="12" xfId="0" applyNumberFormat="1" applyFont="1" applyFill="1" applyBorder="1" applyAlignment="1">
      <alignment horizontal="center" vertical="top" wrapText="1"/>
    </xf>
    <xf numFmtId="0" fontId="1" fillId="26" borderId="0" xfId="0" applyFont="1" applyFill="1" applyBorder="1" applyAlignment="1">
      <alignment/>
    </xf>
    <xf numFmtId="0" fontId="1" fillId="26" borderId="13" xfId="0" applyFont="1" applyFill="1" applyBorder="1" applyAlignment="1">
      <alignment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27" borderId="12" xfId="55" applyFont="1" applyFill="1" applyBorder="1" applyAlignment="1">
      <alignment horizontal="left" vertical="center"/>
      <protection/>
    </xf>
    <xf numFmtId="0" fontId="1" fillId="27" borderId="13" xfId="55" applyFont="1" applyFill="1" applyBorder="1" applyAlignment="1">
      <alignment horizontal="left" vertical="center"/>
      <protection/>
    </xf>
    <xf numFmtId="0" fontId="1" fillId="0" borderId="12" xfId="0" applyFont="1" applyFill="1" applyBorder="1" applyAlignment="1" applyProtection="1" quotePrefix="1">
      <alignment horizontal="center" vertical="center"/>
      <protection/>
    </xf>
    <xf numFmtId="0" fontId="1" fillId="0" borderId="13" xfId="0" applyFont="1" applyFill="1" applyBorder="1" applyAlignment="1" applyProtection="1" quotePrefix="1">
      <alignment horizontal="center" vertical="center"/>
      <protection/>
    </xf>
    <xf numFmtId="1" fontId="1" fillId="0" borderId="12" xfId="55" applyNumberFormat="1" applyFont="1" applyFill="1" applyBorder="1" applyAlignment="1">
      <alignment horizontal="left" vertical="center"/>
      <protection/>
    </xf>
    <xf numFmtId="1" fontId="1" fillId="0" borderId="0" xfId="55" applyNumberFormat="1" applyFont="1" applyFill="1" applyBorder="1" applyAlignment="1">
      <alignment horizontal="left" vertical="center"/>
      <protection/>
    </xf>
    <xf numFmtId="1" fontId="1" fillId="0" borderId="13" xfId="55" applyNumberFormat="1" applyFont="1" applyFill="1" applyBorder="1" applyAlignment="1">
      <alignment horizontal="left" vertical="center"/>
      <protection/>
    </xf>
    <xf numFmtId="0" fontId="1" fillId="0" borderId="12" xfId="54" applyFont="1" applyFill="1" applyBorder="1" applyAlignment="1">
      <alignment horizontal="center" wrapText="1"/>
      <protection/>
    </xf>
    <xf numFmtId="2" fontId="1" fillId="0" borderId="12" xfId="54" applyNumberFormat="1" applyFont="1" applyFill="1" applyBorder="1" applyAlignment="1">
      <alignment horizontal="center" vertical="justify" wrapText="1"/>
      <protection/>
    </xf>
    <xf numFmtId="0" fontId="0" fillId="0" borderId="13" xfId="0" applyBorder="1" applyAlignment="1">
      <alignment horizontal="center" vertical="justify" wrapText="1"/>
    </xf>
  </cellXfs>
  <cellStyles count="7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0let" xfId="33"/>
    <cellStyle name="bolet" xfId="34"/>
    <cellStyle name="Boletim" xfId="35"/>
    <cellStyle name="Bom" xfId="36"/>
    <cellStyle name="Cálculo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a" xfId="52"/>
    <cellStyle name="Normal_BP47.2002" xfId="53"/>
    <cellStyle name="Normal_FAB_082" xfId="54"/>
    <cellStyle name="Normal_FAB_084" xfId="55"/>
    <cellStyle name="Normal_indcategoriassa" xfId="56"/>
    <cellStyle name="Normal_Plan1" xfId="57"/>
    <cellStyle name="Normal_Q2_2" xfId="58"/>
    <cellStyle name="Normal_Tab 12" xfId="59"/>
    <cellStyle name="Normal_Tab I.12" xfId="60"/>
    <cellStyle name="Normal_Tab. I.13" xfId="61"/>
    <cellStyle name="Normal_Tab. I.8" xfId="62"/>
    <cellStyle name="Normal_Tab.I.1" xfId="63"/>
    <cellStyle name="Normal_Tab.III.2" xfId="64"/>
    <cellStyle name="Normal_Tab.IV.14" xfId="65"/>
    <cellStyle name="Normal_Tab.IV.15" xfId="66"/>
    <cellStyle name="Normal_Tab.IV.24" xfId="67"/>
    <cellStyle name="Normal_Tab.S1" xfId="68"/>
    <cellStyle name="Normal_Tab.V.3" xfId="69"/>
    <cellStyle name="Normal_Tabela S18 (19 OK)" xfId="70"/>
    <cellStyle name="Normal_Tabela S21" xfId="71"/>
    <cellStyle name="Normal_Tabela S21 (23 OK)" xfId="72"/>
    <cellStyle name="Nota" xfId="73"/>
    <cellStyle name="Percent" xfId="74"/>
    <cellStyle name="Saída" xfId="75"/>
    <cellStyle name="Sep. milhar [0]" xfId="76"/>
    <cellStyle name="Separador de m" xfId="77"/>
    <cellStyle name="Comma [0]" xfId="78"/>
    <cellStyle name="Texto de Aviso" xfId="79"/>
    <cellStyle name="Texto Explicativo" xfId="80"/>
    <cellStyle name="Título" xfId="81"/>
    <cellStyle name="Título 1" xfId="82"/>
    <cellStyle name="Título 2" xfId="83"/>
    <cellStyle name="Título 3" xfId="84"/>
    <cellStyle name="Título 4" xfId="85"/>
    <cellStyle name="Total" xfId="86"/>
    <cellStyle name="Comma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70108"/>
        <c:axId val="40230973"/>
      </c:lineChart>
      <c:catAx>
        <c:axId val="4470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30973"/>
        <c:crosses val="autoZero"/>
        <c:auto val="1"/>
        <c:lblOffset val="100"/>
        <c:tickLblSkip val="1"/>
        <c:noMultiLvlLbl val="0"/>
      </c:catAx>
      <c:valAx>
        <c:axId val="40230973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010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3A'!#REF!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3A'!#REF!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534438"/>
        <c:axId val="37483351"/>
      </c:lineChart>
      <c:catAx>
        <c:axId val="26534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83351"/>
        <c:crosses val="autoZero"/>
        <c:auto val="1"/>
        <c:lblOffset val="100"/>
        <c:tickLblSkip val="1"/>
        <c:noMultiLvlLbl val="0"/>
      </c:catAx>
      <c:valAx>
        <c:axId val="37483351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344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3D'!#REF!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3D'!#REF!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05840"/>
        <c:axId val="16252561"/>
      </c:lineChart>
      <c:catAx>
        <c:axId val="1805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52561"/>
        <c:crosses val="autoZero"/>
        <c:auto val="1"/>
        <c:lblOffset val="100"/>
        <c:tickLblSkip val="1"/>
        <c:noMultiLvlLbl val="0"/>
      </c:catAx>
      <c:valAx>
        <c:axId val="16252561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584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2055322"/>
        <c:axId val="41389035"/>
      </c:lineChart>
      <c:catAx>
        <c:axId val="12055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89035"/>
        <c:crosses val="autoZero"/>
        <c:auto val="1"/>
        <c:lblOffset val="100"/>
        <c:tickLblSkip val="1"/>
        <c:noMultiLvlLbl val="0"/>
      </c:catAx>
      <c:valAx>
        <c:axId val="41389035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553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aphicFrame>
      <xdr:nvGraphicFramePr>
        <xdr:cNvPr id="1" name="Gráfico 1"/>
        <xdr:cNvGraphicFramePr/>
      </xdr:nvGraphicFramePr>
      <xdr:xfrm>
        <a:off x="2162175" y="13525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graphicFrame>
      <xdr:nvGraphicFramePr>
        <xdr:cNvPr id="1" name="Gráfico 1"/>
        <xdr:cNvGraphicFramePr/>
      </xdr:nvGraphicFramePr>
      <xdr:xfrm>
        <a:off x="7800975" y="8953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9</xdr:row>
      <xdr:rowOff>0</xdr:rowOff>
    </xdr:from>
    <xdr:to>
      <xdr:col>12</xdr:col>
      <xdr:colOff>0</xdr:colOff>
      <xdr:row>9</xdr:row>
      <xdr:rowOff>0</xdr:rowOff>
    </xdr:to>
    <xdr:graphicFrame>
      <xdr:nvGraphicFramePr>
        <xdr:cNvPr id="1" name="Gráfico 1"/>
        <xdr:cNvGraphicFramePr/>
      </xdr:nvGraphicFramePr>
      <xdr:xfrm>
        <a:off x="7143750" y="13525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graphicFrame>
      <xdr:nvGraphicFramePr>
        <xdr:cNvPr id="1" name="Gráfico 1"/>
        <xdr:cNvGraphicFramePr/>
      </xdr:nvGraphicFramePr>
      <xdr:xfrm>
        <a:off x="5048250" y="1085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41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3.140625" style="300" customWidth="1"/>
    <col min="2" max="2" width="100.7109375" style="300" customWidth="1"/>
    <col min="3" max="16384" width="9.140625" style="300" customWidth="1"/>
  </cols>
  <sheetData>
    <row r="1" ht="12.75">
      <c r="C1" s="181"/>
    </row>
    <row r="2" ht="15">
      <c r="B2" s="301" t="s">
        <v>559</v>
      </c>
    </row>
    <row r="3" ht="12.75">
      <c r="B3" s="302" t="s">
        <v>320</v>
      </c>
    </row>
    <row r="4" ht="12.75">
      <c r="B4" s="302" t="s">
        <v>321</v>
      </c>
    </row>
    <row r="5" ht="12.75">
      <c r="B5" s="302" t="s">
        <v>322</v>
      </c>
    </row>
    <row r="6" ht="12.75">
      <c r="B6" s="441" t="s">
        <v>554</v>
      </c>
    </row>
    <row r="7" ht="12.75">
      <c r="B7" s="302" t="s">
        <v>323</v>
      </c>
    </row>
    <row r="8" ht="12.75">
      <c r="B8" s="302" t="s">
        <v>324</v>
      </c>
    </row>
    <row r="9" ht="12.75">
      <c r="B9" s="302" t="s">
        <v>325</v>
      </c>
    </row>
    <row r="10" ht="12.75">
      <c r="B10" s="302" t="s">
        <v>326</v>
      </c>
    </row>
    <row r="11" ht="12.75">
      <c r="B11" s="302" t="s">
        <v>327</v>
      </c>
    </row>
    <row r="12" ht="12.75">
      <c r="B12" s="302" t="s">
        <v>328</v>
      </c>
    </row>
    <row r="13" ht="12.75">
      <c r="B13" s="302" t="s">
        <v>329</v>
      </c>
    </row>
    <row r="14" ht="12.75">
      <c r="B14" s="302" t="s">
        <v>330</v>
      </c>
    </row>
    <row r="15" ht="12.75">
      <c r="B15" s="302" t="s">
        <v>467</v>
      </c>
    </row>
    <row r="16" ht="12.75">
      <c r="B16" s="302" t="s">
        <v>468</v>
      </c>
    </row>
    <row r="17" ht="12.75">
      <c r="B17" s="302" t="s">
        <v>469</v>
      </c>
    </row>
    <row r="18" ht="12.75">
      <c r="B18" s="302" t="s">
        <v>470</v>
      </c>
    </row>
    <row r="19" ht="12.75">
      <c r="B19" s="302" t="s">
        <v>471</v>
      </c>
    </row>
    <row r="20" ht="12.75">
      <c r="B20" s="302" t="s">
        <v>472</v>
      </c>
    </row>
    <row r="21" ht="12.75">
      <c r="B21" s="302" t="s">
        <v>473</v>
      </c>
    </row>
    <row r="22" ht="12.75">
      <c r="B22" s="302" t="s">
        <v>474</v>
      </c>
    </row>
    <row r="23" ht="12.75">
      <c r="B23" s="302" t="s">
        <v>475</v>
      </c>
    </row>
    <row r="24" ht="12.75">
      <c r="B24" s="302" t="s">
        <v>489</v>
      </c>
    </row>
    <row r="25" ht="12.75">
      <c r="B25" s="302" t="s">
        <v>476</v>
      </c>
    </row>
    <row r="26" ht="12.75">
      <c r="B26" s="302" t="s">
        <v>477</v>
      </c>
    </row>
    <row r="27" ht="12.75">
      <c r="B27" s="302" t="s">
        <v>478</v>
      </c>
    </row>
    <row r="28" ht="12.75">
      <c r="B28" s="302" t="s">
        <v>479</v>
      </c>
    </row>
    <row r="29" ht="12.75">
      <c r="B29" s="302" t="s">
        <v>480</v>
      </c>
    </row>
    <row r="30" ht="12.75">
      <c r="B30" s="302" t="s">
        <v>481</v>
      </c>
    </row>
    <row r="31" ht="12.75">
      <c r="B31" s="302" t="s">
        <v>482</v>
      </c>
    </row>
    <row r="32" ht="12.75">
      <c r="B32" s="302" t="s">
        <v>483</v>
      </c>
    </row>
    <row r="33" ht="12.75">
      <c r="B33" s="302" t="s">
        <v>484</v>
      </c>
    </row>
    <row r="36" ht="12.75">
      <c r="B36" s="111"/>
    </row>
    <row r="37" ht="12.75">
      <c r="B37" s="111"/>
    </row>
    <row r="38" ht="12.75">
      <c r="B38" s="111"/>
    </row>
    <row r="39" ht="12.75">
      <c r="B39" s="111"/>
    </row>
    <row r="40" ht="12.75">
      <c r="B40" s="111"/>
    </row>
    <row r="41" ht="12.75">
      <c r="B41" s="111"/>
    </row>
  </sheetData>
  <sheetProtection/>
  <hyperlinks>
    <hyperlink ref="B3" location="'Tab 1'!Area_de_impressao" display="1. Brasil: Indicadores Macroeconômicos"/>
    <hyperlink ref="B4" location="'Tab 2'!Area_de_impressao" display="2. Indicadores de Preços"/>
    <hyperlink ref="B5" location="'Tab 3A'!Area_de_impressao" display="3A. Indicadores de Preços, Juros e Câmbio após o Plano Real"/>
    <hyperlink ref="B6" location="'Tab 3B'!Area_de_impressao" display="3B. Inflação: Médias Anuais"/>
    <hyperlink ref="B7" location="'Tab 3C'!Area_de_impressao" display="3C. Taxas de Variação em 12 Meses no Regime de Metas de Inflação"/>
    <hyperlink ref="B8" location="'Tab 4'!Area_de_impressao" display="4. Indicadores Conjunturais da Indústria — Taxa de Crescimento"/>
    <hyperlink ref="B9" location="'Tab 5'!Area_de_impressao" display="5. Índice da Produção Industrial"/>
    <hyperlink ref="B16" location="'Tab 12'!Area_de_impressao" display="12. Indicadores de Nível de Atividade, Emprego e Renda"/>
    <hyperlink ref="B17" location="'Tab 13'!Area_de_impressao" display="13. Balanço de Pagamentos: Contas Selecionadas"/>
    <hyperlink ref="B19" location="'Tab 15'!Area_de_impressao" display="15. Balanço em Conta-Corrente"/>
    <hyperlink ref="B20" location="'Tab 16'!Area_de_impressao" display="16. Balanço em Conta-Corrente: Outros Serviços — Coeficientes Relativos"/>
    <hyperlink ref="B21" location="'Tab 17'!Area_de_impressao" display="17. Índice de Preço e Quantum de Exportação (Total e Fator Agregado)"/>
    <hyperlink ref="B22" location="'Tab 18'!Area_de_impressao" display="18. Índice de Preço e Quantum de Exportação e Importação"/>
    <hyperlink ref="B23" location="'Tab 19'!Area_de_impressao" display="19. Balança Comercial Brasileira: Exportações por Fator Agregado"/>
    <hyperlink ref="B24" location="'Tab 20'!Area_de_impressao" display="20. Balança Comercial Brasileira: Importações por Categoria de Uso"/>
    <hyperlink ref="B26" location="'Tab 22'!Area_de_impressao" display="22. Indicadores Monetários e Fiscais"/>
    <hyperlink ref="B27" location="'Tab 23'!Area_de_impressao" display="23. Arrecadação Tributária"/>
    <hyperlink ref="B10" location="'Tab 6'!Area_de_impressao" display="6. Composição do Produto Interno Bruto: Ótica da Oferta"/>
    <hyperlink ref="B11" location="'Tab 7'!Area_de_impressao" display="7. Composição do Produto Interno Bruto: Ótica da Demanda"/>
    <hyperlink ref="B12" location="'Tab 8'!Area_de_impressao" display="8. Taxa de Crescimento do PIB: Ótica da Oferta"/>
    <hyperlink ref="B13" location="'Tab 9'!Area_de_impressao" display="9. Taxa de Crescimento do PIB: Ótica da Demanda"/>
    <hyperlink ref="B14" location="'Tab 10'!Area_de_impressao" display="10. PIB: Contribuição ao Crescimento"/>
    <hyperlink ref="B15" location="'Tab 11'!Area_de_impressao" display="11. Composição da Poupança"/>
    <hyperlink ref="B18" location="'Tab 14'!Area_de_impressao" display="14. Indicadores de Endividamento e Solvência Externa"/>
    <hyperlink ref="B25" location="'Tab 21'!Area_de_impressao" display="21. Índices da Taxa de Câmbio Efetiva Real para o Total das Exportações e para Exportações de Manufaturados"/>
    <hyperlink ref="B28" location="'Tab 24'!Area_de_impressao" display="24. Necessidades de Financiamento do Setor Público"/>
    <hyperlink ref="B29" location="'Tab 25'!Area_de_impressao" display="25. Dívida Líquida do Setor Público"/>
    <hyperlink ref="B30" location="'Tab 26'!Area_de_impressao" display="26. Cotações das Moedas Internacionais"/>
    <hyperlink ref="B31" location="'Tab 27'!Area_de_impressao" display="27. Taxas de Juros Internacionais e Índice de Ações"/>
    <hyperlink ref="B32" location="'Tab 28'!Area_de_impressao" display="28. Taxas de crescimento do pib em regiões e países selecionados (%)"/>
    <hyperlink ref="B33" location="'Tab 29'!Area_de_impressao" display="29. Renda domiciliar per capita média por décimo"/>
  </hyperlink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6"/>
  <sheetViews>
    <sheetView zoomScaleSheetLayoutView="100" zoomScalePageLayoutView="0" workbookViewId="0" topLeftCell="A1">
      <selection activeCell="A1" sqref="A1"/>
    </sheetView>
  </sheetViews>
  <sheetFormatPr defaultColWidth="8.00390625" defaultRowHeight="12.75"/>
  <cols>
    <col min="1" max="1" width="3.28125" style="1" customWidth="1"/>
    <col min="2" max="2" width="8.00390625" style="40" customWidth="1"/>
    <col min="3" max="5" width="8.00390625" style="1" customWidth="1"/>
    <col min="6" max="6" width="8.7109375" style="1" customWidth="1"/>
    <col min="7" max="8" width="8.00390625" style="1" customWidth="1"/>
    <col min="9" max="9" width="1.8515625" style="1" customWidth="1"/>
    <col min="10" max="10" width="8.57421875" style="1" customWidth="1"/>
    <col min="11" max="13" width="12.421875" style="1" customWidth="1"/>
    <col min="14" max="14" width="8.00390625" style="1" customWidth="1"/>
    <col min="15" max="15" width="8.7109375" style="1" customWidth="1"/>
    <col min="16" max="17" width="8.00390625" style="1" customWidth="1"/>
    <col min="18" max="18" width="2.8515625" style="1" customWidth="1"/>
    <col min="19" max="19" width="9.140625" style="1" customWidth="1"/>
    <col min="20" max="16384" width="8.00390625" style="1" customWidth="1"/>
  </cols>
  <sheetData>
    <row r="1" spans="2:21" ht="12.75">
      <c r="B1" s="178" t="s">
        <v>530</v>
      </c>
      <c r="C1" s="109"/>
      <c r="D1" s="107"/>
      <c r="E1" s="332"/>
      <c r="F1" s="333"/>
      <c r="G1" s="333"/>
      <c r="H1" s="333"/>
      <c r="I1" s="333"/>
      <c r="J1" s="333"/>
      <c r="K1" s="333"/>
      <c r="L1" s="333"/>
      <c r="M1" s="333"/>
      <c r="R1" s="178"/>
      <c r="U1" s="428" t="str">
        <f>'Tab 1'!$L$1</f>
        <v>Carta de Conjuntura | Dez 2014</v>
      </c>
    </row>
    <row r="2" spans="2:14" ht="11.25">
      <c r="B2" s="333"/>
      <c r="C2" s="109"/>
      <c r="D2" s="107"/>
      <c r="E2" s="332"/>
      <c r="F2" s="333"/>
      <c r="G2" s="333"/>
      <c r="H2" s="333"/>
      <c r="I2" s="333"/>
      <c r="J2" s="333"/>
      <c r="K2" s="333"/>
      <c r="L2" s="333"/>
      <c r="M2" s="333"/>
      <c r="N2" s="333"/>
    </row>
    <row r="3" spans="2:14" ht="11.25">
      <c r="B3" s="2" t="s">
        <v>508</v>
      </c>
      <c r="C3" s="333"/>
      <c r="D3" s="107"/>
      <c r="F3" s="333"/>
      <c r="G3" s="333"/>
      <c r="H3" s="333"/>
      <c r="I3" s="333"/>
      <c r="J3" s="333"/>
      <c r="K3" s="333"/>
      <c r="L3" s="333"/>
      <c r="M3" s="333"/>
      <c r="N3" s="333"/>
    </row>
    <row r="4" ht="11.25">
      <c r="B4" s="8" t="s">
        <v>331</v>
      </c>
    </row>
    <row r="5" spans="2:21" ht="11.25">
      <c r="B5" s="9" t="s">
        <v>220</v>
      </c>
      <c r="C5" s="117"/>
      <c r="D5" s="117"/>
      <c r="E5" s="117"/>
      <c r="F5" s="117"/>
      <c r="G5" s="117"/>
      <c r="H5" s="117"/>
      <c r="J5" s="117"/>
      <c r="K5" s="117"/>
      <c r="L5" s="117"/>
      <c r="M5" s="117"/>
      <c r="N5" s="117"/>
      <c r="O5" s="117"/>
      <c r="P5" s="117"/>
      <c r="Q5" s="117"/>
      <c r="S5" s="117"/>
      <c r="T5" s="117"/>
      <c r="U5" s="117"/>
    </row>
    <row r="6" spans="2:21" ht="11.25">
      <c r="B6" s="9"/>
      <c r="C6" s="117"/>
      <c r="D6" s="117"/>
      <c r="E6" s="117"/>
      <c r="F6" s="117"/>
      <c r="G6" s="117"/>
      <c r="H6" s="117"/>
      <c r="J6" s="117"/>
      <c r="K6" s="117"/>
      <c r="L6" s="117"/>
      <c r="M6" s="117"/>
      <c r="N6" s="117"/>
      <c r="O6" s="117"/>
      <c r="P6" s="117"/>
      <c r="Q6" s="117"/>
      <c r="S6" s="117"/>
      <c r="T6" s="117"/>
      <c r="U6" s="117"/>
    </row>
    <row r="7" spans="2:21" ht="12.75" customHeight="1">
      <c r="B7" s="258"/>
      <c r="C7" s="88"/>
      <c r="D7" s="482" t="s">
        <v>332</v>
      </c>
      <c r="E7" s="482"/>
      <c r="F7" s="482"/>
      <c r="G7" s="482"/>
      <c r="H7" s="482"/>
      <c r="I7" s="155"/>
      <c r="J7" s="482" t="s">
        <v>333</v>
      </c>
      <c r="K7" s="482"/>
      <c r="L7" s="482"/>
      <c r="M7" s="482"/>
      <c r="N7" s="482"/>
      <c r="O7" s="482"/>
      <c r="P7" s="482"/>
      <c r="Q7" s="482"/>
      <c r="R7" s="155"/>
      <c r="S7" s="452" t="s">
        <v>423</v>
      </c>
      <c r="T7" s="452" t="s">
        <v>338</v>
      </c>
      <c r="U7" s="452" t="s">
        <v>339</v>
      </c>
    </row>
    <row r="8" spans="2:21" ht="34.5" thickBot="1">
      <c r="B8" s="259" t="s">
        <v>372</v>
      </c>
      <c r="C8" s="260" t="s">
        <v>334</v>
      </c>
      <c r="D8" s="260" t="s">
        <v>345</v>
      </c>
      <c r="E8" s="260" t="s">
        <v>422</v>
      </c>
      <c r="F8" s="260" t="s">
        <v>335</v>
      </c>
      <c r="G8" s="260" t="s">
        <v>375</v>
      </c>
      <c r="H8" s="260" t="s">
        <v>109</v>
      </c>
      <c r="I8" s="261"/>
      <c r="J8" s="260" t="s">
        <v>336</v>
      </c>
      <c r="K8" s="260" t="s">
        <v>376</v>
      </c>
      <c r="L8" s="260" t="s">
        <v>377</v>
      </c>
      <c r="M8" s="260" t="s">
        <v>378</v>
      </c>
      <c r="N8" s="260" t="s">
        <v>337</v>
      </c>
      <c r="O8" s="260" t="s">
        <v>379</v>
      </c>
      <c r="P8" s="260" t="s">
        <v>414</v>
      </c>
      <c r="Q8" s="260" t="s">
        <v>109</v>
      </c>
      <c r="R8" s="260"/>
      <c r="S8" s="480"/>
      <c r="T8" s="481"/>
      <c r="U8" s="481"/>
    </row>
    <row r="9" spans="2:21" ht="12" thickTop="1">
      <c r="B9" s="262" t="s">
        <v>41</v>
      </c>
      <c r="C9" s="262">
        <v>12.16934211162475</v>
      </c>
      <c r="D9" s="262">
        <v>0.7276671218742768</v>
      </c>
      <c r="E9" s="262">
        <v>27.670057705072537</v>
      </c>
      <c r="F9" s="262">
        <v>5.471072964115334</v>
      </c>
      <c r="G9" s="262">
        <v>2.3505004991544927</v>
      </c>
      <c r="H9" s="262">
        <v>36.219298290216614</v>
      </c>
      <c r="I9" s="262"/>
      <c r="J9" s="262">
        <v>15.64950765312948</v>
      </c>
      <c r="K9" s="262">
        <v>3.6247660593131266</v>
      </c>
      <c r="L9" s="262">
        <v>0.5644084727358173</v>
      </c>
      <c r="M9" s="262">
        <v>6.083398910494388</v>
      </c>
      <c r="N9" s="262">
        <v>7.720225886272197</v>
      </c>
      <c r="O9" s="262">
        <v>8.882542658450165</v>
      </c>
      <c r="P9" s="262">
        <v>9.086509957763406</v>
      </c>
      <c r="Q9" s="262">
        <v>51.61135959815862</v>
      </c>
      <c r="R9" s="262"/>
      <c r="S9" s="4">
        <v>100</v>
      </c>
      <c r="T9" s="262"/>
      <c r="U9" s="262"/>
    </row>
    <row r="10" spans="2:21" ht="11.25">
      <c r="B10" s="262" t="s">
        <v>42</v>
      </c>
      <c r="C10" s="262">
        <v>12.252365327683284</v>
      </c>
      <c r="D10" s="262">
        <v>0.6945418402294061</v>
      </c>
      <c r="E10" s="262">
        <v>28.443153220001232</v>
      </c>
      <c r="F10" s="262">
        <v>5.780022249181871</v>
      </c>
      <c r="G10" s="262">
        <v>2.0756933388674157</v>
      </c>
      <c r="H10" s="262">
        <v>36.993410648279976</v>
      </c>
      <c r="I10" s="262"/>
      <c r="J10" s="262">
        <v>15.218684041390446</v>
      </c>
      <c r="K10" s="262">
        <v>3.565039797541161</v>
      </c>
      <c r="L10" s="262">
        <v>0.6840713602259476</v>
      </c>
      <c r="M10" s="262">
        <v>5.9529438128753345</v>
      </c>
      <c r="N10" s="262">
        <v>8.207587173620048</v>
      </c>
      <c r="O10" s="262">
        <v>8.376384002766706</v>
      </c>
      <c r="P10" s="262">
        <v>8.749513835617256</v>
      </c>
      <c r="Q10" s="262">
        <v>50.75422402403673</v>
      </c>
      <c r="R10" s="262"/>
      <c r="S10" s="4">
        <v>100</v>
      </c>
      <c r="T10" s="262"/>
      <c r="U10" s="262"/>
    </row>
    <row r="11" spans="2:21" ht="11.25">
      <c r="B11" s="262" t="s">
        <v>43</v>
      </c>
      <c r="C11" s="262">
        <v>11.923281535542767</v>
      </c>
      <c r="D11" s="262">
        <v>0.7392413205189271</v>
      </c>
      <c r="E11" s="262">
        <v>31.192707235672817</v>
      </c>
      <c r="F11" s="262">
        <v>5.853945923358502</v>
      </c>
      <c r="G11" s="262">
        <v>1.8031681878207786</v>
      </c>
      <c r="H11" s="262">
        <v>39.589062667370975</v>
      </c>
      <c r="I11" s="262"/>
      <c r="J11" s="262">
        <v>15.498238045716164</v>
      </c>
      <c r="K11" s="262">
        <v>3.113864609416573</v>
      </c>
      <c r="L11" s="262">
        <v>0.797945150476393</v>
      </c>
      <c r="M11" s="262">
        <v>5.406516004846325</v>
      </c>
      <c r="N11" s="262">
        <v>8.816888322666221</v>
      </c>
      <c r="O11" s="262">
        <v>7.224413517274643</v>
      </c>
      <c r="P11" s="262">
        <v>7.629790146689984</v>
      </c>
      <c r="Q11" s="262">
        <v>48.48765579708626</v>
      </c>
      <c r="R11" s="262"/>
      <c r="S11" s="4">
        <v>100</v>
      </c>
      <c r="T11" s="262"/>
      <c r="U11" s="262"/>
    </row>
    <row r="12" spans="2:21" ht="11.25">
      <c r="B12" s="262" t="s">
        <v>44</v>
      </c>
      <c r="C12" s="262">
        <v>11.438188683645448</v>
      </c>
      <c r="D12" s="262">
        <v>0.8292798354725104</v>
      </c>
      <c r="E12" s="262">
        <v>31.691150424412157</v>
      </c>
      <c r="F12" s="262">
        <v>6.098035353258469</v>
      </c>
      <c r="G12" s="262">
        <v>1.8743365279790938</v>
      </c>
      <c r="H12" s="262">
        <v>40.49280214112236</v>
      </c>
      <c r="I12" s="262"/>
      <c r="J12" s="262">
        <v>15.241849571082605</v>
      </c>
      <c r="K12" s="262">
        <v>3.3022927799991137</v>
      </c>
      <c r="L12" s="262">
        <v>0.6752563284501898</v>
      </c>
      <c r="M12" s="262">
        <v>5.800784379425669</v>
      </c>
      <c r="N12" s="262">
        <v>9.222409390566344</v>
      </c>
      <c r="O12" s="262">
        <v>6.863690525082498</v>
      </c>
      <c r="P12" s="262">
        <v>6.9627262006258155</v>
      </c>
      <c r="Q12" s="262">
        <v>48.06900917523219</v>
      </c>
      <c r="R12" s="262"/>
      <c r="S12" s="4">
        <v>100</v>
      </c>
      <c r="T12" s="262"/>
      <c r="U12" s="262"/>
    </row>
    <row r="13" spans="2:21" ht="11.25">
      <c r="B13" s="262" t="s">
        <v>45</v>
      </c>
      <c r="C13" s="262">
        <v>10.746930413932402</v>
      </c>
      <c r="D13" s="262">
        <v>0.8230213130344823</v>
      </c>
      <c r="E13" s="262">
        <v>31.341441693058197</v>
      </c>
      <c r="F13" s="262">
        <v>6.215958317274162</v>
      </c>
      <c r="G13" s="262">
        <v>1.9913291494427523</v>
      </c>
      <c r="H13" s="262">
        <v>40.371750472809524</v>
      </c>
      <c r="I13" s="262"/>
      <c r="J13" s="262">
        <v>14.551589455479993</v>
      </c>
      <c r="K13" s="262">
        <v>3.243831235244296</v>
      </c>
      <c r="L13" s="262">
        <v>0.7889832098314975</v>
      </c>
      <c r="M13" s="262">
        <v>6.5452269097289015</v>
      </c>
      <c r="N13" s="262">
        <v>9.562604646605104</v>
      </c>
      <c r="O13" s="262">
        <v>6.688887727659145</v>
      </c>
      <c r="P13" s="262">
        <v>7.50019592870907</v>
      </c>
      <c r="Q13" s="262">
        <v>48.881319113258066</v>
      </c>
      <c r="R13" s="262"/>
      <c r="S13" s="4">
        <v>100</v>
      </c>
      <c r="T13" s="262"/>
      <c r="U13" s="262"/>
    </row>
    <row r="14" spans="2:21" ht="11.25">
      <c r="B14" s="262" t="s">
        <v>46</v>
      </c>
      <c r="C14" s="262">
        <v>10.858366216504029</v>
      </c>
      <c r="D14" s="262">
        <v>0.8877455459056925</v>
      </c>
      <c r="E14" s="262">
        <v>31.004129989807698</v>
      </c>
      <c r="F14" s="262">
        <v>6.215443475763142</v>
      </c>
      <c r="G14" s="262">
        <v>1.798179426390551</v>
      </c>
      <c r="H14" s="262">
        <v>39.90549843786701</v>
      </c>
      <c r="I14" s="262"/>
      <c r="J14" s="262">
        <v>13.408419003309193</v>
      </c>
      <c r="K14" s="262">
        <v>3.703612798064414</v>
      </c>
      <c r="L14" s="262">
        <v>0.8200028196480228</v>
      </c>
      <c r="M14" s="262">
        <v>7.310735718671413</v>
      </c>
      <c r="N14" s="262">
        <v>9.991955439762304</v>
      </c>
      <c r="O14" s="262">
        <v>6.468173475436146</v>
      </c>
      <c r="P14" s="262">
        <v>7.53323609073751</v>
      </c>
      <c r="Q14" s="262">
        <v>49.236135345628966</v>
      </c>
      <c r="R14" s="262"/>
      <c r="S14" s="4">
        <v>100</v>
      </c>
      <c r="T14" s="262"/>
      <c r="U14" s="262"/>
    </row>
    <row r="15" spans="2:21" ht="11.25">
      <c r="B15" s="262" t="s">
        <v>47</v>
      </c>
      <c r="C15" s="262">
        <v>12.607518614109356</v>
      </c>
      <c r="D15" s="262">
        <v>0.9432330677692247</v>
      </c>
      <c r="E15" s="262">
        <v>29.67250205908782</v>
      </c>
      <c r="F15" s="262">
        <v>6.208147994035889</v>
      </c>
      <c r="G15" s="262">
        <v>1.814783958091389</v>
      </c>
      <c r="H15" s="262">
        <v>38.63866707898433</v>
      </c>
      <c r="I15" s="262"/>
      <c r="J15" s="262">
        <v>12.720829490026823</v>
      </c>
      <c r="K15" s="262">
        <v>3.657643084918652</v>
      </c>
      <c r="L15" s="262">
        <v>0.9210507380483783</v>
      </c>
      <c r="M15" s="262">
        <v>7.513201377327638</v>
      </c>
      <c r="N15" s="262">
        <v>10.560051698338931</v>
      </c>
      <c r="O15" s="262">
        <v>6.490583349684578</v>
      </c>
      <c r="P15" s="262">
        <v>6.890454568561266</v>
      </c>
      <c r="Q15" s="262">
        <v>48.753814306906314</v>
      </c>
      <c r="R15" s="262"/>
      <c r="S15" s="4">
        <v>100</v>
      </c>
      <c r="T15" s="262"/>
      <c r="U15" s="262"/>
    </row>
    <row r="16" spans="2:21" ht="11.25">
      <c r="B16" s="262" t="s">
        <v>48</v>
      </c>
      <c r="C16" s="262">
        <v>10.259827689627642</v>
      </c>
      <c r="D16" s="262">
        <v>1.0148073973026568</v>
      </c>
      <c r="E16" s="262">
        <v>30.366290698048243</v>
      </c>
      <c r="F16" s="262">
        <v>6.335985966260918</v>
      </c>
      <c r="G16" s="262">
        <v>1.777574497590057</v>
      </c>
      <c r="H16" s="262">
        <v>39.49465855920178</v>
      </c>
      <c r="I16" s="262"/>
      <c r="J16" s="262">
        <v>12.087076871807975</v>
      </c>
      <c r="K16" s="262">
        <v>3.856205085352131</v>
      </c>
      <c r="L16" s="262">
        <v>0.9958141355475857</v>
      </c>
      <c r="M16" s="262">
        <v>8.581946330661557</v>
      </c>
      <c r="N16" s="262">
        <v>10.949515135711176</v>
      </c>
      <c r="O16" s="262">
        <v>6.606933582670371</v>
      </c>
      <c r="P16" s="262">
        <v>7.168022609419747</v>
      </c>
      <c r="Q16" s="262">
        <v>50.24551375117058</v>
      </c>
      <c r="R16" s="262"/>
      <c r="S16" s="4">
        <v>100</v>
      </c>
      <c r="T16" s="262"/>
      <c r="U16" s="262"/>
    </row>
    <row r="17" spans="2:21" ht="11.25">
      <c r="B17" s="262" t="s">
        <v>49</v>
      </c>
      <c r="C17" s="262">
        <v>9.907329295693604</v>
      </c>
      <c r="D17" s="262">
        <v>1.1284204392103776</v>
      </c>
      <c r="E17" s="262">
        <v>30.46845227597309</v>
      </c>
      <c r="F17" s="262">
        <v>6.939247637712671</v>
      </c>
      <c r="G17" s="262">
        <v>1.5165309211587148</v>
      </c>
      <c r="H17" s="262">
        <v>40.052651274054874</v>
      </c>
      <c r="I17" s="262"/>
      <c r="J17" s="262">
        <v>11.272927407732176</v>
      </c>
      <c r="K17" s="262">
        <v>4.001025921581585</v>
      </c>
      <c r="L17" s="262">
        <v>1.033374026724556</v>
      </c>
      <c r="M17" s="262">
        <v>8.403123980928878</v>
      </c>
      <c r="N17" s="262">
        <v>11.584316576798525</v>
      </c>
      <c r="O17" s="262">
        <v>6.584899346779391</v>
      </c>
      <c r="P17" s="262">
        <v>7.160352169706274</v>
      </c>
      <c r="Q17" s="262">
        <v>50.04001943025153</v>
      </c>
      <c r="R17" s="262"/>
      <c r="S17" s="4">
        <v>100</v>
      </c>
      <c r="T17" s="262"/>
      <c r="U17" s="262"/>
    </row>
    <row r="18" spans="2:21" ht="11.25">
      <c r="B18" s="262" t="s">
        <v>50</v>
      </c>
      <c r="C18" s="262">
        <v>10.112603565749465</v>
      </c>
      <c r="D18" s="262">
        <v>1.043590155654152</v>
      </c>
      <c r="E18" s="262">
        <v>31.289500177530677</v>
      </c>
      <c r="F18" s="262">
        <v>6.812321207346882</v>
      </c>
      <c r="G18" s="262">
        <v>1.7892602689176185</v>
      </c>
      <c r="H18" s="262">
        <v>40.93467180944934</v>
      </c>
      <c r="I18" s="262"/>
      <c r="J18" s="262">
        <v>10.90221725460835</v>
      </c>
      <c r="K18" s="262">
        <v>3.76729570382195</v>
      </c>
      <c r="L18" s="262">
        <v>0.9110453662837397</v>
      </c>
      <c r="M18" s="262">
        <v>7.682328494068277</v>
      </c>
      <c r="N18" s="262">
        <v>12.163686782274809</v>
      </c>
      <c r="O18" s="262">
        <v>7.116002996108117</v>
      </c>
      <c r="P18" s="262">
        <v>6.410148027636037</v>
      </c>
      <c r="Q18" s="262">
        <v>48.95272462480118</v>
      </c>
      <c r="R18" s="262"/>
      <c r="S18" s="4">
        <v>100</v>
      </c>
      <c r="T18" s="262"/>
      <c r="U18" s="262"/>
    </row>
    <row r="19" spans="2:21" ht="11.25">
      <c r="B19" s="262" t="s">
        <v>51</v>
      </c>
      <c r="C19" s="262">
        <v>10.112355820633411</v>
      </c>
      <c r="D19" s="262">
        <v>1.1492538718304448</v>
      </c>
      <c r="E19" s="262">
        <v>29.988904851156732</v>
      </c>
      <c r="F19" s="262">
        <v>7.193945924722084</v>
      </c>
      <c r="G19" s="262">
        <v>1.7102429856085781</v>
      </c>
      <c r="H19" s="262">
        <v>40.04234763331784</v>
      </c>
      <c r="I19" s="262"/>
      <c r="J19" s="262">
        <v>10.257583603988747</v>
      </c>
      <c r="K19" s="262">
        <v>4.025584226567607</v>
      </c>
      <c r="L19" s="262">
        <v>1.0589219468632995</v>
      </c>
      <c r="M19" s="262">
        <v>10.047152281548142</v>
      </c>
      <c r="N19" s="262">
        <v>11.824628406640176</v>
      </c>
      <c r="O19" s="262">
        <v>5.975345271585744</v>
      </c>
      <c r="P19" s="262">
        <v>6.656080808855007</v>
      </c>
      <c r="Q19" s="262">
        <v>49.845296546048736</v>
      </c>
      <c r="R19" s="262"/>
      <c r="S19" s="4">
        <v>100</v>
      </c>
      <c r="T19" s="262"/>
      <c r="U19" s="262"/>
    </row>
    <row r="20" spans="2:21" ht="11.25">
      <c r="B20" s="262" t="s">
        <v>52</v>
      </c>
      <c r="C20" s="262">
        <v>8.72629040603864</v>
      </c>
      <c r="D20" s="262">
        <v>1.1634953331477604</v>
      </c>
      <c r="E20" s="262">
        <v>30.927384545129378</v>
      </c>
      <c r="F20" s="262">
        <v>7.04904528201737</v>
      </c>
      <c r="G20" s="262">
        <v>2.068022956418348</v>
      </c>
      <c r="H20" s="262">
        <v>41.207948116712856</v>
      </c>
      <c r="I20" s="262"/>
      <c r="J20" s="262">
        <v>9.90768932254335</v>
      </c>
      <c r="K20" s="262">
        <v>4.295124601791959</v>
      </c>
      <c r="L20" s="262">
        <v>1.1094189086879576</v>
      </c>
      <c r="M20" s="262">
        <v>10.077738243165527</v>
      </c>
      <c r="N20" s="262">
        <v>11.548699626751855</v>
      </c>
      <c r="O20" s="262">
        <v>5.766085985378226</v>
      </c>
      <c r="P20" s="262">
        <v>7.361004788929623</v>
      </c>
      <c r="Q20" s="262">
        <v>50.06576147724851</v>
      </c>
      <c r="R20" s="262"/>
      <c r="S20" s="4">
        <v>100</v>
      </c>
      <c r="T20" s="262"/>
      <c r="U20" s="262"/>
    </row>
    <row r="21" spans="2:21" ht="11.25">
      <c r="B21" s="262" t="s">
        <v>53</v>
      </c>
      <c r="C21" s="262">
        <v>10.945825249863708</v>
      </c>
      <c r="D21" s="262">
        <v>1.792001850460037</v>
      </c>
      <c r="E21" s="262">
        <v>29.04495397058109</v>
      </c>
      <c r="F21" s="262">
        <v>6.023145123917294</v>
      </c>
      <c r="G21" s="262">
        <v>2.0659531869417265</v>
      </c>
      <c r="H21" s="262">
        <v>38.92605413190008</v>
      </c>
      <c r="I21" s="262"/>
      <c r="J21" s="262">
        <v>9.331399010363373</v>
      </c>
      <c r="K21" s="262">
        <v>4.212959463170621</v>
      </c>
      <c r="L21" s="262">
        <v>1.13024030061546</v>
      </c>
      <c r="M21" s="262">
        <v>12.071506764501732</v>
      </c>
      <c r="N21" s="262">
        <v>11.25557233234424</v>
      </c>
      <c r="O21" s="262">
        <v>5.145069989973021</v>
      </c>
      <c r="P21" s="262">
        <v>6.981372757267769</v>
      </c>
      <c r="Q21" s="262">
        <v>50.1281206182362</v>
      </c>
      <c r="R21" s="262"/>
      <c r="S21" s="4">
        <v>100</v>
      </c>
      <c r="T21" s="262"/>
      <c r="U21" s="262"/>
    </row>
    <row r="22" spans="2:21" ht="11.25">
      <c r="B22" s="262" t="s">
        <v>54</v>
      </c>
      <c r="C22" s="262">
        <v>12.154140837309345</v>
      </c>
      <c r="D22" s="262">
        <v>2.8450014672750625</v>
      </c>
      <c r="E22" s="262">
        <v>29.884274675295984</v>
      </c>
      <c r="F22" s="262">
        <v>5.702800174328547</v>
      </c>
      <c r="G22" s="262">
        <v>2.293648757371193</v>
      </c>
      <c r="H22" s="262">
        <v>40.72572507427077</v>
      </c>
      <c r="I22" s="262"/>
      <c r="J22" s="262">
        <v>8.855387103230289</v>
      </c>
      <c r="K22" s="262">
        <v>4.185031131330808</v>
      </c>
      <c r="L22" s="262">
        <v>1.0966815368986054</v>
      </c>
      <c r="M22" s="262">
        <v>11.648870382200666</v>
      </c>
      <c r="N22" s="262">
        <v>11.221040981407471</v>
      </c>
      <c r="O22" s="262">
        <v>3.980246079999075</v>
      </c>
      <c r="P22" s="262">
        <v>6.132876873353075</v>
      </c>
      <c r="Q22" s="262">
        <v>47.12013408841988</v>
      </c>
      <c r="R22" s="262"/>
      <c r="S22" s="4">
        <v>100</v>
      </c>
      <c r="T22" s="262"/>
      <c r="U22" s="262"/>
    </row>
    <row r="23" spans="2:21" ht="11.25">
      <c r="B23" s="262" t="s">
        <v>55</v>
      </c>
      <c r="C23" s="262">
        <v>11.116468386253134</v>
      </c>
      <c r="D23" s="262">
        <v>3.040001077744653</v>
      </c>
      <c r="E23" s="262">
        <v>31.619787618776208</v>
      </c>
      <c r="F23" s="262">
        <v>5.440698288940963</v>
      </c>
      <c r="G23" s="262">
        <v>2.169920193222967</v>
      </c>
      <c r="H23" s="262">
        <v>42.27040717868483</v>
      </c>
      <c r="I23" s="262"/>
      <c r="J23" s="262">
        <v>8.517141456612649</v>
      </c>
      <c r="K23" s="262">
        <v>3.9861421290831283</v>
      </c>
      <c r="L23" s="262">
        <v>1.0110557765204102</v>
      </c>
      <c r="M23" s="262">
        <v>11.65729886034935</v>
      </c>
      <c r="N23" s="262">
        <v>10.982144734137075</v>
      </c>
      <c r="O23" s="262">
        <v>3.3127751098554072</v>
      </c>
      <c r="P23" s="262">
        <v>7.146566368503953</v>
      </c>
      <c r="Q23" s="262">
        <v>46.613124435062026</v>
      </c>
      <c r="R23" s="262"/>
      <c r="S23" s="4">
        <v>100</v>
      </c>
      <c r="T23" s="262"/>
      <c r="U23" s="262"/>
    </row>
    <row r="24" spans="2:21" ht="11.25">
      <c r="B24" s="262" t="s">
        <v>56</v>
      </c>
      <c r="C24" s="262">
        <v>11.19527037326597</v>
      </c>
      <c r="D24" s="262">
        <v>2.597315968811838</v>
      </c>
      <c r="E24" s="262">
        <v>32.100758682330664</v>
      </c>
      <c r="F24" s="262">
        <v>6.721129928883057</v>
      </c>
      <c r="G24" s="262">
        <v>2.2902785301197772</v>
      </c>
      <c r="H24" s="262">
        <v>43.70948311014521</v>
      </c>
      <c r="I24" s="262"/>
      <c r="J24" s="262">
        <v>8.456137732418412</v>
      </c>
      <c r="K24" s="262">
        <v>4.067178076641902</v>
      </c>
      <c r="L24" s="262">
        <v>0.8675818018898529</v>
      </c>
      <c r="M24" s="262">
        <v>7.795120913598569</v>
      </c>
      <c r="N24" s="262">
        <v>11.412255868213327</v>
      </c>
      <c r="O24" s="262">
        <v>4.51014072735199</v>
      </c>
      <c r="P24" s="262">
        <v>7.986831396474845</v>
      </c>
      <c r="Q24" s="262">
        <v>45.09524651658883</v>
      </c>
      <c r="R24" s="262"/>
      <c r="S24" s="4">
        <v>100</v>
      </c>
      <c r="T24" s="262"/>
      <c r="U24" s="262"/>
    </row>
    <row r="25" spans="2:21" ht="11.25">
      <c r="B25" s="262" t="s">
        <v>57</v>
      </c>
      <c r="C25" s="262">
        <v>9.33153124143049</v>
      </c>
      <c r="D25" s="262">
        <v>2.0001705222465764</v>
      </c>
      <c r="E25" s="262">
        <v>28.76550636343395</v>
      </c>
      <c r="F25" s="262">
        <v>7.283109984413305</v>
      </c>
      <c r="G25" s="262">
        <v>2.9374089323863104</v>
      </c>
      <c r="H25" s="262">
        <v>40.986195802480104</v>
      </c>
      <c r="I25" s="262"/>
      <c r="J25" s="262">
        <v>7.257434923519476</v>
      </c>
      <c r="K25" s="262">
        <v>3.779141868286309</v>
      </c>
      <c r="L25" s="262">
        <v>0.9247245974550968</v>
      </c>
      <c r="M25" s="262">
        <v>13.955022315917729</v>
      </c>
      <c r="N25" s="262">
        <v>10.340598046038101</v>
      </c>
      <c r="O25" s="262">
        <v>5.654009589434829</v>
      </c>
      <c r="P25" s="262">
        <v>7.7713416154380095</v>
      </c>
      <c r="Q25" s="262">
        <v>49.68227295608942</v>
      </c>
      <c r="R25" s="262"/>
      <c r="S25" s="4">
        <v>100</v>
      </c>
      <c r="T25" s="262"/>
      <c r="U25" s="262"/>
    </row>
    <row r="26" spans="2:21" ht="11.25">
      <c r="B26" s="262" t="s">
        <v>58</v>
      </c>
      <c r="C26" s="262">
        <v>9.750929869789497</v>
      </c>
      <c r="D26" s="262">
        <v>1.7722277169635365</v>
      </c>
      <c r="E26" s="262">
        <v>28.619279734950542</v>
      </c>
      <c r="F26" s="262">
        <v>7.078643442925851</v>
      </c>
      <c r="G26" s="262">
        <v>2.567619646640018</v>
      </c>
      <c r="H26" s="262">
        <v>40.03777054147996</v>
      </c>
      <c r="I26" s="262"/>
      <c r="J26" s="262">
        <v>7.484894532214535</v>
      </c>
      <c r="K26" s="262">
        <v>3.902932182294605</v>
      </c>
      <c r="L26" s="262">
        <v>1.09125267861718</v>
      </c>
      <c r="M26" s="262">
        <v>14.281634829359472</v>
      </c>
      <c r="N26" s="262">
        <v>11.217252103041858</v>
      </c>
      <c r="O26" s="262">
        <v>4.161825444451716</v>
      </c>
      <c r="P26" s="262">
        <v>8.071507818751073</v>
      </c>
      <c r="Q26" s="262">
        <v>50.211299588730554</v>
      </c>
      <c r="R26" s="262"/>
      <c r="S26" s="4">
        <v>100</v>
      </c>
      <c r="T26" s="262"/>
      <c r="U26" s="262"/>
    </row>
    <row r="27" spans="2:21" ht="11.25">
      <c r="B27" s="262" t="s">
        <v>59</v>
      </c>
      <c r="C27" s="262">
        <v>7.742945042047346</v>
      </c>
      <c r="D27" s="262">
        <v>1.3508196435593778</v>
      </c>
      <c r="E27" s="262">
        <v>25.60373339302318</v>
      </c>
      <c r="F27" s="262">
        <v>7.583569619728378</v>
      </c>
      <c r="G27" s="262">
        <v>2.0975730729708197</v>
      </c>
      <c r="H27" s="262">
        <v>36.63569572928175</v>
      </c>
      <c r="I27" s="262"/>
      <c r="J27" s="262">
        <v>6.7548771415177775</v>
      </c>
      <c r="K27" s="262">
        <v>3.671228602187792</v>
      </c>
      <c r="L27" s="262">
        <v>1.1281145706525049</v>
      </c>
      <c r="M27" s="262">
        <v>20.871702703637528</v>
      </c>
      <c r="N27" s="262">
        <v>11.036071092689685</v>
      </c>
      <c r="O27" s="262">
        <v>2.968205615270223</v>
      </c>
      <c r="P27" s="262">
        <v>9.191159502715527</v>
      </c>
      <c r="Q27" s="262">
        <v>55.6213592286709</v>
      </c>
      <c r="R27" s="262"/>
      <c r="S27" s="4">
        <v>100</v>
      </c>
      <c r="T27" s="262"/>
      <c r="U27" s="262"/>
    </row>
    <row r="28" spans="2:21" ht="11.25">
      <c r="B28" s="262" t="s">
        <v>60</v>
      </c>
      <c r="C28" s="262">
        <v>6.91284348035924</v>
      </c>
      <c r="D28" s="262">
        <v>1.459081184959568</v>
      </c>
      <c r="E28" s="262">
        <v>22.662258014906413</v>
      </c>
      <c r="F28" s="262">
        <v>6.62812222193048</v>
      </c>
      <c r="G28" s="262">
        <v>2.280664573619851</v>
      </c>
      <c r="H28" s="262">
        <v>33.03012599541627</v>
      </c>
      <c r="I28" s="262"/>
      <c r="J28" s="262">
        <v>9.320413082917929</v>
      </c>
      <c r="K28" s="262">
        <v>3.3881695342908316</v>
      </c>
      <c r="L28" s="262">
        <v>1.1820119256155697</v>
      </c>
      <c r="M28" s="262">
        <v>15.094752879189652</v>
      </c>
      <c r="N28" s="262">
        <v>9.676052868812016</v>
      </c>
      <c r="O28" s="262">
        <v>5.470113442136759</v>
      </c>
      <c r="P28" s="262">
        <v>15.925516791261728</v>
      </c>
      <c r="Q28" s="262">
        <v>60.05703052422449</v>
      </c>
      <c r="R28" s="262"/>
      <c r="S28" s="4">
        <v>100</v>
      </c>
      <c r="T28" s="262">
        <v>13.896321038871406</v>
      </c>
      <c r="U28" s="262">
        <v>113.8963210388714</v>
      </c>
    </row>
    <row r="29" spans="2:21" ht="11.25">
      <c r="B29" s="262" t="s">
        <v>61</v>
      </c>
      <c r="C29" s="262">
        <v>6.899376882514634</v>
      </c>
      <c r="D29" s="262">
        <v>1.4403372687641607</v>
      </c>
      <c r="E29" s="262">
        <v>22.02450801031553</v>
      </c>
      <c r="F29" s="262">
        <v>6.303822316468977</v>
      </c>
      <c r="G29" s="262">
        <v>2.268217601738294</v>
      </c>
      <c r="H29" s="262">
        <v>32.0368851972871</v>
      </c>
      <c r="I29" s="262"/>
      <c r="J29" s="262">
        <v>8.66344812357598</v>
      </c>
      <c r="K29" s="262">
        <v>3.3525831530468535</v>
      </c>
      <c r="L29" s="262">
        <v>1.0280845410473713</v>
      </c>
      <c r="M29" s="262">
        <v>12.353408927427035</v>
      </c>
      <c r="N29" s="262">
        <v>10.710002941155864</v>
      </c>
      <c r="O29" s="262">
        <v>11.31582205003128</v>
      </c>
      <c r="P29" s="262">
        <v>13.640388183913787</v>
      </c>
      <c r="Q29" s="262">
        <v>61.06373792019827</v>
      </c>
      <c r="R29" s="262"/>
      <c r="S29" s="4">
        <v>100</v>
      </c>
      <c r="T29" s="262">
        <v>12.25857353026606</v>
      </c>
      <c r="U29" s="262">
        <v>112.25857353026606</v>
      </c>
    </row>
    <row r="30" spans="2:21" ht="11.25">
      <c r="B30" s="262" t="s">
        <v>62</v>
      </c>
      <c r="C30" s="262">
        <v>6.227220514670306</v>
      </c>
      <c r="D30" s="262">
        <v>1.2998741421208775</v>
      </c>
      <c r="E30" s="262">
        <v>21.326158405875518</v>
      </c>
      <c r="F30" s="262">
        <v>6.156727941373263</v>
      </c>
      <c r="G30" s="262">
        <v>2.446492571000631</v>
      </c>
      <c r="H30" s="262">
        <v>31.229253060370283</v>
      </c>
      <c r="I30" s="262"/>
      <c r="J30" s="262">
        <v>7.454193244258212</v>
      </c>
      <c r="K30" s="262">
        <v>3.0357492760132785</v>
      </c>
      <c r="L30" s="262">
        <v>1.2631121699732886</v>
      </c>
      <c r="M30" s="262">
        <v>20.572758455767563</v>
      </c>
      <c r="N30" s="262">
        <v>10.21701111004399</v>
      </c>
      <c r="O30" s="262">
        <v>8.283719075383681</v>
      </c>
      <c r="P30" s="262">
        <v>11.7169830935193</v>
      </c>
      <c r="Q30" s="262">
        <v>62.5435264249594</v>
      </c>
      <c r="R30" s="262"/>
      <c r="S30" s="4">
        <v>100</v>
      </c>
      <c r="T30" s="262">
        <v>10.797675392171598</v>
      </c>
      <c r="U30" s="262">
        <v>110.7976753921716</v>
      </c>
    </row>
    <row r="31" spans="2:21" ht="11.25">
      <c r="B31" s="262" t="s">
        <v>63</v>
      </c>
      <c r="C31" s="262">
        <v>5.772774846704588</v>
      </c>
      <c r="D31" s="262">
        <v>0.8948454822159816</v>
      </c>
      <c r="E31" s="262">
        <v>22.186018365328316</v>
      </c>
      <c r="F31" s="262">
        <v>6.309449446800548</v>
      </c>
      <c r="G31" s="262">
        <v>2.376567989211166</v>
      </c>
      <c r="H31" s="262">
        <v>31.766881283555996</v>
      </c>
      <c r="I31" s="262"/>
      <c r="J31" s="262">
        <v>7.079053697615182</v>
      </c>
      <c r="K31" s="262">
        <v>2.7939456978028128</v>
      </c>
      <c r="L31" s="262">
        <v>1.3266966586852982</v>
      </c>
      <c r="M31" s="262">
        <v>25.0071833192676</v>
      </c>
      <c r="N31" s="262">
        <v>9.976019504066691</v>
      </c>
      <c r="O31" s="262">
        <v>5.226061891360509</v>
      </c>
      <c r="P31" s="262">
        <v>11.05138310094108</v>
      </c>
      <c r="Q31" s="262">
        <v>62.46034386973941</v>
      </c>
      <c r="R31" s="262"/>
      <c r="S31" s="4">
        <v>100</v>
      </c>
      <c r="T31" s="262">
        <v>8.826240841737482</v>
      </c>
      <c r="U31" s="262">
        <v>108.82624084173749</v>
      </c>
    </row>
    <row r="32" spans="2:21" ht="11.25">
      <c r="B32" s="263" t="s">
        <v>64</v>
      </c>
      <c r="C32" s="263">
        <v>8.632449343730098</v>
      </c>
      <c r="D32" s="263">
        <v>0.9043833773557559</v>
      </c>
      <c r="E32" s="263">
        <v>23.47771008326624</v>
      </c>
      <c r="F32" s="263">
        <v>8.01981777577465</v>
      </c>
      <c r="G32" s="263">
        <v>2.65537561469749</v>
      </c>
      <c r="H32" s="263">
        <v>35.05728685109413</v>
      </c>
      <c r="I32" s="263"/>
      <c r="J32" s="263">
        <v>8.293410903437621</v>
      </c>
      <c r="K32" s="263">
        <v>3.067823584177728</v>
      </c>
      <c r="L32" s="263">
        <v>1.2767731669802058</v>
      </c>
      <c r="M32" s="263">
        <v>13.937172856248903</v>
      </c>
      <c r="N32" s="263">
        <v>10.347079742235026</v>
      </c>
      <c r="O32" s="263">
        <v>6.0602911892777085</v>
      </c>
      <c r="P32" s="263">
        <v>13.327712362818545</v>
      </c>
      <c r="Q32" s="263">
        <v>56.310263805175765</v>
      </c>
      <c r="R32" s="263"/>
      <c r="S32" s="298">
        <v>100</v>
      </c>
      <c r="T32" s="263">
        <v>11.336447284029928</v>
      </c>
      <c r="U32" s="263">
        <v>111.33644728402993</v>
      </c>
    </row>
    <row r="33" spans="2:21" ht="11.25">
      <c r="B33" s="262" t="s">
        <v>65</v>
      </c>
      <c r="C33" s="262">
        <v>5.77118350927479</v>
      </c>
      <c r="D33" s="262">
        <v>0.818913147449338</v>
      </c>
      <c r="E33" s="262">
        <v>18.615671996867533</v>
      </c>
      <c r="F33" s="262">
        <v>5.487597511503157</v>
      </c>
      <c r="G33" s="262">
        <v>2.603625532068836</v>
      </c>
      <c r="H33" s="262">
        <v>27.52580818788875</v>
      </c>
      <c r="I33" s="262"/>
      <c r="J33" s="262">
        <v>11.708211588984724</v>
      </c>
      <c r="K33" s="262">
        <v>4.426246214285903</v>
      </c>
      <c r="L33" s="262">
        <v>0.7049927377915953</v>
      </c>
      <c r="M33" s="262">
        <v>9.031227325381009</v>
      </c>
      <c r="N33" s="262">
        <v>16.30385969776686</v>
      </c>
      <c r="O33" s="262">
        <v>8.938705820336827</v>
      </c>
      <c r="P33" s="262">
        <v>15.589764918289578</v>
      </c>
      <c r="Q33" s="262">
        <v>66.70300830283645</v>
      </c>
      <c r="R33" s="262"/>
      <c r="S33" s="184">
        <v>100</v>
      </c>
      <c r="T33" s="262">
        <v>14.538915751576784</v>
      </c>
      <c r="U33" s="262">
        <v>114.53891575157678</v>
      </c>
    </row>
    <row r="34" spans="2:21" ht="11.25">
      <c r="B34" s="262" t="s">
        <v>66</v>
      </c>
      <c r="C34" s="262">
        <v>5.513612462418297</v>
      </c>
      <c r="D34" s="262">
        <v>0.9104417414877035</v>
      </c>
      <c r="E34" s="262">
        <v>16.79571449281509</v>
      </c>
      <c r="F34" s="262">
        <v>5.687937098759388</v>
      </c>
      <c r="G34" s="262">
        <v>2.589855314697968</v>
      </c>
      <c r="H34" s="262">
        <v>25.98394864776015</v>
      </c>
      <c r="I34" s="262"/>
      <c r="J34" s="262">
        <v>10.425381768281486</v>
      </c>
      <c r="K34" s="262">
        <v>4.24974774323607</v>
      </c>
      <c r="L34" s="262">
        <v>1.0098809164944471</v>
      </c>
      <c r="M34" s="262">
        <v>8.06001443464904</v>
      </c>
      <c r="N34" s="262">
        <v>17.349820060788183</v>
      </c>
      <c r="O34" s="262">
        <v>12.097061190914262</v>
      </c>
      <c r="P34" s="262">
        <v>15.31053277545806</v>
      </c>
      <c r="Q34" s="262">
        <v>68.50243888982155</v>
      </c>
      <c r="R34" s="262"/>
      <c r="S34" s="184">
        <v>100</v>
      </c>
      <c r="T34" s="262">
        <v>13.610145036977169</v>
      </c>
      <c r="U34" s="262">
        <v>113.61014503697717</v>
      </c>
    </row>
    <row r="35" spans="2:21" ht="11.25">
      <c r="B35" s="262" t="s">
        <v>67</v>
      </c>
      <c r="C35" s="262">
        <v>5.396378766029954</v>
      </c>
      <c r="D35" s="262">
        <v>0.8289288907286477</v>
      </c>
      <c r="E35" s="262">
        <v>16.669203080316855</v>
      </c>
      <c r="F35" s="262">
        <v>5.985893676362546</v>
      </c>
      <c r="G35" s="262">
        <v>2.6447655397101655</v>
      </c>
      <c r="H35" s="262">
        <v>26.128791187118217</v>
      </c>
      <c r="I35" s="262"/>
      <c r="J35" s="262">
        <v>10.252915388369585</v>
      </c>
      <c r="K35" s="262">
        <v>4.590192903218183</v>
      </c>
      <c r="L35" s="262">
        <v>1.0760785826211758</v>
      </c>
      <c r="M35" s="262">
        <v>7.682608314091823</v>
      </c>
      <c r="N35" s="262">
        <v>17.10351954888215</v>
      </c>
      <c r="O35" s="262">
        <v>13.051257224073126</v>
      </c>
      <c r="P35" s="262">
        <v>14.718258085595782</v>
      </c>
      <c r="Q35" s="262">
        <v>68.47483004685184</v>
      </c>
      <c r="R35" s="262"/>
      <c r="S35" s="184">
        <v>100</v>
      </c>
      <c r="T35" s="262">
        <v>13.06462218075275</v>
      </c>
      <c r="U35" s="262">
        <v>113.06462218075275</v>
      </c>
    </row>
    <row r="36" spans="2:21" ht="11.25">
      <c r="B36" s="262" t="s">
        <v>68</v>
      </c>
      <c r="C36" s="262">
        <v>5.52482213179261</v>
      </c>
      <c r="D36" s="262">
        <v>0.725260309424702</v>
      </c>
      <c r="E36" s="262">
        <v>15.716063180789586</v>
      </c>
      <c r="F36" s="262">
        <v>6.158067678905957</v>
      </c>
      <c r="G36" s="262">
        <v>3.0589290658531754</v>
      </c>
      <c r="H36" s="262">
        <v>25.65832023497342</v>
      </c>
      <c r="I36" s="262"/>
      <c r="J36" s="262">
        <v>9.857481010373231</v>
      </c>
      <c r="K36" s="262">
        <v>4.406895264189062</v>
      </c>
      <c r="L36" s="262">
        <v>1.5080736676761692</v>
      </c>
      <c r="M36" s="262">
        <v>7.939748670266397</v>
      </c>
      <c r="N36" s="262">
        <v>16.824645315120314</v>
      </c>
      <c r="O36" s="262">
        <v>13.1959917936094</v>
      </c>
      <c r="P36" s="262">
        <v>15.084021911999404</v>
      </c>
      <c r="Q36" s="262">
        <v>68.81685763323397</v>
      </c>
      <c r="R36" s="262"/>
      <c r="S36" s="184">
        <v>100</v>
      </c>
      <c r="T36" s="262">
        <v>13.080885670710597</v>
      </c>
      <c r="U36" s="262">
        <v>113.0808856707106</v>
      </c>
    </row>
    <row r="37" spans="2:21" ht="11.25">
      <c r="B37" s="262" t="s">
        <v>69</v>
      </c>
      <c r="C37" s="262">
        <v>5.473155611335683</v>
      </c>
      <c r="D37" s="262">
        <v>0.9819289517963794</v>
      </c>
      <c r="E37" s="262">
        <v>16.118578061274906</v>
      </c>
      <c r="F37" s="262">
        <v>5.629004765420261</v>
      </c>
      <c r="G37" s="262">
        <v>3.216279811559258</v>
      </c>
      <c r="H37" s="262">
        <v>25.945791590050803</v>
      </c>
      <c r="I37" s="262"/>
      <c r="J37" s="262">
        <v>9.990010769215907</v>
      </c>
      <c r="K37" s="262">
        <v>4.180400055070377</v>
      </c>
      <c r="L37" s="262">
        <v>1.6391681063007395</v>
      </c>
      <c r="M37" s="262">
        <v>7.311381051348791</v>
      </c>
      <c r="N37" s="262">
        <v>18.017449311574968</v>
      </c>
      <c r="O37" s="262">
        <v>12.196235389137762</v>
      </c>
      <c r="P37" s="262">
        <v>15.246408115964968</v>
      </c>
      <c r="Q37" s="262">
        <v>68.58105279861351</v>
      </c>
      <c r="R37" s="262"/>
      <c r="S37" s="184">
        <v>100</v>
      </c>
      <c r="T37" s="262">
        <v>14.78291185608298</v>
      </c>
      <c r="U37" s="262">
        <v>114.78291185608298</v>
      </c>
    </row>
    <row r="38" spans="2:21" ht="11.25">
      <c r="B38" s="93" t="s">
        <v>70</v>
      </c>
      <c r="C38" s="6">
        <v>5.602810355814516</v>
      </c>
      <c r="D38" s="6">
        <v>1.592622897913349</v>
      </c>
      <c r="E38" s="6">
        <v>17.22060825526932</v>
      </c>
      <c r="F38" s="6">
        <v>5.516968656996374</v>
      </c>
      <c r="G38" s="6">
        <v>3.401562961605599</v>
      </c>
      <c r="H38" s="6">
        <v>27.73176277178464</v>
      </c>
      <c r="I38" s="6"/>
      <c r="J38" s="6">
        <v>10.598072809227764</v>
      </c>
      <c r="K38" s="6">
        <v>4.868702327153088</v>
      </c>
      <c r="L38" s="6">
        <v>3.604666182868594</v>
      </c>
      <c r="M38" s="6">
        <v>5.961642458105294</v>
      </c>
      <c r="N38" s="6">
        <v>15.408046591969008</v>
      </c>
      <c r="O38" s="6">
        <v>11.295377751147775</v>
      </c>
      <c r="P38" s="6">
        <v>14.928918751929315</v>
      </c>
      <c r="Q38" s="6">
        <v>66.66542687240084</v>
      </c>
      <c r="R38" s="6"/>
      <c r="S38" s="184">
        <v>100</v>
      </c>
      <c r="T38" s="6">
        <v>15.851576652769273</v>
      </c>
      <c r="U38" s="6">
        <v>115.85157665276927</v>
      </c>
    </row>
    <row r="39" spans="2:21" ht="11.25">
      <c r="B39" s="93" t="s">
        <v>71</v>
      </c>
      <c r="C39" s="6">
        <v>5.973379544084288</v>
      </c>
      <c r="D39" s="6">
        <v>1.4709287331202634</v>
      </c>
      <c r="E39" s="6">
        <v>17.132466755048377</v>
      </c>
      <c r="F39" s="6">
        <v>5.317835668489165</v>
      </c>
      <c r="G39" s="6">
        <v>3.0023787547657297</v>
      </c>
      <c r="H39" s="6">
        <v>26.923609911423537</v>
      </c>
      <c r="I39" s="6"/>
      <c r="J39" s="6">
        <v>10.686805822365384</v>
      </c>
      <c r="K39" s="6">
        <v>5.045176490967253</v>
      </c>
      <c r="L39" s="6">
        <v>3.497188041793163</v>
      </c>
      <c r="M39" s="6">
        <v>6.809325489350339</v>
      </c>
      <c r="N39" s="6">
        <v>14.872078216276902</v>
      </c>
      <c r="O39" s="6">
        <v>10.67607834108146</v>
      </c>
      <c r="P39" s="6">
        <v>15.516358142657664</v>
      </c>
      <c r="Q39" s="6">
        <v>67.10301054449216</v>
      </c>
      <c r="R39" s="6"/>
      <c r="S39" s="184">
        <v>100</v>
      </c>
      <c r="T39" s="6">
        <v>16.630502811420932</v>
      </c>
      <c r="U39" s="6">
        <v>116.63050281142094</v>
      </c>
    </row>
    <row r="40" spans="2:21" ht="11.25">
      <c r="B40" s="93" t="s">
        <v>72</v>
      </c>
      <c r="C40" s="6">
        <v>6.617632599311986</v>
      </c>
      <c r="D40" s="6">
        <v>1.6038437531346978</v>
      </c>
      <c r="E40" s="6">
        <v>16.85312315765921</v>
      </c>
      <c r="F40" s="6">
        <v>5.279826301090224</v>
      </c>
      <c r="G40" s="6">
        <v>3.3151393823716546</v>
      </c>
      <c r="H40" s="6">
        <v>27.051932594255785</v>
      </c>
      <c r="I40" s="6"/>
      <c r="J40" s="6">
        <v>10.163227810651621</v>
      </c>
      <c r="K40" s="6">
        <v>4.792051772311991</v>
      </c>
      <c r="L40" s="6">
        <v>3.5636609375368526</v>
      </c>
      <c r="M40" s="6">
        <v>7.46609335749608</v>
      </c>
      <c r="N40" s="6">
        <v>14.576684720631814</v>
      </c>
      <c r="O40" s="6">
        <v>10.237847035963059</v>
      </c>
      <c r="P40" s="6">
        <v>15.530869171840815</v>
      </c>
      <c r="Q40" s="6">
        <v>66.33043480643222</v>
      </c>
      <c r="R40" s="6"/>
      <c r="S40" s="184">
        <v>100</v>
      </c>
      <c r="T40" s="6">
        <v>16.100706869136726</v>
      </c>
      <c r="U40" s="6">
        <v>116.10070686913673</v>
      </c>
    </row>
    <row r="41" spans="2:21" ht="11.25">
      <c r="B41" s="93" t="s">
        <v>73</v>
      </c>
      <c r="C41" s="6">
        <v>7.385962539981208</v>
      </c>
      <c r="D41" s="6">
        <v>1.7169018542145007</v>
      </c>
      <c r="E41" s="6">
        <v>18.016624305244783</v>
      </c>
      <c r="F41" s="6">
        <v>4.687497813413306</v>
      </c>
      <c r="G41" s="6">
        <v>3.4247600028624237</v>
      </c>
      <c r="H41" s="6">
        <v>27.84578397573501</v>
      </c>
      <c r="I41" s="6"/>
      <c r="J41" s="6">
        <v>10.591494383422836</v>
      </c>
      <c r="K41" s="6">
        <v>4.675190097027759</v>
      </c>
      <c r="L41" s="6">
        <v>3.627736514989979</v>
      </c>
      <c r="M41" s="6">
        <v>7.087039912699105</v>
      </c>
      <c r="N41" s="6">
        <v>14.032098244722407</v>
      </c>
      <c r="O41" s="6">
        <v>9.640123118153538</v>
      </c>
      <c r="P41" s="6">
        <v>15.11457121326816</v>
      </c>
      <c r="Q41" s="6">
        <v>64.76825348428378</v>
      </c>
      <c r="R41" s="6"/>
      <c r="S41" s="184">
        <v>100</v>
      </c>
      <c r="T41" s="6">
        <v>15.617537593981204</v>
      </c>
      <c r="U41" s="6">
        <v>115.61753759398121</v>
      </c>
    </row>
    <row r="42" spans="2:21" ht="11.25">
      <c r="B42" s="93" t="s">
        <v>74</v>
      </c>
      <c r="C42" s="6">
        <v>6.913335149778725</v>
      </c>
      <c r="D42" s="6">
        <v>1.9202908553177238</v>
      </c>
      <c r="E42" s="6">
        <v>19.21809227622613</v>
      </c>
      <c r="F42" s="6">
        <v>5.093328884242417</v>
      </c>
      <c r="G42" s="6">
        <v>3.881931849689544</v>
      </c>
      <c r="H42" s="6">
        <v>30.113643865475815</v>
      </c>
      <c r="I42" s="6"/>
      <c r="J42" s="6">
        <v>11.02854413902289</v>
      </c>
      <c r="K42" s="6">
        <v>4.701312761889215</v>
      </c>
      <c r="L42" s="6">
        <v>3.8497639621235127</v>
      </c>
      <c r="M42" s="6">
        <v>5.815485897141979</v>
      </c>
      <c r="N42" s="6">
        <v>13.835972580476733</v>
      </c>
      <c r="O42" s="6">
        <v>9.072724692094502</v>
      </c>
      <c r="P42" s="6">
        <v>14.669216951996628</v>
      </c>
      <c r="Q42" s="6">
        <v>62.97302098474547</v>
      </c>
      <c r="R42" s="6"/>
      <c r="S42" s="184">
        <v>100</v>
      </c>
      <c r="T42" s="6">
        <v>16.568624726783003</v>
      </c>
      <c r="U42" s="6">
        <v>116.568624726783</v>
      </c>
    </row>
    <row r="43" spans="2:21" ht="11.25">
      <c r="B43" s="262" t="s">
        <v>75</v>
      </c>
      <c r="C43" s="262">
        <v>5.708390815869694</v>
      </c>
      <c r="D43" s="262">
        <v>2.4626367835811025</v>
      </c>
      <c r="E43" s="262">
        <v>18.091760424920878</v>
      </c>
      <c r="F43" s="262">
        <v>4.897698635799587</v>
      </c>
      <c r="G43" s="262">
        <v>3.820919278633781</v>
      </c>
      <c r="H43" s="262">
        <v>29.273015122935348</v>
      </c>
      <c r="I43" s="262"/>
      <c r="J43" s="262">
        <v>11.170724113990165</v>
      </c>
      <c r="K43" s="262">
        <v>4.9654960013448175</v>
      </c>
      <c r="L43" s="262">
        <v>3.975458313258525</v>
      </c>
      <c r="M43" s="262">
        <v>7.053157197764453</v>
      </c>
      <c r="N43" s="262">
        <v>13.800547489297369</v>
      </c>
      <c r="O43" s="262">
        <v>9.006634815634245</v>
      </c>
      <c r="P43" s="262">
        <v>15.046576129905379</v>
      </c>
      <c r="Q43" s="262">
        <v>65.01859406119496</v>
      </c>
      <c r="R43" s="262"/>
      <c r="S43" s="4">
        <v>100</v>
      </c>
      <c r="T43" s="262">
        <v>16.639679792427902</v>
      </c>
      <c r="U43" s="262">
        <v>116.6396797924279</v>
      </c>
    </row>
    <row r="44" spans="2:21" ht="11.25">
      <c r="B44" s="262" t="s">
        <v>373</v>
      </c>
      <c r="C44" s="262">
        <v>5.483919011846614</v>
      </c>
      <c r="D44" s="262">
        <v>2.89340308618521</v>
      </c>
      <c r="E44" s="262">
        <v>17.37039678611261</v>
      </c>
      <c r="F44" s="262">
        <v>4.732894518882768</v>
      </c>
      <c r="G44" s="262">
        <v>3.756056391474528</v>
      </c>
      <c r="H44" s="262">
        <v>28.752750782655113</v>
      </c>
      <c r="I44" s="262"/>
      <c r="J44" s="262">
        <v>11.482775639850356</v>
      </c>
      <c r="K44" s="262">
        <v>4.849340426588204</v>
      </c>
      <c r="L44" s="262">
        <v>3.7861387097360875</v>
      </c>
      <c r="M44" s="262">
        <v>7.197035421871874</v>
      </c>
      <c r="N44" s="262">
        <v>14.484465064015758</v>
      </c>
      <c r="O44" s="262">
        <v>8.65794248093192</v>
      </c>
      <c r="P44" s="262">
        <v>15.305632462504073</v>
      </c>
      <c r="Q44" s="262">
        <v>65.76333020549828</v>
      </c>
      <c r="R44" s="262"/>
      <c r="S44" s="4">
        <v>100</v>
      </c>
      <c r="T44" s="262">
        <v>16.542986923552206</v>
      </c>
      <c r="U44" s="262">
        <v>116.5429869235522</v>
      </c>
    </row>
    <row r="45" spans="2:21" ht="11.25">
      <c r="B45" s="262" t="s">
        <v>374</v>
      </c>
      <c r="C45" s="262">
        <v>5.562714073354765</v>
      </c>
      <c r="D45" s="262">
        <v>2.3458186642939296</v>
      </c>
      <c r="E45" s="262">
        <v>17.029859363199176</v>
      </c>
      <c r="F45" s="262">
        <v>4.860485220297551</v>
      </c>
      <c r="G45" s="262">
        <v>3.575003385885399</v>
      </c>
      <c r="H45" s="262">
        <v>27.811166633676056</v>
      </c>
      <c r="I45" s="262"/>
      <c r="J45" s="262">
        <v>12.12356710419809</v>
      </c>
      <c r="K45" s="262">
        <v>4.798462140220913</v>
      </c>
      <c r="L45" s="262">
        <v>3.834634840171621</v>
      </c>
      <c r="M45" s="262">
        <v>7.675651195277132</v>
      </c>
      <c r="N45" s="262">
        <v>14.233400842957296</v>
      </c>
      <c r="O45" s="262">
        <v>8.49952225684482</v>
      </c>
      <c r="P45" s="262">
        <v>15.460880913299302</v>
      </c>
      <c r="Q45" s="262">
        <v>66.62611929296918</v>
      </c>
      <c r="R45" s="262"/>
      <c r="S45" s="4">
        <v>100</v>
      </c>
      <c r="T45" s="262">
        <v>16.37968789305119</v>
      </c>
      <c r="U45" s="262">
        <v>116.3796878930512</v>
      </c>
    </row>
    <row r="46" spans="2:21" ht="11.25">
      <c r="B46" s="262" t="s">
        <v>421</v>
      </c>
      <c r="C46" s="262">
        <v>5.914164580018184</v>
      </c>
      <c r="D46" s="262">
        <v>3.2357934944875204</v>
      </c>
      <c r="E46" s="262">
        <v>16.627455118659654</v>
      </c>
      <c r="F46" s="262">
        <v>4.904224024727133</v>
      </c>
      <c r="G46" s="262">
        <v>3.134144518052255</v>
      </c>
      <c r="H46" s="262">
        <v>27.901617155926562</v>
      </c>
      <c r="I46" s="262"/>
      <c r="J46" s="262">
        <v>12.53173379899121</v>
      </c>
      <c r="K46" s="262">
        <v>4.999633815665982</v>
      </c>
      <c r="L46" s="262">
        <v>3.7991837795683105</v>
      </c>
      <c r="M46" s="262">
        <v>6.796452854838127</v>
      </c>
      <c r="N46" s="262">
        <v>14.136997066577178</v>
      </c>
      <c r="O46" s="262">
        <v>8.149395693308575</v>
      </c>
      <c r="P46" s="262">
        <v>15.770821255105883</v>
      </c>
      <c r="Q46" s="262">
        <v>66.18421826405526</v>
      </c>
      <c r="R46" s="262"/>
      <c r="S46" s="4">
        <v>100</v>
      </c>
      <c r="T46" s="262">
        <v>17.556556990575583</v>
      </c>
      <c r="U46" s="262">
        <v>117.55655699057559</v>
      </c>
    </row>
    <row r="47" spans="2:21" ht="11.25">
      <c r="B47" s="262" t="s">
        <v>424</v>
      </c>
      <c r="C47" s="262">
        <v>5.626724220300825</v>
      </c>
      <c r="D47" s="262">
        <v>1.8274185427245195</v>
      </c>
      <c r="E47" s="262">
        <v>16.64999629613592</v>
      </c>
      <c r="F47" s="262">
        <v>5.252794950148137</v>
      </c>
      <c r="G47" s="262">
        <v>3.098613359175688</v>
      </c>
      <c r="H47" s="262">
        <v>26.828823148184267</v>
      </c>
      <c r="I47" s="262"/>
      <c r="J47" s="262">
        <v>12.491541054380956</v>
      </c>
      <c r="K47" s="262">
        <v>4.803643278166634</v>
      </c>
      <c r="L47" s="262">
        <v>3.5693440653540556</v>
      </c>
      <c r="M47" s="262">
        <v>7.236527328612189</v>
      </c>
      <c r="N47" s="262">
        <v>14.744420889220825</v>
      </c>
      <c r="O47" s="262">
        <v>8.36525754022629</v>
      </c>
      <c r="P47" s="262">
        <v>16.333718475553958</v>
      </c>
      <c r="Q47" s="262">
        <v>67.5444526315149</v>
      </c>
      <c r="R47" s="262"/>
      <c r="S47" s="4">
        <v>100</v>
      </c>
      <c r="T47" s="262">
        <v>16.043850887800115</v>
      </c>
      <c r="U47" s="262">
        <v>116.04385088780012</v>
      </c>
    </row>
    <row r="48" spans="2:21" ht="11.25">
      <c r="B48" s="262" t="s">
        <v>430</v>
      </c>
      <c r="C48" s="262">
        <v>5.304239517142598</v>
      </c>
      <c r="D48" s="262">
        <v>2.9711883284032505</v>
      </c>
      <c r="E48" s="262">
        <v>16.225193429571085</v>
      </c>
      <c r="F48" s="262">
        <v>5.654390757548812</v>
      </c>
      <c r="G48" s="262">
        <v>3.2186876331951906</v>
      </c>
      <c r="H48" s="262">
        <v>28.069460148718367</v>
      </c>
      <c r="I48" s="262"/>
      <c r="J48" s="262">
        <v>12.518889036053999</v>
      </c>
      <c r="K48" s="262">
        <v>5.017882647820786</v>
      </c>
      <c r="L48" s="262">
        <v>3.2219161037176933</v>
      </c>
      <c r="M48" s="262">
        <v>7.511508496527572</v>
      </c>
      <c r="N48" s="262">
        <v>14.322751013287979</v>
      </c>
      <c r="O48" s="262">
        <v>7.834173717155952</v>
      </c>
      <c r="P48" s="262">
        <v>16.19917931957518</v>
      </c>
      <c r="Q48" s="262">
        <v>66.62630033413903</v>
      </c>
      <c r="R48" s="262"/>
      <c r="S48" s="4">
        <v>100</v>
      </c>
      <c r="T48" s="262">
        <v>16.822863701172523</v>
      </c>
      <c r="U48" s="262">
        <v>116.82286370117252</v>
      </c>
    </row>
    <row r="49" spans="2:21" ht="11.25">
      <c r="B49" s="262" t="s">
        <v>486</v>
      </c>
      <c r="C49" s="262">
        <v>5.456256221284319</v>
      </c>
      <c r="D49" s="262">
        <v>4.076161902663064</v>
      </c>
      <c r="E49" s="262">
        <v>14.59813550272556</v>
      </c>
      <c r="F49" s="262">
        <v>5.779507773667101</v>
      </c>
      <c r="G49" s="262">
        <v>3.0792284183850787</v>
      </c>
      <c r="H49" s="262">
        <v>27.533033597440802</v>
      </c>
      <c r="I49" s="262"/>
      <c r="J49" s="262">
        <v>12.64860630754999</v>
      </c>
      <c r="K49" s="262">
        <v>5.126132108385907</v>
      </c>
      <c r="L49" s="262">
        <v>3.0470873834509398</v>
      </c>
      <c r="M49" s="262">
        <v>7.433901975459153</v>
      </c>
      <c r="N49" s="262">
        <v>14.541594513097458</v>
      </c>
      <c r="O49" s="262">
        <v>7.884799808250395</v>
      </c>
      <c r="P49" s="262">
        <v>16.328588085081005</v>
      </c>
      <c r="Q49" s="262">
        <v>67.01071018127487</v>
      </c>
      <c r="R49" s="262"/>
      <c r="S49" s="4">
        <v>100</v>
      </c>
      <c r="T49" s="262">
        <v>17.33684889902948</v>
      </c>
      <c r="U49" s="262">
        <v>117.33684889902948</v>
      </c>
    </row>
    <row r="50" spans="2:21" ht="11.25">
      <c r="B50" s="262" t="s">
        <v>531</v>
      </c>
      <c r="C50" s="262">
        <v>5.319017869072453</v>
      </c>
      <c r="D50" s="262">
        <v>4.26843404876368</v>
      </c>
      <c r="E50" s="262">
        <v>12.952615587417924</v>
      </c>
      <c r="F50" s="262">
        <v>5.720706701367879</v>
      </c>
      <c r="G50" s="262">
        <v>3.0774589401374106</v>
      </c>
      <c r="H50" s="262">
        <v>26.019215277686897</v>
      </c>
      <c r="I50" s="262"/>
      <c r="J50" s="262">
        <v>12.744543252350033</v>
      </c>
      <c r="K50" s="262">
        <v>5.401931812999731</v>
      </c>
      <c r="L50" s="262">
        <v>2.88636274490985</v>
      </c>
      <c r="M50" s="262">
        <v>7.16209579851657</v>
      </c>
      <c r="N50" s="262">
        <v>15.656844520324025</v>
      </c>
      <c r="O50" s="262">
        <v>8.2072456798776</v>
      </c>
      <c r="P50" s="262">
        <v>16.602743044262848</v>
      </c>
      <c r="Q50" s="262">
        <v>68.66176685324066</v>
      </c>
      <c r="R50" s="262"/>
      <c r="S50" s="4">
        <v>100</v>
      </c>
      <c r="T50" s="262">
        <v>17.906365206845155</v>
      </c>
      <c r="U50" s="262">
        <v>117.90636520684515</v>
      </c>
    </row>
    <row r="51" spans="2:21" ht="11.25">
      <c r="B51" s="263" t="s">
        <v>532</v>
      </c>
      <c r="C51" s="263">
        <v>5.707350129891956</v>
      </c>
      <c r="D51" s="263">
        <v>4.108709766501506</v>
      </c>
      <c r="E51" s="263">
        <v>13.129523279575986</v>
      </c>
      <c r="F51" s="263">
        <v>5.395168624041532</v>
      </c>
      <c r="G51" s="263">
        <v>2.3429789189446018</v>
      </c>
      <c r="H51" s="263">
        <v>24.976380589063627</v>
      </c>
      <c r="I51" s="263"/>
      <c r="J51" s="263">
        <v>12.718753850771424</v>
      </c>
      <c r="K51" s="263">
        <v>5.306489936435768</v>
      </c>
      <c r="L51" s="263">
        <v>2.6317412144387604</v>
      </c>
      <c r="M51" s="263">
        <v>6.944930291929133</v>
      </c>
      <c r="N51" s="263">
        <v>15.720587185941573</v>
      </c>
      <c r="O51" s="263">
        <v>8.282681467447626</v>
      </c>
      <c r="P51" s="263">
        <v>17.711085334080124</v>
      </c>
      <c r="Q51" s="263">
        <v>69.31626928104441</v>
      </c>
      <c r="R51" s="263"/>
      <c r="S51" s="298">
        <v>100</v>
      </c>
      <c r="T51" s="263">
        <v>17.86788051132138</v>
      </c>
      <c r="U51" s="263">
        <v>117.86788051132137</v>
      </c>
    </row>
    <row r="52" spans="2:21" ht="11.25">
      <c r="B52" s="39" t="s">
        <v>540</v>
      </c>
      <c r="C52" s="262"/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184"/>
      <c r="T52" s="262"/>
      <c r="U52" s="262"/>
    </row>
    <row r="53" spans="2:21" ht="11.25">
      <c r="B53" s="264" t="s">
        <v>381</v>
      </c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184"/>
      <c r="T53" s="262"/>
      <c r="U53" s="262"/>
    </row>
    <row r="54" spans="2:21" ht="11.25">
      <c r="B54" s="40" t="s">
        <v>380</v>
      </c>
      <c r="C54" s="262"/>
      <c r="D54" s="262"/>
      <c r="E54" s="262"/>
      <c r="F54" s="262"/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184"/>
      <c r="T54" s="262"/>
      <c r="U54" s="262"/>
    </row>
    <row r="55" spans="2:21" ht="11.25">
      <c r="B55" s="40" t="s">
        <v>462</v>
      </c>
      <c r="C55" s="262"/>
      <c r="D55" s="262"/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184"/>
      <c r="T55" s="262"/>
      <c r="U55" s="262"/>
    </row>
    <row r="56" spans="2:21" ht="15" customHeight="1">
      <c r="B56" s="12"/>
      <c r="C56" s="262"/>
      <c r="D56" s="262"/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184"/>
      <c r="T56" s="262"/>
      <c r="U56" s="262"/>
    </row>
  </sheetData>
  <sheetProtection/>
  <mergeCells count="5">
    <mergeCell ref="S7:S8"/>
    <mergeCell ref="T7:T8"/>
    <mergeCell ref="U7:U8"/>
    <mergeCell ref="D7:H7"/>
    <mergeCell ref="J7:Q7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3" width="9.140625" style="1" customWidth="1"/>
    <col min="4" max="5" width="12.7109375" style="1" customWidth="1"/>
    <col min="6" max="6" width="2.28125" style="1" customWidth="1"/>
    <col min="7" max="9" width="12.7109375" style="1" customWidth="1"/>
    <col min="10" max="10" width="2.28125" style="1" customWidth="1"/>
    <col min="11" max="12" width="12.7109375" style="1" customWidth="1"/>
    <col min="13" max="16384" width="9.140625" style="1" customWidth="1"/>
  </cols>
  <sheetData>
    <row r="1" spans="2:13" ht="12.75">
      <c r="B1" s="178" t="s">
        <v>530</v>
      </c>
      <c r="C1" s="109"/>
      <c r="D1" s="107"/>
      <c r="E1" s="332"/>
      <c r="F1" s="333"/>
      <c r="G1" s="333"/>
      <c r="H1" s="333"/>
      <c r="I1" s="333"/>
      <c r="J1" s="333"/>
      <c r="K1" s="178"/>
      <c r="L1" s="333"/>
      <c r="M1" s="428" t="str">
        <f>'Tab 1'!$L$1</f>
        <v>Carta de Conjuntura | Dez 2014</v>
      </c>
    </row>
    <row r="2" spans="2:13" ht="11.25">
      <c r="B2" s="333"/>
      <c r="C2" s="109"/>
      <c r="D2" s="107"/>
      <c r="E2" s="332"/>
      <c r="F2" s="333"/>
      <c r="G2" s="333"/>
      <c r="H2" s="333"/>
      <c r="I2" s="333"/>
      <c r="J2" s="333"/>
      <c r="K2" s="333"/>
      <c r="L2" s="333"/>
      <c r="M2" s="333"/>
    </row>
    <row r="3" spans="2:13" ht="11.25">
      <c r="B3" s="2" t="s">
        <v>509</v>
      </c>
      <c r="C3" s="333"/>
      <c r="D3" s="107"/>
      <c r="F3" s="333"/>
      <c r="G3" s="333"/>
      <c r="H3" s="333"/>
      <c r="I3" s="333"/>
      <c r="J3" s="333"/>
      <c r="K3" s="333"/>
      <c r="L3" s="333"/>
      <c r="M3" s="333"/>
    </row>
    <row r="4" spans="2:7" ht="11.25">
      <c r="B4" s="8" t="s">
        <v>340</v>
      </c>
      <c r="C4" s="8"/>
      <c r="D4" s="153"/>
      <c r="E4" s="153"/>
      <c r="F4" s="153"/>
      <c r="G4" s="153"/>
    </row>
    <row r="5" spans="2:7" ht="11.25">
      <c r="B5" s="9" t="s">
        <v>220</v>
      </c>
      <c r="C5" s="9"/>
      <c r="D5" s="153"/>
      <c r="E5" s="153"/>
      <c r="F5" s="153"/>
      <c r="G5" s="153"/>
    </row>
    <row r="6" spans="2:7" ht="11.25">
      <c r="B6" s="9"/>
      <c r="C6" s="9"/>
      <c r="D6" s="153"/>
      <c r="E6" s="153"/>
      <c r="F6" s="153"/>
      <c r="G6" s="153"/>
    </row>
    <row r="7" spans="2:13" s="265" customFormat="1" ht="11.25">
      <c r="B7" s="483" t="s">
        <v>1</v>
      </c>
      <c r="C7" s="156" t="s">
        <v>347</v>
      </c>
      <c r="D7" s="156"/>
      <c r="E7" s="156"/>
      <c r="F7" s="266"/>
      <c r="G7" s="482" t="s">
        <v>348</v>
      </c>
      <c r="H7" s="482"/>
      <c r="I7" s="482"/>
      <c r="J7" s="155"/>
      <c r="K7" s="452" t="s">
        <v>202</v>
      </c>
      <c r="L7" s="452" t="s">
        <v>342</v>
      </c>
      <c r="M7" s="452" t="s">
        <v>339</v>
      </c>
    </row>
    <row r="8" spans="2:13" s="267" customFormat="1" ht="23.25" thickBot="1">
      <c r="B8" s="484"/>
      <c r="C8" s="69" t="s">
        <v>109</v>
      </c>
      <c r="D8" s="69" t="s">
        <v>413</v>
      </c>
      <c r="E8" s="69" t="s">
        <v>350</v>
      </c>
      <c r="F8" s="69"/>
      <c r="G8" s="69" t="s">
        <v>109</v>
      </c>
      <c r="H8" s="69" t="s">
        <v>351</v>
      </c>
      <c r="I8" s="260" t="s">
        <v>341</v>
      </c>
      <c r="J8" s="260"/>
      <c r="K8" s="481"/>
      <c r="L8" s="481"/>
      <c r="M8" s="481"/>
    </row>
    <row r="9" spans="2:13" ht="12" thickTop="1">
      <c r="B9" s="268" t="s">
        <v>343</v>
      </c>
      <c r="C9" s="268">
        <v>85.9462486002244</v>
      </c>
      <c r="D9" s="268">
        <v>76.0918253079511</v>
      </c>
      <c r="E9" s="268">
        <v>9.85442329227329</v>
      </c>
      <c r="F9" s="268"/>
      <c r="G9" s="268">
        <v>14.725643896976559</v>
      </c>
      <c r="H9" s="268">
        <v>14.893617021276672</v>
      </c>
      <c r="I9" s="268">
        <v>-0.16797312430011274</v>
      </c>
      <c r="J9" s="268"/>
      <c r="K9" s="268">
        <v>12.65397536394184</v>
      </c>
      <c r="L9" s="268">
        <v>13.381858902575658</v>
      </c>
      <c r="M9" s="269">
        <v>100</v>
      </c>
    </row>
    <row r="10" spans="2:13" ht="11.25">
      <c r="B10" s="268" t="s">
        <v>18</v>
      </c>
      <c r="C10" s="268">
        <v>86.4447660395567</v>
      </c>
      <c r="D10" s="268">
        <v>75.92860588519098</v>
      </c>
      <c r="E10" s="268">
        <v>10.516160154365725</v>
      </c>
      <c r="F10" s="268"/>
      <c r="G10" s="268">
        <v>12.638687891944121</v>
      </c>
      <c r="H10" s="268">
        <v>12.735166425470412</v>
      </c>
      <c r="I10" s="268">
        <v>-0.09647853352629097</v>
      </c>
      <c r="J10" s="268"/>
      <c r="K10" s="268">
        <v>11.095031355523462</v>
      </c>
      <c r="L10" s="268">
        <v>10.13024602026056</v>
      </c>
      <c r="M10" s="269">
        <v>100</v>
      </c>
    </row>
    <row r="11" spans="2:13" ht="11.25">
      <c r="B11" s="268" t="s">
        <v>19</v>
      </c>
      <c r="C11" s="268">
        <v>87.59305210918173</v>
      </c>
      <c r="D11" s="268">
        <v>76.34408602150589</v>
      </c>
      <c r="E11" s="268">
        <v>11.248966087675845</v>
      </c>
      <c r="F11" s="268"/>
      <c r="G11" s="268">
        <v>12.324234904880205</v>
      </c>
      <c r="H11" s="268">
        <v>13.027295285359946</v>
      </c>
      <c r="I11" s="268">
        <v>-0.7030603804797402</v>
      </c>
      <c r="J11" s="268"/>
      <c r="K11" s="268">
        <v>8.891645988420247</v>
      </c>
      <c r="L11" s="268">
        <v>8.767576509512057</v>
      </c>
      <c r="M11" s="269">
        <v>100</v>
      </c>
    </row>
    <row r="12" spans="2:13" ht="11.25">
      <c r="B12" s="268" t="s">
        <v>20</v>
      </c>
      <c r="C12" s="268">
        <v>86.04403409090993</v>
      </c>
      <c r="D12" s="268">
        <v>74.60937500000074</v>
      </c>
      <c r="E12" s="268">
        <v>11.434659090909193</v>
      </c>
      <c r="F12" s="268"/>
      <c r="G12" s="268">
        <v>12.322443181818313</v>
      </c>
      <c r="H12" s="268">
        <v>12.784090909091045</v>
      </c>
      <c r="I12" s="268">
        <v>-0.46164772727273207</v>
      </c>
      <c r="J12" s="268"/>
      <c r="K12" s="268">
        <v>9.197443181818274</v>
      </c>
      <c r="L12" s="268">
        <v>7.599431818181891</v>
      </c>
      <c r="M12" s="269">
        <v>100</v>
      </c>
    </row>
    <row r="13" spans="2:13" ht="11.25">
      <c r="B13" s="268" t="s">
        <v>21</v>
      </c>
      <c r="C13" s="268">
        <v>86.7870449985678</v>
      </c>
      <c r="D13" s="268">
        <v>75.86701060475853</v>
      </c>
      <c r="E13" s="268">
        <v>10.92003439380926</v>
      </c>
      <c r="F13" s="268"/>
      <c r="G13" s="268">
        <v>14.846660934365294</v>
      </c>
      <c r="H13" s="268">
        <v>15.44855259386659</v>
      </c>
      <c r="I13" s="268">
        <v>-0.6018916595012961</v>
      </c>
      <c r="J13" s="268"/>
      <c r="K13" s="268">
        <v>9.601605044425447</v>
      </c>
      <c r="L13" s="268">
        <v>11.263972484952829</v>
      </c>
      <c r="M13" s="269">
        <v>100</v>
      </c>
    </row>
    <row r="14" spans="2:13" ht="11.25">
      <c r="B14" s="268" t="s">
        <v>22</v>
      </c>
      <c r="C14" s="268">
        <v>87.59444309042217</v>
      </c>
      <c r="D14" s="268">
        <v>76.60248598586446</v>
      </c>
      <c r="E14" s="268">
        <v>10.991957104557713</v>
      </c>
      <c r="F14" s="268"/>
      <c r="G14" s="268">
        <v>15.1840116987571</v>
      </c>
      <c r="H14" s="268">
        <v>14.818425542286223</v>
      </c>
      <c r="I14" s="268">
        <v>0.3655861564708771</v>
      </c>
      <c r="J14" s="268"/>
      <c r="K14" s="268">
        <v>7.0679990251036</v>
      </c>
      <c r="L14" s="268">
        <v>9.870826224713673</v>
      </c>
      <c r="M14" s="269">
        <v>100</v>
      </c>
    </row>
    <row r="15" spans="2:13" ht="11.25">
      <c r="B15" s="268" t="s">
        <v>23</v>
      </c>
      <c r="C15" s="268">
        <v>84.41266598570024</v>
      </c>
      <c r="D15" s="268">
        <v>71.133810010215</v>
      </c>
      <c r="E15" s="268">
        <v>13.278855975485243</v>
      </c>
      <c r="F15" s="268"/>
      <c r="G15" s="268">
        <v>14.586312563840737</v>
      </c>
      <c r="H15" s="268">
        <v>15.056179775280985</v>
      </c>
      <c r="I15" s="268">
        <v>-0.46986721144024757</v>
      </c>
      <c r="J15" s="268"/>
      <c r="K15" s="268">
        <v>6.598569969356498</v>
      </c>
      <c r="L15" s="268">
        <v>5.597548518896868</v>
      </c>
      <c r="M15" s="269">
        <v>100</v>
      </c>
    </row>
    <row r="16" spans="2:13" ht="11.25">
      <c r="B16" s="268" t="s">
        <v>24</v>
      </c>
      <c r="C16" s="268">
        <v>83.4524873398872</v>
      </c>
      <c r="D16" s="268">
        <v>72.23711647304172</v>
      </c>
      <c r="E16" s="268">
        <v>11.215370866845477</v>
      </c>
      <c r="F16" s="268"/>
      <c r="G16" s="268">
        <v>16.666666666666785</v>
      </c>
      <c r="H16" s="268">
        <v>15.758117366696567</v>
      </c>
      <c r="I16" s="268">
        <v>0.908549299970218</v>
      </c>
      <c r="J16" s="268"/>
      <c r="K16" s="268">
        <v>6.672624366994386</v>
      </c>
      <c r="L16" s="268">
        <v>6.82156687518624</v>
      </c>
      <c r="M16" s="269">
        <v>100</v>
      </c>
    </row>
    <row r="17" spans="2:13" ht="11.25">
      <c r="B17" s="268" t="s">
        <v>25</v>
      </c>
      <c r="C17" s="268">
        <v>83.99410826071002</v>
      </c>
      <c r="D17" s="268">
        <v>72.45611881674282</v>
      </c>
      <c r="E17" s="268">
        <v>11.537989443967207</v>
      </c>
      <c r="F17" s="268"/>
      <c r="G17" s="268">
        <v>15.220326500552488</v>
      </c>
      <c r="H17" s="268">
        <v>13.489628083957408</v>
      </c>
      <c r="I17" s="268">
        <v>1.730698416595081</v>
      </c>
      <c r="J17" s="268"/>
      <c r="K17" s="268">
        <v>7.622437707131528</v>
      </c>
      <c r="L17" s="268">
        <v>6.836872468393346</v>
      </c>
      <c r="M17" s="269">
        <v>100</v>
      </c>
    </row>
    <row r="18" spans="2:13" ht="11.25">
      <c r="B18" s="268" t="s">
        <v>26</v>
      </c>
      <c r="C18" s="268">
        <v>84.6064139941695</v>
      </c>
      <c r="D18" s="268">
        <v>71.93391642371267</v>
      </c>
      <c r="E18" s="268">
        <v>12.672497570456823</v>
      </c>
      <c r="F18" s="268"/>
      <c r="G18" s="268">
        <v>14.431486880466553</v>
      </c>
      <c r="H18" s="268">
        <v>14.460641399416991</v>
      </c>
      <c r="I18" s="268">
        <v>-0.029154518950437462</v>
      </c>
      <c r="J18" s="268"/>
      <c r="K18" s="268">
        <v>6.763848396501494</v>
      </c>
      <c r="L18" s="268">
        <v>5.811467444120527</v>
      </c>
      <c r="M18" s="269">
        <v>100</v>
      </c>
    </row>
    <row r="19" spans="2:13" ht="11.25">
      <c r="B19" s="268" t="s">
        <v>27</v>
      </c>
      <c r="C19" s="268">
        <v>83.23329331732745</v>
      </c>
      <c r="D19" s="268">
        <v>71.01240496198523</v>
      </c>
      <c r="E19" s="268">
        <v>12.220888355342222</v>
      </c>
      <c r="F19" s="268"/>
      <c r="G19" s="268">
        <v>17.350940376150582</v>
      </c>
      <c r="H19" s="268">
        <v>15.03801520608254</v>
      </c>
      <c r="I19" s="268">
        <v>2.312925170068042</v>
      </c>
      <c r="J19" s="268"/>
      <c r="K19" s="268">
        <v>5.570228091236533</v>
      </c>
      <c r="L19" s="268">
        <v>6.154461784713939</v>
      </c>
      <c r="M19" s="269">
        <v>100</v>
      </c>
    </row>
    <row r="20" spans="2:13" ht="11.25">
      <c r="B20" s="268" t="s">
        <v>28</v>
      </c>
      <c r="C20" s="268">
        <v>82.20578778135112</v>
      </c>
      <c r="D20" s="268">
        <v>70.5980707395504</v>
      </c>
      <c r="E20" s="268">
        <v>11.607717041800726</v>
      </c>
      <c r="F20" s="268"/>
      <c r="G20" s="268">
        <v>18.160771704180217</v>
      </c>
      <c r="H20" s="268">
        <v>16.983922829582138</v>
      </c>
      <c r="I20" s="268">
        <v>1.1768488745980792</v>
      </c>
      <c r="J20" s="268"/>
      <c r="K20" s="268">
        <v>5.723472668810341</v>
      </c>
      <c r="L20" s="268">
        <v>6.090032154340876</v>
      </c>
      <c r="M20" s="269">
        <v>100</v>
      </c>
    </row>
    <row r="21" spans="2:13" ht="11.25">
      <c r="B21" s="268" t="s">
        <v>29</v>
      </c>
      <c r="C21" s="268">
        <v>80.08277289187853</v>
      </c>
      <c r="D21" s="268">
        <v>69.348163476462</v>
      </c>
      <c r="E21" s="268">
        <v>10.734609415416523</v>
      </c>
      <c r="F21" s="268"/>
      <c r="G21" s="268">
        <v>20.550957061562492</v>
      </c>
      <c r="H21" s="268">
        <v>17.985859630970996</v>
      </c>
      <c r="I21" s="268">
        <v>2.5650974305914955</v>
      </c>
      <c r="J21" s="268"/>
      <c r="K21" s="268">
        <v>5.949301603724825</v>
      </c>
      <c r="L21" s="268">
        <v>6.583031557165072</v>
      </c>
      <c r="M21" s="269">
        <v>100</v>
      </c>
    </row>
    <row r="22" spans="2:13" ht="11.25">
      <c r="B22" s="268" t="s">
        <v>30</v>
      </c>
      <c r="C22" s="268">
        <v>84.08333857080062</v>
      </c>
      <c r="D22" s="268">
        <v>72.55986424486248</v>
      </c>
      <c r="E22" s="268">
        <v>11.523474325938134</v>
      </c>
      <c r="F22" s="268"/>
      <c r="G22" s="268">
        <v>17.00710200490239</v>
      </c>
      <c r="H22" s="268">
        <v>15.72182766639443</v>
      </c>
      <c r="I22" s="268">
        <v>1.28527433850796</v>
      </c>
      <c r="J22" s="268"/>
      <c r="K22" s="268">
        <v>5.3202187166111825</v>
      </c>
      <c r="L22" s="268">
        <v>6.398089372132519</v>
      </c>
      <c r="M22" s="269">
        <v>100</v>
      </c>
    </row>
    <row r="23" spans="2:13" ht="11.25">
      <c r="B23" s="268" t="s">
        <v>31</v>
      </c>
      <c r="C23" s="268">
        <v>85.33754594106685</v>
      </c>
      <c r="D23" s="268">
        <v>73.77651686117768</v>
      </c>
      <c r="E23" s="268">
        <v>11.56102907988916</v>
      </c>
      <c r="F23" s="268"/>
      <c r="G23" s="268">
        <v>15.062221935650378</v>
      </c>
      <c r="H23" s="268">
        <v>13.10636834526199</v>
      </c>
      <c r="I23" s="268">
        <v>1.955853590388388</v>
      </c>
      <c r="J23" s="268"/>
      <c r="K23" s="268">
        <v>5.794484922733066</v>
      </c>
      <c r="L23" s="268">
        <v>6.1921035097900265</v>
      </c>
      <c r="M23" s="269">
        <v>100</v>
      </c>
    </row>
    <row r="24" spans="2:13" ht="11.25">
      <c r="B24" s="268" t="s">
        <v>32</v>
      </c>
      <c r="C24" s="268">
        <v>83.66791014733977</v>
      </c>
      <c r="D24" s="268">
        <v>72.45913958294258</v>
      </c>
      <c r="E24" s="268">
        <v>11.208770564397184</v>
      </c>
      <c r="F24" s="268"/>
      <c r="G24" s="268">
        <v>17.694103754596096</v>
      </c>
      <c r="H24" s="268">
        <v>15.51488151150008</v>
      </c>
      <c r="I24" s="268">
        <v>2.1792222430960155</v>
      </c>
      <c r="J24" s="268"/>
      <c r="K24" s="268">
        <v>6.661120206113679</v>
      </c>
      <c r="L24" s="268">
        <v>8.023134108048694</v>
      </c>
      <c r="M24" s="269">
        <v>100</v>
      </c>
    </row>
    <row r="25" spans="2:13" ht="11.25">
      <c r="B25" s="268" t="s">
        <v>33</v>
      </c>
      <c r="C25" s="268">
        <v>82.33974790292967</v>
      </c>
      <c r="D25" s="268">
        <v>70.43541320892997</v>
      </c>
      <c r="E25" s="268">
        <v>11.904334693999694</v>
      </c>
      <c r="F25" s="268"/>
      <c r="G25" s="268">
        <v>18.037051989413833</v>
      </c>
      <c r="H25" s="268">
        <v>17.03898084600558</v>
      </c>
      <c r="I25" s="268">
        <v>0.9980711434082525</v>
      </c>
      <c r="J25" s="268"/>
      <c r="K25" s="268">
        <v>8.644716577700077</v>
      </c>
      <c r="L25" s="268">
        <v>9.021516470042974</v>
      </c>
      <c r="M25" s="269">
        <v>100</v>
      </c>
    </row>
    <row r="26" spans="2:13" ht="11.25">
      <c r="B26" s="268" t="s">
        <v>34</v>
      </c>
      <c r="C26" s="268">
        <v>82.24204229865467</v>
      </c>
      <c r="D26" s="268">
        <v>71.10240485854712</v>
      </c>
      <c r="E26" s="268">
        <v>11.139637440107544</v>
      </c>
      <c r="F26" s="268"/>
      <c r="G26" s="268">
        <v>16.856517227698717</v>
      </c>
      <c r="H26" s="268">
        <v>14.988021485030774</v>
      </c>
      <c r="I26" s="268">
        <v>1.868495742667941</v>
      </c>
      <c r="J26" s="268"/>
      <c r="K26" s="268">
        <v>6.519898068178391</v>
      </c>
      <c r="L26" s="268">
        <v>5.618457594531115</v>
      </c>
      <c r="M26" s="269">
        <v>100</v>
      </c>
    </row>
    <row r="27" spans="2:13" ht="11.25">
      <c r="B27" s="268" t="s">
        <v>35</v>
      </c>
      <c r="C27" s="268">
        <v>79.37039988748845</v>
      </c>
      <c r="D27" s="268">
        <v>68.71454690356822</v>
      </c>
      <c r="E27" s="268">
        <v>10.655852983920221</v>
      </c>
      <c r="F27" s="268"/>
      <c r="G27" s="268">
        <v>18.42271810979345</v>
      </c>
      <c r="H27" s="268">
        <v>14.712859218977231</v>
      </c>
      <c r="I27" s="268">
        <v>3.709858890816219</v>
      </c>
      <c r="J27" s="268"/>
      <c r="K27" s="268">
        <v>7.60817589423851</v>
      </c>
      <c r="L27" s="268">
        <v>5.402934695982422</v>
      </c>
      <c r="M27" s="269">
        <v>100</v>
      </c>
    </row>
    <row r="28" spans="2:13" ht="11.25">
      <c r="B28" s="268" t="s">
        <v>36</v>
      </c>
      <c r="C28" s="268">
        <v>80.8485562757812</v>
      </c>
      <c r="D28" s="268">
        <v>70.23841755721581</v>
      </c>
      <c r="E28" s="268">
        <v>10.610138718565397</v>
      </c>
      <c r="F28" s="268"/>
      <c r="G28" s="268">
        <v>18.43619105257302</v>
      </c>
      <c r="H28" s="268">
        <v>15.917278504196695</v>
      </c>
      <c r="I28" s="268">
        <v>2.518912548376324</v>
      </c>
      <c r="J28" s="268"/>
      <c r="K28" s="268">
        <v>6.489034703530912</v>
      </c>
      <c r="L28" s="268">
        <v>5.774259822580422</v>
      </c>
      <c r="M28" s="269">
        <v>100</v>
      </c>
    </row>
    <row r="29" spans="2:13" ht="11.25">
      <c r="B29" s="268" t="s">
        <v>37</v>
      </c>
      <c r="C29" s="268">
        <v>83.79353248855504</v>
      </c>
      <c r="D29" s="268">
        <v>72.44724158341744</v>
      </c>
      <c r="E29" s="268">
        <v>11.346290905137613</v>
      </c>
      <c r="F29" s="268"/>
      <c r="G29" s="268">
        <v>16.261430486935833</v>
      </c>
      <c r="H29" s="268">
        <v>16.19704528707596</v>
      </c>
      <c r="I29" s="268">
        <v>0.06438519985987509</v>
      </c>
      <c r="J29" s="268"/>
      <c r="K29" s="268">
        <v>5.723155720377396</v>
      </c>
      <c r="L29" s="268">
        <v>5.778239493615869</v>
      </c>
      <c r="M29" s="269">
        <v>100</v>
      </c>
    </row>
    <row r="30" spans="2:13" ht="11.25">
      <c r="B30" s="268" t="s">
        <v>38</v>
      </c>
      <c r="C30" s="268">
        <v>81.78204582750926</v>
      </c>
      <c r="D30" s="268">
        <v>70.73047902683888</v>
      </c>
      <c r="E30" s="268">
        <v>11.051566800670386</v>
      </c>
      <c r="F30" s="268"/>
      <c r="G30" s="268">
        <v>18.974481423275115</v>
      </c>
      <c r="H30" s="268">
        <v>18.684564690764326</v>
      </c>
      <c r="I30" s="268">
        <v>0.2899167325107911</v>
      </c>
      <c r="J30" s="268"/>
      <c r="K30" s="268">
        <v>5.962785770723571</v>
      </c>
      <c r="L30" s="268">
        <v>6.71974715857297</v>
      </c>
      <c r="M30" s="269">
        <v>100</v>
      </c>
    </row>
    <row r="31" spans="2:13" ht="11.25">
      <c r="B31" s="268" t="s">
        <v>39</v>
      </c>
      <c r="C31" s="268">
        <v>77.99795244385768</v>
      </c>
      <c r="D31" s="268">
        <v>67.10435931307825</v>
      </c>
      <c r="E31" s="268">
        <v>10.893593130779438</v>
      </c>
      <c r="F31" s="268"/>
      <c r="G31" s="268">
        <v>22.013342140026516</v>
      </c>
      <c r="H31" s="268">
        <v>19.10521796565397</v>
      </c>
      <c r="I31" s="268">
        <v>2.908124174372545</v>
      </c>
      <c r="J31" s="268"/>
      <c r="K31" s="268">
        <v>6.706010568031741</v>
      </c>
      <c r="L31" s="268">
        <v>6.717437252311796</v>
      </c>
      <c r="M31" s="269">
        <v>100</v>
      </c>
    </row>
    <row r="32" spans="2:13" ht="11.25">
      <c r="B32" s="268" t="s">
        <v>40</v>
      </c>
      <c r="C32" s="268">
        <v>79.87703529753746</v>
      </c>
      <c r="D32" s="268">
        <v>68.5521424214082</v>
      </c>
      <c r="E32" s="268">
        <v>11.32489287612926</v>
      </c>
      <c r="F32" s="268"/>
      <c r="G32" s="268">
        <v>20.542900746583964</v>
      </c>
      <c r="H32" s="268">
        <v>18.834337429818117</v>
      </c>
      <c r="I32" s="268">
        <v>1.7085633167658467</v>
      </c>
      <c r="J32" s="268"/>
      <c r="K32" s="268">
        <v>7.029811718982357</v>
      </c>
      <c r="L32" s="268">
        <v>7.449747763103115</v>
      </c>
      <c r="M32" s="269">
        <v>100</v>
      </c>
    </row>
    <row r="33" spans="2:13" ht="11.25">
      <c r="B33" s="268" t="s">
        <v>41</v>
      </c>
      <c r="C33" s="268">
        <v>80.47434824231831</v>
      </c>
      <c r="D33" s="268">
        <v>69.37662036759166</v>
      </c>
      <c r="E33" s="268">
        <v>11.097727874726663</v>
      </c>
      <c r="F33" s="268"/>
      <c r="G33" s="268">
        <v>21.26203094896602</v>
      </c>
      <c r="H33" s="268">
        <v>19.90738417297898</v>
      </c>
      <c r="I33" s="268">
        <v>1.3546467759870424</v>
      </c>
      <c r="J33" s="268"/>
      <c r="K33" s="268">
        <v>6.457317398310322</v>
      </c>
      <c r="L33" s="268">
        <v>8.193696589594078</v>
      </c>
      <c r="M33" s="269">
        <v>100</v>
      </c>
    </row>
    <row r="34" spans="2:13" ht="11.25">
      <c r="B34" s="268" t="s">
        <v>42</v>
      </c>
      <c r="C34" s="268">
        <v>80.37888984218847</v>
      </c>
      <c r="D34" s="268">
        <v>69.60708704640601</v>
      </c>
      <c r="E34" s="268">
        <v>10.771802795782467</v>
      </c>
      <c r="F34" s="268"/>
      <c r="G34" s="268">
        <v>21.208907302032596</v>
      </c>
      <c r="H34" s="268">
        <v>20.332055490059734</v>
      </c>
      <c r="I34" s="268">
        <v>0.8768518119728621</v>
      </c>
      <c r="J34" s="268"/>
      <c r="K34" s="268">
        <v>7.271897406104645</v>
      </c>
      <c r="L34" s="268">
        <v>8.859694550325345</v>
      </c>
      <c r="M34" s="269">
        <v>100</v>
      </c>
    </row>
    <row r="35" spans="2:13" ht="11.25">
      <c r="B35" s="268" t="s">
        <v>43</v>
      </c>
      <c r="C35" s="268">
        <v>79.12136599794323</v>
      </c>
      <c r="D35" s="268">
        <v>69.21503403918908</v>
      </c>
      <c r="E35" s="268">
        <v>9.90633195875415</v>
      </c>
      <c r="F35" s="268"/>
      <c r="G35" s="268">
        <v>22.045222597152588</v>
      </c>
      <c r="H35" s="268">
        <v>20.368703298121556</v>
      </c>
      <c r="I35" s="268">
        <v>1.6765192990310305</v>
      </c>
      <c r="J35" s="268"/>
      <c r="K35" s="268">
        <v>7.844727059164898</v>
      </c>
      <c r="L35" s="268">
        <v>9.01131565426036</v>
      </c>
      <c r="M35" s="269">
        <v>100</v>
      </c>
    </row>
    <row r="36" spans="2:13" ht="11.25">
      <c r="B36" s="268" t="s">
        <v>44</v>
      </c>
      <c r="C36" s="268">
        <v>81.31039551870325</v>
      </c>
      <c r="D36" s="268">
        <v>71.98042278262623</v>
      </c>
      <c r="E36" s="268">
        <v>9.329972736077014</v>
      </c>
      <c r="F36" s="268"/>
      <c r="G36" s="268">
        <v>24.311395852455547</v>
      </c>
      <c r="H36" s="268">
        <v>21.845403576374718</v>
      </c>
      <c r="I36" s="268">
        <v>2.4659922760808297</v>
      </c>
      <c r="J36" s="268"/>
      <c r="K36" s="268">
        <v>7.67296013021201</v>
      </c>
      <c r="L36" s="268">
        <v>13.294751501369861</v>
      </c>
      <c r="M36" s="269">
        <v>100</v>
      </c>
    </row>
    <row r="37" spans="2:13" ht="11.25">
      <c r="B37" s="268" t="s">
        <v>45</v>
      </c>
      <c r="C37" s="268">
        <v>78.10070015846092</v>
      </c>
      <c r="D37" s="268">
        <v>67.91563962746919</v>
      </c>
      <c r="E37" s="268">
        <v>10.185060530991736</v>
      </c>
      <c r="F37" s="268"/>
      <c r="G37" s="268">
        <v>25.697521144390414</v>
      </c>
      <c r="H37" s="268">
        <v>23.328813781952352</v>
      </c>
      <c r="I37" s="268">
        <v>2.368707362438063</v>
      </c>
      <c r="J37" s="268"/>
      <c r="K37" s="268">
        <v>7.217983006200043</v>
      </c>
      <c r="L37" s="268">
        <v>11.016204309050757</v>
      </c>
      <c r="M37" s="269">
        <v>100</v>
      </c>
    </row>
    <row r="38" spans="2:13" ht="11.25">
      <c r="B38" s="268" t="s">
        <v>46</v>
      </c>
      <c r="C38" s="268">
        <v>79.34702416643793</v>
      </c>
      <c r="D38" s="268">
        <v>68.8598839049093</v>
      </c>
      <c r="E38" s="268">
        <v>10.487140261528644</v>
      </c>
      <c r="F38" s="268"/>
      <c r="G38" s="268">
        <v>23.04219750464414</v>
      </c>
      <c r="H38" s="268">
        <v>22.41807079541266</v>
      </c>
      <c r="I38" s="268">
        <v>0.6241267092314787</v>
      </c>
      <c r="J38" s="268"/>
      <c r="K38" s="268">
        <v>7.013193958713742</v>
      </c>
      <c r="L38" s="268">
        <v>9.4024156297951</v>
      </c>
      <c r="M38" s="269">
        <v>100</v>
      </c>
    </row>
    <row r="39" spans="2:13" ht="11.25">
      <c r="B39" s="268" t="s">
        <v>47</v>
      </c>
      <c r="C39" s="268">
        <v>78.6171388288862</v>
      </c>
      <c r="D39" s="268">
        <v>69.19086186543669</v>
      </c>
      <c r="E39" s="268">
        <v>9.426276963449517</v>
      </c>
      <c r="F39" s="268"/>
      <c r="G39" s="268">
        <v>22.04752811842969</v>
      </c>
      <c r="H39" s="268">
        <v>21.3454761623698</v>
      </c>
      <c r="I39" s="268">
        <v>0.7020519560598885</v>
      </c>
      <c r="J39" s="268"/>
      <c r="K39" s="268">
        <v>7.245270852440014</v>
      </c>
      <c r="L39" s="268">
        <v>7.909937799755319</v>
      </c>
      <c r="M39" s="269">
        <v>100</v>
      </c>
    </row>
    <row r="40" spans="2:13" ht="11.25">
      <c r="B40" s="268" t="s">
        <v>48</v>
      </c>
      <c r="C40" s="268">
        <v>78.15882366410158</v>
      </c>
      <c r="D40" s="268">
        <v>68.4782812213348</v>
      </c>
      <c r="E40" s="268">
        <v>9.680542442766779</v>
      </c>
      <c r="F40" s="268"/>
      <c r="G40" s="268">
        <v>23.033105339951074</v>
      </c>
      <c r="H40" s="268">
        <v>22.265117685247027</v>
      </c>
      <c r="I40" s="268">
        <v>0.7679876547040465</v>
      </c>
      <c r="J40" s="268"/>
      <c r="K40" s="268">
        <v>6.692965413661053</v>
      </c>
      <c r="L40" s="268">
        <v>7.884894417713058</v>
      </c>
      <c r="M40" s="269">
        <v>100</v>
      </c>
    </row>
    <row r="41" spans="2:13" ht="11.25">
      <c r="B41" s="268" t="s">
        <v>49</v>
      </c>
      <c r="C41" s="268">
        <v>78.94748677521795</v>
      </c>
      <c r="D41" s="268">
        <v>69.04703997674049</v>
      </c>
      <c r="E41" s="268">
        <v>9.900446798477459</v>
      </c>
      <c r="F41" s="268"/>
      <c r="G41" s="268">
        <v>23.13783579427393</v>
      </c>
      <c r="H41" s="268">
        <v>23.360725811897723</v>
      </c>
      <c r="I41" s="268">
        <v>-0.22289001762379473</v>
      </c>
      <c r="J41" s="268"/>
      <c r="K41" s="268">
        <v>7.240763476865883</v>
      </c>
      <c r="L41" s="268">
        <v>9.326086046357233</v>
      </c>
      <c r="M41" s="269">
        <v>100</v>
      </c>
    </row>
    <row r="42" spans="2:13" ht="11.25">
      <c r="B42" s="268" t="s">
        <v>50</v>
      </c>
      <c r="C42" s="268">
        <v>78.23182578943157</v>
      </c>
      <c r="D42" s="268">
        <v>69.12551249995452</v>
      </c>
      <c r="E42" s="268">
        <v>9.106313289477045</v>
      </c>
      <c r="F42" s="268"/>
      <c r="G42" s="268">
        <v>23.99878124109075</v>
      </c>
      <c r="H42" s="268">
        <v>23.559055840808714</v>
      </c>
      <c r="I42" s="268">
        <v>0.4397254002820349</v>
      </c>
      <c r="J42" s="268"/>
      <c r="K42" s="268">
        <v>8.962403158475665</v>
      </c>
      <c r="L42" s="268">
        <v>11.193010188997249</v>
      </c>
      <c r="M42" s="269">
        <v>100</v>
      </c>
    </row>
    <row r="43" spans="2:13" ht="11.25">
      <c r="B43" s="268" t="s">
        <v>51</v>
      </c>
      <c r="C43" s="268">
        <v>75.92833514353163</v>
      </c>
      <c r="D43" s="268">
        <v>66.40959688684812</v>
      </c>
      <c r="E43" s="268">
        <v>9.518738256683505</v>
      </c>
      <c r="F43" s="268"/>
      <c r="G43" s="268">
        <v>24.45891011363032</v>
      </c>
      <c r="H43" s="268">
        <v>24.309008723761288</v>
      </c>
      <c r="I43" s="268">
        <v>0.14990138986903176</v>
      </c>
      <c r="J43" s="268"/>
      <c r="K43" s="268">
        <v>9.622836444092554</v>
      </c>
      <c r="L43" s="268">
        <v>10.01008170125422</v>
      </c>
      <c r="M43" s="269">
        <v>100</v>
      </c>
    </row>
    <row r="44" spans="2:13" ht="11.25">
      <c r="B44" s="268" t="s">
        <v>52</v>
      </c>
      <c r="C44" s="268">
        <v>78.05907464224379</v>
      </c>
      <c r="D44" s="268">
        <v>67.67097806568955</v>
      </c>
      <c r="E44" s="268">
        <v>10.38809657655423</v>
      </c>
      <c r="F44" s="268"/>
      <c r="G44" s="268">
        <v>22.631137034585333</v>
      </c>
      <c r="H44" s="268">
        <v>22.986513880095295</v>
      </c>
      <c r="I44" s="268">
        <v>-0.35537684550996285</v>
      </c>
      <c r="J44" s="268"/>
      <c r="K44" s="268">
        <v>7.900458657984467</v>
      </c>
      <c r="L44" s="268">
        <v>8.590670334813076</v>
      </c>
      <c r="M44" s="269">
        <v>100</v>
      </c>
    </row>
    <row r="45" spans="2:13" ht="11.25">
      <c r="B45" s="268" t="s">
        <v>53</v>
      </c>
      <c r="C45" s="268">
        <v>79.03028727519154</v>
      </c>
      <c r="D45" s="268">
        <v>68.67433184112419</v>
      </c>
      <c r="E45" s="268">
        <v>10.35595543406736</v>
      </c>
      <c r="F45" s="268"/>
      <c r="G45" s="268">
        <v>18.38255224825446</v>
      </c>
      <c r="H45" s="268">
        <v>19.934848534187225</v>
      </c>
      <c r="I45" s="268">
        <v>-1.5522962859327643</v>
      </c>
      <c r="J45" s="268"/>
      <c r="K45" s="268">
        <v>12.24375981006922</v>
      </c>
      <c r="L45" s="268">
        <v>9.656599333514608</v>
      </c>
      <c r="M45" s="269">
        <v>100</v>
      </c>
    </row>
    <row r="46" spans="2:13" ht="11.25">
      <c r="B46" s="268" t="s">
        <v>54</v>
      </c>
      <c r="C46" s="268">
        <v>76.12723811274884</v>
      </c>
      <c r="D46" s="268">
        <v>66.93255979260985</v>
      </c>
      <c r="E46" s="268">
        <v>9.194678320138987</v>
      </c>
      <c r="F46" s="268"/>
      <c r="G46" s="268">
        <v>17.631924640604126</v>
      </c>
      <c r="H46" s="268">
        <v>18.903605538728197</v>
      </c>
      <c r="I46" s="268">
        <v>-1.271680898124072</v>
      </c>
      <c r="J46" s="268"/>
      <c r="K46" s="268">
        <v>15.035384506617921</v>
      </c>
      <c r="L46" s="268">
        <v>8.794547259969683</v>
      </c>
      <c r="M46" s="269">
        <v>100</v>
      </c>
    </row>
    <row r="47" spans="2:13" ht="11.25">
      <c r="B47" s="268" t="s">
        <v>55</v>
      </c>
      <c r="C47" s="268">
        <v>74.15996102941509</v>
      </c>
      <c r="D47" s="268">
        <v>63.72606505740875</v>
      </c>
      <c r="E47" s="268">
        <v>10.433895972006333</v>
      </c>
      <c r="F47" s="268"/>
      <c r="G47" s="268">
        <v>20.39261326841904</v>
      </c>
      <c r="H47" s="268">
        <v>18.011367056963387</v>
      </c>
      <c r="I47" s="268">
        <v>2.381246211455654</v>
      </c>
      <c r="J47" s="268"/>
      <c r="K47" s="268">
        <v>12.948580675401287</v>
      </c>
      <c r="L47" s="268">
        <v>7.50115497323476</v>
      </c>
      <c r="M47" s="269">
        <v>100</v>
      </c>
    </row>
    <row r="48" spans="2:13" ht="11.25">
      <c r="B48" s="268" t="s">
        <v>56</v>
      </c>
      <c r="C48" s="268">
        <v>77.38442773432432</v>
      </c>
      <c r="D48" s="268">
        <v>66.22518708902385</v>
      </c>
      <c r="E48" s="268">
        <v>11.159240645300471</v>
      </c>
      <c r="F48" s="268"/>
      <c r="G48" s="268">
        <v>20.041649830738407</v>
      </c>
      <c r="H48" s="268">
        <v>20.013528111494725</v>
      </c>
      <c r="I48" s="268">
        <v>0.028121719243683715</v>
      </c>
      <c r="J48" s="268"/>
      <c r="K48" s="268">
        <v>9.217300319172411</v>
      </c>
      <c r="L48" s="268">
        <v>6.643377884234011</v>
      </c>
      <c r="M48" s="269">
        <v>100</v>
      </c>
    </row>
    <row r="49" spans="2:13" ht="11.25">
      <c r="B49" s="268" t="s">
        <v>57</v>
      </c>
      <c r="C49" s="268">
        <v>73.43382481024477</v>
      </c>
      <c r="D49" s="268">
        <v>60.79632187828774</v>
      </c>
      <c r="E49" s="268">
        <v>12.637502931957034</v>
      </c>
      <c r="F49" s="268"/>
      <c r="G49" s="268">
        <v>23.171640230448745</v>
      </c>
      <c r="H49" s="268">
        <v>23.171640230448745</v>
      </c>
      <c r="I49" s="268">
        <v>0</v>
      </c>
      <c r="J49" s="268"/>
      <c r="K49" s="268">
        <v>9.828452486335745</v>
      </c>
      <c r="L49" s="268">
        <v>6.433917527028949</v>
      </c>
      <c r="M49" s="269">
        <v>100</v>
      </c>
    </row>
    <row r="50" spans="2:13" ht="11.25">
      <c r="B50" s="268" t="s">
        <v>58</v>
      </c>
      <c r="C50" s="268">
        <v>70.10766742729251</v>
      </c>
      <c r="D50" s="268">
        <v>56.6575649803027</v>
      </c>
      <c r="E50" s="268">
        <v>13.450102446989815</v>
      </c>
      <c r="F50" s="268"/>
      <c r="G50" s="268">
        <v>24.324838254108208</v>
      </c>
      <c r="H50" s="268">
        <v>24.324838254108208</v>
      </c>
      <c r="I50" s="268">
        <v>0</v>
      </c>
      <c r="J50" s="268"/>
      <c r="K50" s="268">
        <v>11.667361895737395</v>
      </c>
      <c r="L50" s="268">
        <v>6.09986757713727</v>
      </c>
      <c r="M50" s="269">
        <v>100</v>
      </c>
    </row>
    <row r="51" spans="2:13" ht="11.25">
      <c r="B51" s="268" t="s">
        <v>59</v>
      </c>
      <c r="C51" s="268">
        <v>69.66894355606456</v>
      </c>
      <c r="D51" s="268">
        <v>54.17351632135271</v>
      </c>
      <c r="E51" s="268">
        <v>15.495427234711862</v>
      </c>
      <c r="F51" s="268"/>
      <c r="G51" s="268">
        <v>26.8627167915452</v>
      </c>
      <c r="H51" s="268">
        <v>26.8627167915452</v>
      </c>
      <c r="I51" s="268">
        <v>0</v>
      </c>
      <c r="J51" s="268"/>
      <c r="K51" s="268">
        <v>8.92960967188905</v>
      </c>
      <c r="L51" s="268">
        <v>5.4612700194984685</v>
      </c>
      <c r="M51" s="269">
        <v>100</v>
      </c>
    </row>
    <row r="52" spans="2:13" ht="11.25">
      <c r="B52" s="268" t="s">
        <v>60</v>
      </c>
      <c r="C52" s="268">
        <v>78.59341793563063</v>
      </c>
      <c r="D52" s="268">
        <v>59.30249784432466</v>
      </c>
      <c r="E52" s="268">
        <v>19.290920091305967</v>
      </c>
      <c r="F52" s="268"/>
      <c r="G52" s="268">
        <v>20.167708963564486</v>
      </c>
      <c r="H52" s="268">
        <v>20.66358440873098</v>
      </c>
      <c r="I52" s="268">
        <v>-0.495875445166495</v>
      </c>
      <c r="J52" s="268"/>
      <c r="K52" s="268">
        <v>8.197238058848207</v>
      </c>
      <c r="L52" s="268">
        <v>6.958364958042876</v>
      </c>
      <c r="M52" s="269">
        <v>100</v>
      </c>
    </row>
    <row r="53" spans="2:13" ht="11.25">
      <c r="B53" s="268" t="s">
        <v>61</v>
      </c>
      <c r="C53" s="268">
        <v>79.46811024381506</v>
      </c>
      <c r="D53" s="268">
        <v>61.56827379271872</v>
      </c>
      <c r="E53" s="268">
        <v>17.899836451096345</v>
      </c>
      <c r="F53" s="268"/>
      <c r="G53" s="268">
        <v>19.7688052980045</v>
      </c>
      <c r="H53" s="268">
        <v>18.109079063845183</v>
      </c>
      <c r="I53" s="268">
        <v>1.6597262341593195</v>
      </c>
      <c r="J53" s="268"/>
      <c r="K53" s="268">
        <v>8.677605337920832</v>
      </c>
      <c r="L53" s="268">
        <v>7.9145208797401665</v>
      </c>
      <c r="M53" s="269">
        <v>100</v>
      </c>
    </row>
    <row r="54" spans="2:13" ht="11.25">
      <c r="B54" s="268" t="s">
        <v>62</v>
      </c>
      <c r="C54" s="268">
        <v>78.5822098755897</v>
      </c>
      <c r="D54" s="268">
        <v>61.519192057675944</v>
      </c>
      <c r="E54" s="268">
        <v>17.06301781791375</v>
      </c>
      <c r="F54" s="268"/>
      <c r="G54" s="268">
        <v>18.934535849147927</v>
      </c>
      <c r="H54" s="268">
        <v>18.42326069783428</v>
      </c>
      <c r="I54" s="268">
        <v>0.5112751513136482</v>
      </c>
      <c r="J54" s="268"/>
      <c r="K54" s="268">
        <v>10.868313400759162</v>
      </c>
      <c r="L54" s="268">
        <v>8.385059125496632</v>
      </c>
      <c r="M54" s="269">
        <v>100</v>
      </c>
    </row>
    <row r="55" spans="2:13" ht="11.25">
      <c r="B55" s="270" t="s">
        <v>63</v>
      </c>
      <c r="C55" s="270">
        <v>77.74642155000424</v>
      </c>
      <c r="D55" s="270">
        <v>60.08239881152713</v>
      </c>
      <c r="E55" s="270">
        <v>17.664022738477122</v>
      </c>
      <c r="F55" s="270"/>
      <c r="G55" s="270">
        <v>20.84635555583985</v>
      </c>
      <c r="H55" s="270">
        <v>19.28311620400243</v>
      </c>
      <c r="I55" s="270">
        <v>1.563239351837421</v>
      </c>
      <c r="J55" s="270"/>
      <c r="K55" s="270">
        <v>10.503271539985565</v>
      </c>
      <c r="L55" s="270">
        <v>9.096048645829836</v>
      </c>
      <c r="M55" s="271">
        <v>100</v>
      </c>
    </row>
    <row r="56" spans="2:13" ht="11.25">
      <c r="B56" s="272" t="s">
        <v>64</v>
      </c>
      <c r="C56" s="272">
        <v>77.50304399558175</v>
      </c>
      <c r="D56" s="272">
        <v>59.63732748265953</v>
      </c>
      <c r="E56" s="272">
        <v>17.865716512922212</v>
      </c>
      <c r="F56" s="272"/>
      <c r="G56" s="272">
        <v>22.14556294648045</v>
      </c>
      <c r="H56" s="272">
        <v>20.748084535259046</v>
      </c>
      <c r="I56" s="272">
        <v>1.397478411221403</v>
      </c>
      <c r="J56" s="272"/>
      <c r="K56" s="272">
        <v>9.513076427020039</v>
      </c>
      <c r="L56" s="272">
        <v>9.161683369082233</v>
      </c>
      <c r="M56" s="273">
        <v>100</v>
      </c>
    </row>
    <row r="57" spans="2:13" ht="11.25">
      <c r="B57" s="268" t="s">
        <v>65</v>
      </c>
      <c r="C57" s="268">
        <v>83.49081682320251</v>
      </c>
      <c r="D57" s="268">
        <v>62.45554789814928</v>
      </c>
      <c r="E57" s="268">
        <v>21.035268925053234</v>
      </c>
      <c r="F57" s="268"/>
      <c r="G57" s="268">
        <v>18.02738154669961</v>
      </c>
      <c r="H57" s="268">
        <v>18.323301051586448</v>
      </c>
      <c r="I57" s="268">
        <v>-0.2959195048868402</v>
      </c>
      <c r="J57" s="268"/>
      <c r="K57" s="268">
        <v>7.256816999301893</v>
      </c>
      <c r="L57" s="268">
        <v>8.775015370180562</v>
      </c>
      <c r="M57" s="269">
        <v>100</v>
      </c>
    </row>
    <row r="58" spans="2:13" ht="11.25">
      <c r="B58" s="268" t="s">
        <v>66</v>
      </c>
      <c r="C58" s="268">
        <v>84.75923032484263</v>
      </c>
      <c r="D58" s="268">
        <v>64.66320639026635</v>
      </c>
      <c r="E58" s="268">
        <v>20.096023934576284</v>
      </c>
      <c r="F58" s="268"/>
      <c r="G58" s="268">
        <v>17.04003087875058</v>
      </c>
      <c r="H58" s="268">
        <v>16.870571587752593</v>
      </c>
      <c r="I58" s="268">
        <v>0.169459290997988</v>
      </c>
      <c r="J58" s="268"/>
      <c r="K58" s="268">
        <v>6.566718618137793</v>
      </c>
      <c r="L58" s="268">
        <v>8.36597982424465</v>
      </c>
      <c r="M58" s="269">
        <v>100</v>
      </c>
    </row>
    <row r="59" spans="2:13" ht="11.25">
      <c r="B59" s="268" t="s">
        <v>67</v>
      </c>
      <c r="C59" s="268">
        <v>84.77346281425227</v>
      </c>
      <c r="D59" s="268">
        <v>64.87735692032662</v>
      </c>
      <c r="E59" s="268">
        <v>19.896105893925657</v>
      </c>
      <c r="F59" s="268"/>
      <c r="G59" s="268">
        <v>17.426228164805543</v>
      </c>
      <c r="H59" s="268">
        <v>17.37043490772802</v>
      </c>
      <c r="I59" s="268">
        <v>0.05579325707752619</v>
      </c>
      <c r="J59" s="268"/>
      <c r="K59" s="268">
        <v>6.820665123687827</v>
      </c>
      <c r="L59" s="268">
        <v>9.020356100837835</v>
      </c>
      <c r="M59" s="269">
        <v>100</v>
      </c>
    </row>
    <row r="60" spans="2:13" ht="11.25">
      <c r="B60" s="268" t="s">
        <v>68</v>
      </c>
      <c r="C60" s="268">
        <v>84.97118294140495</v>
      </c>
      <c r="D60" s="268">
        <v>64.33269363637912</v>
      </c>
      <c r="E60" s="268">
        <v>20.638489305025836</v>
      </c>
      <c r="F60" s="268"/>
      <c r="G60" s="268">
        <v>17.028356134296576</v>
      </c>
      <c r="H60" s="268">
        <v>16.96907700971608</v>
      </c>
      <c r="I60" s="268">
        <v>0.05927912458049469</v>
      </c>
      <c r="J60" s="268"/>
      <c r="K60" s="268">
        <v>6.93269361642158</v>
      </c>
      <c r="L60" s="268">
        <v>8.932232694281666</v>
      </c>
      <c r="M60" s="269">
        <v>100</v>
      </c>
    </row>
    <row r="61" spans="2:13" ht="11.25">
      <c r="B61" s="268" t="s">
        <v>69</v>
      </c>
      <c r="C61" s="268">
        <v>85.02817986812113</v>
      </c>
      <c r="D61" s="268">
        <v>64.73016548328525</v>
      </c>
      <c r="E61" s="268">
        <v>20.298014384835884</v>
      </c>
      <c r="F61" s="268"/>
      <c r="G61" s="268">
        <v>16.376716140104325</v>
      </c>
      <c r="H61" s="268">
        <v>15.656939629915067</v>
      </c>
      <c r="I61" s="268">
        <v>0.7197765101892566</v>
      </c>
      <c r="J61" s="268"/>
      <c r="K61" s="268">
        <v>9.411182387085566</v>
      </c>
      <c r="L61" s="268">
        <v>10.816078395027356</v>
      </c>
      <c r="M61" s="269">
        <v>100</v>
      </c>
    </row>
    <row r="62" spans="2:13" ht="11.25">
      <c r="B62" s="268" t="s">
        <v>70</v>
      </c>
      <c r="C62" s="268">
        <v>83.51344064597848</v>
      </c>
      <c r="D62" s="268">
        <v>64.34528038579647</v>
      </c>
      <c r="E62" s="268">
        <v>19.168160260182013</v>
      </c>
      <c r="F62" s="268"/>
      <c r="G62" s="268">
        <v>18.25013014187584</v>
      </c>
      <c r="H62" s="268">
        <v>16.799832468829536</v>
      </c>
      <c r="I62" s="268">
        <v>1.4502976730463035</v>
      </c>
      <c r="J62" s="268"/>
      <c r="K62" s="268">
        <v>9.978193817285893</v>
      </c>
      <c r="L62" s="268">
        <v>11.741764605140222</v>
      </c>
      <c r="M62" s="269">
        <v>100</v>
      </c>
    </row>
    <row r="63" spans="2:13" ht="11.25">
      <c r="B63" s="268" t="s">
        <v>71</v>
      </c>
      <c r="C63" s="268">
        <v>83.28707600434977</v>
      </c>
      <c r="D63" s="268">
        <v>63.47017515835519</v>
      </c>
      <c r="E63" s="268">
        <v>19.81690084599458</v>
      </c>
      <c r="F63" s="268"/>
      <c r="G63" s="268">
        <v>18.028377988167136</v>
      </c>
      <c r="H63" s="268">
        <v>17.031400713903924</v>
      </c>
      <c r="I63" s="268">
        <v>0.9969772742632107</v>
      </c>
      <c r="J63" s="268"/>
      <c r="K63" s="268">
        <v>12.18144648485258</v>
      </c>
      <c r="L63" s="268">
        <v>13.496900477369492</v>
      </c>
      <c r="M63" s="269">
        <v>100</v>
      </c>
    </row>
    <row r="64" spans="2:13" ht="11.25">
      <c r="B64" s="268" t="s">
        <v>72</v>
      </c>
      <c r="C64" s="268">
        <v>82.29015402396229</v>
      </c>
      <c r="D64" s="268">
        <v>61.71636367573361</v>
      </c>
      <c r="E64" s="268">
        <v>20.573790348228677</v>
      </c>
      <c r="F64" s="268"/>
      <c r="G64" s="268">
        <v>16.19619954229941</v>
      </c>
      <c r="H64" s="268">
        <v>16.386411895343283</v>
      </c>
      <c r="I64" s="268">
        <v>-0.19021235304387132</v>
      </c>
      <c r="J64" s="268"/>
      <c r="K64" s="268">
        <v>14.09662327398022</v>
      </c>
      <c r="L64" s="268">
        <v>12.582976840241924</v>
      </c>
      <c r="M64" s="269">
        <v>100</v>
      </c>
    </row>
    <row r="65" spans="2:13" ht="11.25">
      <c r="B65" s="270" t="s">
        <v>73</v>
      </c>
      <c r="C65" s="268">
        <v>81.31748735843685</v>
      </c>
      <c r="D65" s="270">
        <v>61.92889429559022</v>
      </c>
      <c r="E65" s="270">
        <v>19.388593062846628</v>
      </c>
      <c r="F65" s="270"/>
      <c r="G65" s="268">
        <v>15.77077651786996</v>
      </c>
      <c r="H65" s="270">
        <v>15.277761437408675</v>
      </c>
      <c r="I65" s="270">
        <v>0.4930150804612847</v>
      </c>
      <c r="J65" s="270"/>
      <c r="K65" s="270">
        <v>14.986929011946248</v>
      </c>
      <c r="L65" s="270">
        <v>12.075192888253053</v>
      </c>
      <c r="M65" s="271">
        <v>100</v>
      </c>
    </row>
    <row r="66" spans="2:13" ht="11.25">
      <c r="B66" s="270" t="s">
        <v>74</v>
      </c>
      <c r="C66" s="268">
        <v>79.00574710867588</v>
      </c>
      <c r="D66" s="270">
        <v>59.779149914138465</v>
      </c>
      <c r="E66" s="270">
        <v>19.226597194537415</v>
      </c>
      <c r="F66" s="270"/>
      <c r="G66" s="268">
        <v>17.117349592943178</v>
      </c>
      <c r="H66" s="270">
        <v>16.09664290151213</v>
      </c>
      <c r="I66" s="270">
        <v>1.0207066914310496</v>
      </c>
      <c r="J66" s="270"/>
      <c r="K66" s="270">
        <v>16.42504911156231</v>
      </c>
      <c r="L66" s="270">
        <v>12.54814581318137</v>
      </c>
      <c r="M66" s="271">
        <v>100</v>
      </c>
    </row>
    <row r="67" spans="2:13" ht="11.25">
      <c r="B67" s="270" t="s">
        <v>75</v>
      </c>
      <c r="C67" s="268">
        <v>80.18590385141104</v>
      </c>
      <c r="D67" s="270">
        <v>60.27414740510954</v>
      </c>
      <c r="E67" s="270">
        <v>19.911756446301506</v>
      </c>
      <c r="F67" s="270"/>
      <c r="G67" s="268">
        <v>16.205741419562518</v>
      </c>
      <c r="H67" s="270">
        <v>15.938467958154634</v>
      </c>
      <c r="I67" s="270">
        <v>0.26727346140788244</v>
      </c>
      <c r="J67" s="270"/>
      <c r="K67" s="270">
        <v>15.128357858626822</v>
      </c>
      <c r="L67" s="270">
        <v>11.520003129600385</v>
      </c>
      <c r="M67" s="271">
        <v>100</v>
      </c>
    </row>
    <row r="68" spans="2:13" ht="11.25">
      <c r="B68" s="270" t="s">
        <v>373</v>
      </c>
      <c r="C68" s="270">
        <v>80.34150051234784</v>
      </c>
      <c r="D68" s="270">
        <v>60.30452199719433</v>
      </c>
      <c r="E68" s="270">
        <v>20.03697851515351</v>
      </c>
      <c r="F68" s="270"/>
      <c r="G68" s="270">
        <v>16.755842200242753</v>
      </c>
      <c r="H68" s="270">
        <v>16.430919136824727</v>
      </c>
      <c r="I68" s="270">
        <v>0.32492306341802685</v>
      </c>
      <c r="J68" s="270"/>
      <c r="K68" s="270">
        <v>14.368402572036782</v>
      </c>
      <c r="L68" s="270">
        <v>11.46578748790876</v>
      </c>
      <c r="M68" s="271">
        <v>100</v>
      </c>
    </row>
    <row r="69" spans="2:13" ht="11.25">
      <c r="B69" s="270" t="s">
        <v>374</v>
      </c>
      <c r="C69" s="270">
        <v>80.15228395878172</v>
      </c>
      <c r="D69" s="270">
        <v>59.89706704582346</v>
      </c>
      <c r="E69" s="270">
        <v>20.255216912958264</v>
      </c>
      <c r="F69" s="270"/>
      <c r="G69" s="270">
        <v>18.327619428379045</v>
      </c>
      <c r="H69" s="270">
        <v>17.43994763548042</v>
      </c>
      <c r="I69" s="270">
        <v>0.8876717928986257</v>
      </c>
      <c r="J69" s="270"/>
      <c r="K69" s="270">
        <v>13.364375293084999</v>
      </c>
      <c r="L69" s="270">
        <v>11.84427868024577</v>
      </c>
      <c r="M69" s="271">
        <v>100</v>
      </c>
    </row>
    <row r="70" spans="2:13" ht="11.25">
      <c r="B70" s="270" t="s">
        <v>421</v>
      </c>
      <c r="C70" s="270">
        <v>79.11558032229372</v>
      </c>
      <c r="D70" s="270">
        <v>58.928772249087544</v>
      </c>
      <c r="E70" s="270">
        <v>20.18680807320618</v>
      </c>
      <c r="F70" s="270"/>
      <c r="G70" s="270">
        <v>20.694425801966425</v>
      </c>
      <c r="H70" s="270">
        <v>19.11253962877815</v>
      </c>
      <c r="I70" s="270">
        <v>1.5818861731882727</v>
      </c>
      <c r="J70" s="270"/>
      <c r="K70" s="270">
        <v>13.663168330088718</v>
      </c>
      <c r="L70" s="270">
        <v>13.473174454348868</v>
      </c>
      <c r="M70" s="271">
        <v>100</v>
      </c>
    </row>
    <row r="71" spans="2:13" ht="11.25">
      <c r="B71" s="270" t="s">
        <v>424</v>
      </c>
      <c r="C71" s="270">
        <v>82.32230373241498</v>
      </c>
      <c r="D71" s="270">
        <v>61.11466800683088</v>
      </c>
      <c r="E71" s="270">
        <v>21.20763572558409</v>
      </c>
      <c r="F71" s="270"/>
      <c r="G71" s="270">
        <v>17.838034403859474</v>
      </c>
      <c r="H71" s="270">
        <v>18.06866324793079</v>
      </c>
      <c r="I71" s="270">
        <v>-0.23062884407131684</v>
      </c>
      <c r="J71" s="270"/>
      <c r="K71" s="270">
        <v>10.978964031655206</v>
      </c>
      <c r="L71" s="270">
        <v>11.139302167929657</v>
      </c>
      <c r="M71" s="271">
        <v>100</v>
      </c>
    </row>
    <row r="72" spans="2:13" ht="11.25">
      <c r="B72" s="270" t="s">
        <v>430</v>
      </c>
      <c r="C72" s="270">
        <v>80.79277335696013</v>
      </c>
      <c r="D72" s="270">
        <v>59.643854192786996</v>
      </c>
      <c r="E72" s="270">
        <v>21.14891916417313</v>
      </c>
      <c r="F72" s="270"/>
      <c r="G72" s="270">
        <v>20.238597456168883</v>
      </c>
      <c r="H72" s="270">
        <v>19.4614277373223</v>
      </c>
      <c r="I72" s="270">
        <v>0.777169718846584</v>
      </c>
      <c r="J72" s="270"/>
      <c r="K72" s="270">
        <v>10.871585306846642</v>
      </c>
      <c r="L72" s="270">
        <v>11.902956119975647</v>
      </c>
      <c r="M72" s="271">
        <v>100</v>
      </c>
    </row>
    <row r="73" spans="2:13" ht="11.25">
      <c r="B73" s="270" t="s">
        <v>486</v>
      </c>
      <c r="C73" s="270">
        <v>81.00713645349119</v>
      </c>
      <c r="D73" s="270">
        <v>60.330230488869354</v>
      </c>
      <c r="E73" s="270">
        <v>20.67690596462183</v>
      </c>
      <c r="F73" s="270"/>
      <c r="G73" s="270">
        <v>19.726234132704896</v>
      </c>
      <c r="H73" s="270">
        <v>19.27872405512396</v>
      </c>
      <c r="I73" s="270">
        <v>0.44751007758093536</v>
      </c>
      <c r="J73" s="270"/>
      <c r="K73" s="270">
        <v>11.88916795131013</v>
      </c>
      <c r="L73" s="270">
        <v>12.622538537506223</v>
      </c>
      <c r="M73" s="271">
        <v>100</v>
      </c>
    </row>
    <row r="74" spans="2:13" ht="11.25">
      <c r="B74" s="270" t="s">
        <v>531</v>
      </c>
      <c r="C74" s="270">
        <v>83.79330003854535</v>
      </c>
      <c r="D74" s="270">
        <v>62.486175199249715</v>
      </c>
      <c r="E74" s="270">
        <v>21.307124839295643</v>
      </c>
      <c r="F74" s="270"/>
      <c r="G74" s="270">
        <v>17.535102047522482</v>
      </c>
      <c r="H74" s="270">
        <v>18.184829558351982</v>
      </c>
      <c r="I74" s="270">
        <v>-0.6497275108295001</v>
      </c>
      <c r="J74" s="270"/>
      <c r="K74" s="270">
        <v>12.587219635499983</v>
      </c>
      <c r="L74" s="270">
        <v>14.019861128213462</v>
      </c>
      <c r="M74" s="271">
        <v>100</v>
      </c>
    </row>
    <row r="75" spans="2:13" ht="11.25">
      <c r="B75" s="272" t="s">
        <v>532</v>
      </c>
      <c r="C75" s="272">
        <v>84.34886644577473</v>
      </c>
      <c r="D75" s="272">
        <v>62.37632913937868</v>
      </c>
      <c r="E75" s="272">
        <v>21.97253730639605</v>
      </c>
      <c r="F75" s="272"/>
      <c r="G75" s="272">
        <v>17.893581476297403</v>
      </c>
      <c r="H75" s="272">
        <v>18.183048190300006</v>
      </c>
      <c r="I75" s="272">
        <v>-0.28946671400260476</v>
      </c>
      <c r="J75" s="272"/>
      <c r="K75" s="272">
        <v>12.553825779913005</v>
      </c>
      <c r="L75" s="272">
        <v>15.037274087280354</v>
      </c>
      <c r="M75" s="273">
        <v>100</v>
      </c>
    </row>
    <row r="76" ht="11.25">
      <c r="B76" s="39" t="s">
        <v>540</v>
      </c>
    </row>
    <row r="77" ht="11.25">
      <c r="B77" s="40" t="s">
        <v>380</v>
      </c>
    </row>
    <row r="78" ht="11.25">
      <c r="B78" s="264" t="s">
        <v>434</v>
      </c>
    </row>
    <row r="79" ht="11.25">
      <c r="B79" s="12"/>
    </row>
    <row r="80" ht="11.25">
      <c r="B80" s="12"/>
    </row>
    <row r="81" ht="11.25">
      <c r="B81" s="12"/>
    </row>
    <row r="82" ht="11.25">
      <c r="B82" s="12"/>
    </row>
    <row r="83" ht="11.25">
      <c r="B83" s="12"/>
    </row>
    <row r="84" ht="11.25">
      <c r="B84" s="12"/>
    </row>
    <row r="85" ht="11.25">
      <c r="B85" s="12"/>
    </row>
    <row r="86" ht="11.25">
      <c r="B86" s="12"/>
    </row>
    <row r="87" spans="3:13" ht="11.25">
      <c r="C87" s="268"/>
      <c r="D87" s="268"/>
      <c r="E87" s="268"/>
      <c r="F87" s="268"/>
      <c r="G87" s="268"/>
      <c r="H87" s="268"/>
      <c r="I87" s="268"/>
      <c r="J87" s="268"/>
      <c r="K87" s="268"/>
      <c r="L87" s="268"/>
      <c r="M87" s="268"/>
    </row>
    <row r="88" spans="3:13" ht="11.25">
      <c r="C88" s="268"/>
      <c r="D88" s="268"/>
      <c r="E88" s="268"/>
      <c r="F88" s="268"/>
      <c r="G88" s="268"/>
      <c r="H88" s="268"/>
      <c r="I88" s="268"/>
      <c r="J88" s="268"/>
      <c r="K88" s="268"/>
      <c r="L88" s="268"/>
      <c r="M88" s="268"/>
    </row>
    <row r="89" spans="3:13" ht="11.25">
      <c r="C89" s="268"/>
      <c r="D89" s="268"/>
      <c r="E89" s="268"/>
      <c r="F89" s="268"/>
      <c r="G89" s="268"/>
      <c r="H89" s="268"/>
      <c r="I89" s="268"/>
      <c r="J89" s="268"/>
      <c r="K89" s="268"/>
      <c r="L89" s="268"/>
      <c r="M89" s="268"/>
    </row>
    <row r="90" spans="3:13" ht="11.25">
      <c r="C90" s="268"/>
      <c r="D90" s="268"/>
      <c r="E90" s="268"/>
      <c r="F90" s="268"/>
      <c r="G90" s="268"/>
      <c r="H90" s="268"/>
      <c r="I90" s="268"/>
      <c r="J90" s="268"/>
      <c r="K90" s="268"/>
      <c r="L90" s="268"/>
      <c r="M90" s="268"/>
    </row>
    <row r="91" spans="3:13" ht="11.25">
      <c r="C91" s="268"/>
      <c r="D91" s="268"/>
      <c r="E91" s="268"/>
      <c r="F91" s="268"/>
      <c r="G91" s="268"/>
      <c r="H91" s="268"/>
      <c r="I91" s="268"/>
      <c r="J91" s="268"/>
      <c r="K91" s="268"/>
      <c r="L91" s="268"/>
      <c r="M91" s="268"/>
    </row>
    <row r="92" spans="3:13" ht="11.25">
      <c r="C92" s="268"/>
      <c r="D92" s="268"/>
      <c r="E92" s="268"/>
      <c r="F92" s="268"/>
      <c r="G92" s="268"/>
      <c r="H92" s="268"/>
      <c r="I92" s="268"/>
      <c r="J92" s="268"/>
      <c r="K92" s="268"/>
      <c r="L92" s="268"/>
      <c r="M92" s="268"/>
    </row>
    <row r="93" spans="3:13" ht="11.25">
      <c r="C93" s="268"/>
      <c r="D93" s="268"/>
      <c r="E93" s="268"/>
      <c r="F93" s="268"/>
      <c r="G93" s="268"/>
      <c r="H93" s="268"/>
      <c r="I93" s="268"/>
      <c r="J93" s="268"/>
      <c r="K93" s="268"/>
      <c r="L93" s="268"/>
      <c r="M93" s="268"/>
    </row>
    <row r="94" spans="3:13" ht="11.25">
      <c r="C94" s="268"/>
      <c r="D94" s="268"/>
      <c r="E94" s="268"/>
      <c r="F94" s="268"/>
      <c r="G94" s="268"/>
      <c r="H94" s="268"/>
      <c r="I94" s="268"/>
      <c r="J94" s="268"/>
      <c r="K94" s="268"/>
      <c r="L94" s="268"/>
      <c r="M94" s="268"/>
    </row>
    <row r="95" spans="3:13" ht="11.25">
      <c r="C95" s="268"/>
      <c r="D95" s="268"/>
      <c r="E95" s="268"/>
      <c r="F95" s="268"/>
      <c r="G95" s="268"/>
      <c r="H95" s="268"/>
      <c r="I95" s="268"/>
      <c r="J95" s="268"/>
      <c r="K95" s="268"/>
      <c r="L95" s="268"/>
      <c r="M95" s="268"/>
    </row>
  </sheetData>
  <sheetProtection/>
  <mergeCells count="5">
    <mergeCell ref="K7:K8"/>
    <mergeCell ref="L7:L8"/>
    <mergeCell ref="M7:M8"/>
    <mergeCell ref="B7:B8"/>
    <mergeCell ref="G7:I7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U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1" customWidth="1"/>
    <col min="2" max="2" width="8.00390625" style="40" customWidth="1"/>
    <col min="3" max="5" width="8.00390625" style="1" customWidth="1"/>
    <col min="6" max="6" width="8.7109375" style="1" customWidth="1"/>
    <col min="7" max="8" width="8.00390625" style="1" customWidth="1"/>
    <col min="9" max="9" width="1.8515625" style="1" customWidth="1"/>
    <col min="10" max="10" width="9.140625" style="1" customWidth="1"/>
    <col min="11" max="11" width="8.00390625" style="1" customWidth="1"/>
    <col min="12" max="12" width="8.57421875" style="1" customWidth="1"/>
    <col min="13" max="14" width="8.00390625" style="1" customWidth="1"/>
    <col min="15" max="15" width="8.57421875" style="1" customWidth="1"/>
    <col min="16" max="17" width="8.00390625" style="1" customWidth="1"/>
    <col min="18" max="18" width="2.8515625" style="1" customWidth="1"/>
    <col min="19" max="20" width="8.00390625" style="1" customWidth="1"/>
    <col min="21" max="21" width="8.57421875" style="1" customWidth="1"/>
    <col min="22" max="16384" width="9.140625" style="1" customWidth="1"/>
  </cols>
  <sheetData>
    <row r="1" spans="2:21" ht="12.75">
      <c r="B1" s="178" t="s">
        <v>530</v>
      </c>
      <c r="C1" s="109"/>
      <c r="D1" s="107"/>
      <c r="E1" s="332"/>
      <c r="F1" s="333"/>
      <c r="G1" s="333"/>
      <c r="H1" s="333"/>
      <c r="I1" s="333"/>
      <c r="J1" s="333"/>
      <c r="K1" s="333"/>
      <c r="L1" s="333"/>
      <c r="M1" s="333"/>
      <c r="Q1" s="178"/>
      <c r="U1" s="428" t="str">
        <f>'Tab 1'!$L$1</f>
        <v>Carta de Conjuntura | Dez 2014</v>
      </c>
    </row>
    <row r="2" spans="2:14" ht="11.25">
      <c r="B2" s="333"/>
      <c r="C2" s="109"/>
      <c r="D2" s="107"/>
      <c r="E2" s="332"/>
      <c r="F2" s="333"/>
      <c r="G2" s="333"/>
      <c r="H2" s="333"/>
      <c r="I2" s="333"/>
      <c r="J2" s="333"/>
      <c r="K2" s="333"/>
      <c r="L2" s="333"/>
      <c r="M2" s="333"/>
      <c r="N2" s="333"/>
    </row>
    <row r="3" spans="2:14" ht="11.25">
      <c r="B3" s="2" t="s">
        <v>510</v>
      </c>
      <c r="C3" s="333"/>
      <c r="D3" s="107"/>
      <c r="F3" s="333"/>
      <c r="G3" s="333"/>
      <c r="H3" s="333"/>
      <c r="I3" s="333"/>
      <c r="J3" s="333"/>
      <c r="K3" s="333"/>
      <c r="L3" s="333"/>
      <c r="M3" s="333"/>
      <c r="N3" s="333"/>
    </row>
    <row r="4" ht="11.25">
      <c r="B4" s="8" t="s">
        <v>344</v>
      </c>
    </row>
    <row r="5" ht="11.25">
      <c r="B5" s="9" t="s">
        <v>429</v>
      </c>
    </row>
    <row r="6" ht="11.25">
      <c r="B6" s="9"/>
    </row>
    <row r="7" spans="2:21" ht="12.75" customHeight="1">
      <c r="B7" s="258"/>
      <c r="C7" s="88"/>
      <c r="D7" s="482" t="s">
        <v>332</v>
      </c>
      <c r="E7" s="482"/>
      <c r="F7" s="482"/>
      <c r="G7" s="482"/>
      <c r="H7" s="482"/>
      <c r="I7" s="155"/>
      <c r="J7" s="482" t="s">
        <v>333</v>
      </c>
      <c r="K7" s="482"/>
      <c r="L7" s="482"/>
      <c r="M7" s="482"/>
      <c r="N7" s="482"/>
      <c r="O7" s="482"/>
      <c r="P7" s="482"/>
      <c r="Q7" s="482"/>
      <c r="R7" s="155"/>
      <c r="S7" s="452" t="s">
        <v>423</v>
      </c>
      <c r="T7" s="452" t="s">
        <v>338</v>
      </c>
      <c r="U7" s="452" t="s">
        <v>339</v>
      </c>
    </row>
    <row r="8" spans="2:21" ht="57" thickBot="1">
      <c r="B8" s="259" t="s">
        <v>372</v>
      </c>
      <c r="C8" s="260" t="s">
        <v>334</v>
      </c>
      <c r="D8" s="260" t="s">
        <v>345</v>
      </c>
      <c r="E8" s="260" t="s">
        <v>422</v>
      </c>
      <c r="F8" s="260" t="s">
        <v>335</v>
      </c>
      <c r="G8" s="260" t="s">
        <v>375</v>
      </c>
      <c r="H8" s="260" t="s">
        <v>109</v>
      </c>
      <c r="I8" s="261"/>
      <c r="J8" s="260" t="s">
        <v>336</v>
      </c>
      <c r="K8" s="260" t="s">
        <v>376</v>
      </c>
      <c r="L8" s="260" t="s">
        <v>377</v>
      </c>
      <c r="M8" s="260" t="s">
        <v>378</v>
      </c>
      <c r="N8" s="260" t="s">
        <v>337</v>
      </c>
      <c r="O8" s="260" t="s">
        <v>379</v>
      </c>
      <c r="P8" s="260" t="s">
        <v>414</v>
      </c>
      <c r="Q8" s="260" t="s">
        <v>109</v>
      </c>
      <c r="R8" s="260"/>
      <c r="S8" s="480"/>
      <c r="T8" s="481"/>
      <c r="U8" s="481"/>
    </row>
    <row r="9" spans="2:21" ht="12" thickTop="1">
      <c r="B9" s="37" t="s">
        <v>41</v>
      </c>
      <c r="C9" s="37">
        <v>10.154178</v>
      </c>
      <c r="D9" s="37">
        <v>3.59999999999999</v>
      </c>
      <c r="E9" s="37">
        <v>11.86</v>
      </c>
      <c r="F9" s="37">
        <v>12.5</v>
      </c>
      <c r="G9" s="37">
        <v>12.4</v>
      </c>
      <c r="H9" s="37">
        <v>11.810619383463</v>
      </c>
      <c r="I9" s="6"/>
      <c r="J9" s="37">
        <v>10.45</v>
      </c>
      <c r="K9" s="37">
        <v>14.769619136089</v>
      </c>
      <c r="L9" s="37">
        <v>9.59999999999999</v>
      </c>
      <c r="M9" s="37"/>
      <c r="N9" s="37"/>
      <c r="O9" s="37"/>
      <c r="P9" s="37"/>
      <c r="Q9" s="37">
        <v>11.196668879484</v>
      </c>
      <c r="R9" s="6"/>
      <c r="S9" s="37"/>
      <c r="T9" s="37"/>
      <c r="U9" s="37">
        <v>11.3429219931908</v>
      </c>
    </row>
    <row r="10" spans="2:21" ht="11.25">
      <c r="B10" s="37" t="s">
        <v>42</v>
      </c>
      <c r="C10" s="37">
        <v>3.967430654696</v>
      </c>
      <c r="D10" s="37">
        <v>2.40000000000001</v>
      </c>
      <c r="E10" s="37">
        <v>13.95</v>
      </c>
      <c r="F10" s="37">
        <v>17.9</v>
      </c>
      <c r="G10" s="37">
        <v>11.92</v>
      </c>
      <c r="H10" s="37">
        <v>14.188844165401</v>
      </c>
      <c r="I10" s="6"/>
      <c r="J10" s="37">
        <v>13.53</v>
      </c>
      <c r="K10" s="37">
        <v>7.719461278521</v>
      </c>
      <c r="L10" s="37">
        <v>12.65</v>
      </c>
      <c r="M10" s="37"/>
      <c r="N10" s="37"/>
      <c r="O10" s="37"/>
      <c r="P10" s="37"/>
      <c r="Q10" s="37">
        <v>12.432973605385</v>
      </c>
      <c r="R10" s="6"/>
      <c r="S10" s="37"/>
      <c r="T10" s="37"/>
      <c r="U10" s="37">
        <v>11.9403481162508</v>
      </c>
    </row>
    <row r="11" spans="2:21" ht="11.25">
      <c r="B11" s="37" t="s">
        <v>43</v>
      </c>
      <c r="C11" s="37">
        <v>0.0755011626609985</v>
      </c>
      <c r="D11" s="37">
        <v>9.76</v>
      </c>
      <c r="E11" s="37">
        <v>16.62</v>
      </c>
      <c r="F11" s="37">
        <v>20.9</v>
      </c>
      <c r="G11" s="37">
        <v>14.55</v>
      </c>
      <c r="H11" s="37">
        <v>17.038585245624</v>
      </c>
      <c r="I11" s="6"/>
      <c r="J11" s="37">
        <v>14.78</v>
      </c>
      <c r="K11" s="37">
        <v>19.858695384155</v>
      </c>
      <c r="L11" s="37">
        <v>13.55</v>
      </c>
      <c r="M11" s="37"/>
      <c r="N11" s="37"/>
      <c r="O11" s="37"/>
      <c r="P11" s="37"/>
      <c r="Q11" s="37">
        <v>15.641424482688</v>
      </c>
      <c r="R11" s="6"/>
      <c r="S11" s="37"/>
      <c r="T11" s="37"/>
      <c r="U11" s="37">
        <v>13.9687217796781</v>
      </c>
    </row>
    <row r="12" spans="2:21" ht="11.25">
      <c r="B12" s="37" t="s">
        <v>44</v>
      </c>
      <c r="C12" s="37">
        <v>1.29959433941301</v>
      </c>
      <c r="D12" s="37">
        <v>23.24</v>
      </c>
      <c r="E12" s="37">
        <v>7.75</v>
      </c>
      <c r="F12" s="37">
        <v>9.09999999999999</v>
      </c>
      <c r="G12" s="37">
        <v>12.14</v>
      </c>
      <c r="H12" s="37">
        <v>8.49387735041699</v>
      </c>
      <c r="I12" s="6"/>
      <c r="J12" s="37">
        <v>8.94</v>
      </c>
      <c r="K12" s="37">
        <v>14.578162778485</v>
      </c>
      <c r="L12" s="37">
        <v>30.04</v>
      </c>
      <c r="M12" s="37"/>
      <c r="N12" s="37"/>
      <c r="O12" s="37"/>
      <c r="P12" s="37"/>
      <c r="Q12" s="37">
        <v>10.575694344391</v>
      </c>
      <c r="R12" s="6"/>
      <c r="S12" s="37"/>
      <c r="T12" s="37"/>
      <c r="U12" s="37">
        <v>8.15393868457188</v>
      </c>
    </row>
    <row r="13" spans="2:21" ht="11.25">
      <c r="B13" s="37" t="s">
        <v>45</v>
      </c>
      <c r="C13" s="37">
        <v>6.64297299710699</v>
      </c>
      <c r="D13" s="37">
        <v>3.02</v>
      </c>
      <c r="E13" s="37">
        <v>3.81</v>
      </c>
      <c r="F13" s="37">
        <v>8.09999999999999</v>
      </c>
      <c r="G13" s="37">
        <v>10.4</v>
      </c>
      <c r="H13" s="37">
        <v>4.90088130442101</v>
      </c>
      <c r="I13" s="6"/>
      <c r="J13" s="37">
        <v>2.81</v>
      </c>
      <c r="K13" s="37">
        <v>9.993305654453</v>
      </c>
      <c r="L13" s="37">
        <v>28.45</v>
      </c>
      <c r="M13" s="37"/>
      <c r="N13" s="37"/>
      <c r="O13" s="37"/>
      <c r="P13" s="37"/>
      <c r="Q13" s="37">
        <v>5.035088502931</v>
      </c>
      <c r="R13" s="6"/>
      <c r="S13" s="37"/>
      <c r="T13" s="37"/>
      <c r="U13" s="37">
        <v>5.16664908406304</v>
      </c>
    </row>
    <row r="14" spans="2:21" ht="11.25">
      <c r="B14" s="37" t="s">
        <v>46</v>
      </c>
      <c r="C14" s="37">
        <v>2.43912</v>
      </c>
      <c r="D14" s="37">
        <v>2.75</v>
      </c>
      <c r="E14" s="37">
        <v>12.12</v>
      </c>
      <c r="F14" s="37">
        <v>10.17</v>
      </c>
      <c r="G14" s="37">
        <v>14.29</v>
      </c>
      <c r="H14" s="37">
        <v>11.735779747327</v>
      </c>
      <c r="I14" s="6"/>
      <c r="J14" s="37">
        <v>10.63</v>
      </c>
      <c r="K14" s="37">
        <v>13.107622986235</v>
      </c>
      <c r="L14" s="37">
        <v>22.49</v>
      </c>
      <c r="M14" s="37"/>
      <c r="N14" s="37"/>
      <c r="O14" s="37"/>
      <c r="P14" s="37"/>
      <c r="Q14" s="37">
        <v>11.56596392941</v>
      </c>
      <c r="R14" s="6"/>
      <c r="S14" s="37"/>
      <c r="T14" s="37"/>
      <c r="U14" s="37">
        <v>10.2571295347873</v>
      </c>
    </row>
    <row r="15" spans="2:21" ht="11.25">
      <c r="B15" s="37" t="s">
        <v>47</v>
      </c>
      <c r="C15" s="37">
        <v>12.112886717496</v>
      </c>
      <c r="D15" s="37">
        <v>-3.47</v>
      </c>
      <c r="E15" s="37">
        <v>2.27</v>
      </c>
      <c r="F15" s="37">
        <v>5.23999999999999</v>
      </c>
      <c r="G15" s="37">
        <v>12.8</v>
      </c>
      <c r="H15" s="37">
        <v>3.144534637107</v>
      </c>
      <c r="I15" s="6"/>
      <c r="J15" s="37">
        <v>3.43000000000001</v>
      </c>
      <c r="K15" s="37">
        <v>5.97480044689701</v>
      </c>
      <c r="L15" s="37">
        <v>27.81</v>
      </c>
      <c r="M15" s="37"/>
      <c r="N15" s="37"/>
      <c r="O15" s="37"/>
      <c r="P15" s="37"/>
      <c r="Q15" s="37">
        <v>5.01669752938</v>
      </c>
      <c r="R15" s="6"/>
      <c r="S15" s="37"/>
      <c r="T15" s="37"/>
      <c r="U15" s="37">
        <v>4.93432806978934</v>
      </c>
    </row>
    <row r="16" spans="2:21" ht="11.25">
      <c r="B16" s="37" t="s">
        <v>48</v>
      </c>
      <c r="C16" s="37">
        <v>-2.6786787173527</v>
      </c>
      <c r="D16" s="37">
        <v>7.51</v>
      </c>
      <c r="E16" s="37">
        <v>6.11</v>
      </c>
      <c r="F16" s="37">
        <v>6.2</v>
      </c>
      <c r="G16" s="37">
        <v>11.39</v>
      </c>
      <c r="H16" s="37">
        <v>6.439828033664</v>
      </c>
      <c r="I16" s="6"/>
      <c r="J16" s="37">
        <v>4.54000000000001</v>
      </c>
      <c r="K16" s="37">
        <v>8.487328747208</v>
      </c>
      <c r="L16" s="37">
        <v>20.75</v>
      </c>
      <c r="M16" s="37"/>
      <c r="N16" s="37"/>
      <c r="O16" s="37"/>
      <c r="P16" s="37"/>
      <c r="Q16" s="37">
        <v>6.164438076297</v>
      </c>
      <c r="R16" s="6"/>
      <c r="S16" s="37"/>
      <c r="T16" s="37"/>
      <c r="U16" s="37">
        <v>4.96989768924753</v>
      </c>
    </row>
    <row r="17" spans="2:21" ht="11.25">
      <c r="B17" s="37" t="s">
        <v>49</v>
      </c>
      <c r="C17" s="37">
        <v>4.703332598914</v>
      </c>
      <c r="D17" s="37">
        <v>12.05</v>
      </c>
      <c r="E17" s="37">
        <v>6.86</v>
      </c>
      <c r="F17" s="37">
        <v>3.70999999999999</v>
      </c>
      <c r="G17" s="37">
        <v>12.61</v>
      </c>
      <c r="H17" s="37">
        <v>6.797164830458</v>
      </c>
      <c r="I17" s="6"/>
      <c r="J17" s="37">
        <v>5.59</v>
      </c>
      <c r="K17" s="37">
        <v>9.885390848188</v>
      </c>
      <c r="L17" s="37">
        <v>26.88</v>
      </c>
      <c r="M17" s="37"/>
      <c r="N17" s="37"/>
      <c r="O17" s="37"/>
      <c r="P17" s="37"/>
      <c r="Q17" s="37">
        <v>7.747477407799</v>
      </c>
      <c r="R17" s="6"/>
      <c r="S17" s="37"/>
      <c r="T17" s="37"/>
      <c r="U17" s="37">
        <v>6.75956012204072</v>
      </c>
    </row>
    <row r="18" spans="2:21" ht="11.25">
      <c r="B18" s="37" t="s">
        <v>50</v>
      </c>
      <c r="C18" s="37">
        <v>9.55</v>
      </c>
      <c r="D18" s="37">
        <v>12.84</v>
      </c>
      <c r="E18" s="37">
        <v>9.11</v>
      </c>
      <c r="F18" s="37">
        <v>9.04000000000001</v>
      </c>
      <c r="G18" s="37">
        <v>10.5</v>
      </c>
      <c r="H18" s="37">
        <v>9.25</v>
      </c>
      <c r="I18" s="6"/>
      <c r="J18" s="37">
        <v>8.45999999999999</v>
      </c>
      <c r="K18" s="37">
        <v>7.48999999999999</v>
      </c>
      <c r="L18" s="37">
        <v>19.9</v>
      </c>
      <c r="M18" s="37"/>
      <c r="N18" s="37"/>
      <c r="O18" s="37"/>
      <c r="P18" s="37"/>
      <c r="Q18" s="37">
        <v>9.15000000000001</v>
      </c>
      <c r="R18" s="6"/>
      <c r="S18" s="37"/>
      <c r="T18" s="37"/>
      <c r="U18" s="37">
        <v>9.2</v>
      </c>
    </row>
    <row r="19" spans="2:21" ht="11.25">
      <c r="B19" s="37" t="s">
        <v>51</v>
      </c>
      <c r="C19" s="37">
        <v>7.97</v>
      </c>
      <c r="D19" s="37">
        <v>-2.22755568889218</v>
      </c>
      <c r="E19" s="37">
        <v>-10.3937007874016</v>
      </c>
      <c r="F19" s="37">
        <v>-6.06</v>
      </c>
      <c r="G19" s="37">
        <v>3.40000000000001</v>
      </c>
      <c r="H19" s="37">
        <v>-8.84</v>
      </c>
      <c r="I19" s="6"/>
      <c r="J19" s="37">
        <v>-6.13</v>
      </c>
      <c r="K19" s="37">
        <v>-1.72725490196081</v>
      </c>
      <c r="L19" s="37">
        <v>12.82</v>
      </c>
      <c r="M19" s="37">
        <v>6.64</v>
      </c>
      <c r="N19" s="37">
        <v>-2.8660430184392</v>
      </c>
      <c r="O19" s="37"/>
      <c r="P19" s="37">
        <v>2.51</v>
      </c>
      <c r="Q19" s="37">
        <v>-2.48</v>
      </c>
      <c r="R19" s="6"/>
      <c r="S19" s="37"/>
      <c r="T19" s="37"/>
      <c r="U19" s="37">
        <v>-4.25</v>
      </c>
    </row>
    <row r="20" spans="2:21" ht="11.25">
      <c r="B20" s="37" t="s">
        <v>52</v>
      </c>
      <c r="C20" s="37">
        <v>-0.219999999999999</v>
      </c>
      <c r="D20" s="37">
        <v>6.92697146363914</v>
      </c>
      <c r="E20" s="37">
        <v>-0.172957290707965</v>
      </c>
      <c r="F20" s="37">
        <v>-2.45</v>
      </c>
      <c r="G20" s="37">
        <v>6.3</v>
      </c>
      <c r="H20" s="37">
        <v>-0.0400000000000063</v>
      </c>
      <c r="I20" s="6"/>
      <c r="J20" s="37">
        <v>0.420000000000002</v>
      </c>
      <c r="K20" s="37">
        <v>1.81215408896</v>
      </c>
      <c r="L20" s="37">
        <v>16.8</v>
      </c>
      <c r="M20" s="37">
        <v>4.23999999999999</v>
      </c>
      <c r="N20" s="37">
        <v>2.25103734439824</v>
      </c>
      <c r="O20" s="37"/>
      <c r="P20" s="37">
        <v>2.2</v>
      </c>
      <c r="Q20" s="37">
        <v>2.11</v>
      </c>
      <c r="R20" s="6"/>
      <c r="S20" s="37"/>
      <c r="T20" s="37"/>
      <c r="U20" s="37">
        <v>0.829999999999998</v>
      </c>
    </row>
    <row r="21" spans="2:21" ht="11.25">
      <c r="B21" s="37" t="s">
        <v>53</v>
      </c>
      <c r="C21" s="37">
        <v>-0.459999999999994</v>
      </c>
      <c r="D21" s="37">
        <v>15.4506540402229</v>
      </c>
      <c r="E21" s="37">
        <v>-5.84323040380029</v>
      </c>
      <c r="F21" s="37">
        <v>-14.44</v>
      </c>
      <c r="G21" s="37">
        <v>7.8</v>
      </c>
      <c r="H21" s="37">
        <v>-5.92</v>
      </c>
      <c r="I21" s="6"/>
      <c r="J21" s="37">
        <v>-3.83</v>
      </c>
      <c r="K21" s="37">
        <v>-2.20999999999999</v>
      </c>
      <c r="L21" s="37">
        <v>10.97</v>
      </c>
      <c r="M21" s="37">
        <v>5.61</v>
      </c>
      <c r="N21" s="37">
        <v>-0.109059551587665</v>
      </c>
      <c r="O21" s="37"/>
      <c r="P21" s="37">
        <v>2.16</v>
      </c>
      <c r="Q21" s="37">
        <v>-0.530000000000001</v>
      </c>
      <c r="R21" s="6"/>
      <c r="S21" s="37"/>
      <c r="T21" s="37"/>
      <c r="U21" s="37">
        <v>-2.93000000000001</v>
      </c>
    </row>
    <row r="22" spans="2:21" ht="11.25">
      <c r="B22" s="37" t="s">
        <v>54</v>
      </c>
      <c r="C22" s="37">
        <v>2.63</v>
      </c>
      <c r="D22" s="37">
        <v>30.485935622851</v>
      </c>
      <c r="E22" s="37">
        <v>6.17023802457402</v>
      </c>
      <c r="F22" s="37">
        <v>-1.16</v>
      </c>
      <c r="G22" s="37">
        <v>12.2</v>
      </c>
      <c r="H22" s="37">
        <v>6.31</v>
      </c>
      <c r="I22" s="6"/>
      <c r="J22" s="37">
        <v>3.73999999999999</v>
      </c>
      <c r="K22" s="37">
        <v>4.316953076186</v>
      </c>
      <c r="L22" s="37">
        <v>13.18</v>
      </c>
      <c r="M22" s="37">
        <v>7.73</v>
      </c>
      <c r="N22" s="37">
        <v>7.86086073378187</v>
      </c>
      <c r="O22" s="37"/>
      <c r="P22" s="37">
        <v>2.13</v>
      </c>
      <c r="Q22" s="37">
        <v>5.34999999999999</v>
      </c>
      <c r="R22" s="6"/>
      <c r="S22" s="37"/>
      <c r="T22" s="37"/>
      <c r="U22" s="37">
        <v>5.40000000000001</v>
      </c>
    </row>
    <row r="23" spans="2:21" ht="11.25">
      <c r="B23" s="37" t="s">
        <v>55</v>
      </c>
      <c r="C23" s="37">
        <v>9.58</v>
      </c>
      <c r="D23" s="37">
        <v>11.5975656845483</v>
      </c>
      <c r="E23" s="37">
        <v>8.35825902216776</v>
      </c>
      <c r="F23" s="37">
        <v>5.95</v>
      </c>
      <c r="G23" s="37">
        <v>10.2</v>
      </c>
      <c r="H23" s="37">
        <v>8.27</v>
      </c>
      <c r="I23" s="6"/>
      <c r="J23" s="37">
        <v>7.27</v>
      </c>
      <c r="K23" s="37">
        <v>5.67</v>
      </c>
      <c r="L23" s="37">
        <v>18.01</v>
      </c>
      <c r="M23" s="37">
        <v>9.98</v>
      </c>
      <c r="N23" s="37">
        <v>8.17071161225018</v>
      </c>
      <c r="O23" s="37"/>
      <c r="P23" s="37">
        <v>2.08</v>
      </c>
      <c r="Q23" s="37">
        <v>6.94</v>
      </c>
      <c r="R23" s="6"/>
      <c r="S23" s="37"/>
      <c r="T23" s="37"/>
      <c r="U23" s="37">
        <v>7.84999999999999</v>
      </c>
    </row>
    <row r="24" spans="2:21" ht="11.25">
      <c r="B24" s="37" t="s">
        <v>56</v>
      </c>
      <c r="C24" s="37">
        <v>-8.02</v>
      </c>
      <c r="D24" s="37">
        <v>3.69177955093709</v>
      </c>
      <c r="E24" s="37">
        <v>11.2813765704409</v>
      </c>
      <c r="F24" s="37">
        <v>17.84</v>
      </c>
      <c r="G24" s="37">
        <v>8.3</v>
      </c>
      <c r="H24" s="37">
        <v>11.66</v>
      </c>
      <c r="I24" s="6"/>
      <c r="J24" s="37">
        <v>7.48</v>
      </c>
      <c r="K24" s="37">
        <v>10.26</v>
      </c>
      <c r="L24" s="37">
        <v>19.63</v>
      </c>
      <c r="M24" s="37">
        <v>-1.73999999999999</v>
      </c>
      <c r="N24" s="37">
        <v>10.149721448468</v>
      </c>
      <c r="O24" s="37"/>
      <c r="P24" s="37">
        <v>2.01</v>
      </c>
      <c r="Q24" s="37">
        <v>8.09999999999999</v>
      </c>
      <c r="R24" s="6"/>
      <c r="S24" s="37"/>
      <c r="T24" s="37"/>
      <c r="U24" s="37">
        <v>7.49</v>
      </c>
    </row>
    <row r="25" spans="2:21" ht="11.25">
      <c r="B25" s="37" t="s">
        <v>57</v>
      </c>
      <c r="C25" s="37">
        <v>14.97</v>
      </c>
      <c r="D25" s="37">
        <v>-0.754301666979851</v>
      </c>
      <c r="E25" s="37">
        <v>0.95975519287832</v>
      </c>
      <c r="F25" s="37">
        <v>0.739999999999995</v>
      </c>
      <c r="G25" s="37">
        <v>3.3</v>
      </c>
      <c r="H25" s="37">
        <v>0.989999999999995</v>
      </c>
      <c r="I25" s="6"/>
      <c r="J25" s="37">
        <v>1.88</v>
      </c>
      <c r="K25" s="37">
        <v>5.25</v>
      </c>
      <c r="L25" s="37">
        <v>9.09999999999999</v>
      </c>
      <c r="M25" s="37">
        <v>-4.70999999999999</v>
      </c>
      <c r="N25" s="37">
        <v>3.64509246088189</v>
      </c>
      <c r="O25" s="37"/>
      <c r="P25" s="37">
        <v>1.93</v>
      </c>
      <c r="Q25" s="37">
        <v>3.14</v>
      </c>
      <c r="R25" s="6"/>
      <c r="S25" s="37"/>
      <c r="T25" s="37"/>
      <c r="U25" s="37">
        <v>3.53</v>
      </c>
    </row>
    <row r="26" spans="2:21" ht="11.25">
      <c r="B26" s="37" t="s">
        <v>58</v>
      </c>
      <c r="C26" s="37">
        <v>0.840000000000003</v>
      </c>
      <c r="D26" s="37">
        <v>0.375960186086788</v>
      </c>
      <c r="E26" s="37">
        <v>-3.43283582089565</v>
      </c>
      <c r="F26" s="37">
        <v>-3.11</v>
      </c>
      <c r="G26" s="37">
        <v>5.79000000000001</v>
      </c>
      <c r="H26" s="37">
        <v>-2.59999999999999</v>
      </c>
      <c r="I26" s="6"/>
      <c r="J26" s="37">
        <v>-2.69</v>
      </c>
      <c r="K26" s="37">
        <v>4.18000000000001</v>
      </c>
      <c r="L26" s="37">
        <v>10.6</v>
      </c>
      <c r="M26" s="37">
        <v>0.260000000000005</v>
      </c>
      <c r="N26" s="37">
        <v>4.72922742608797</v>
      </c>
      <c r="O26" s="37"/>
      <c r="P26" s="37">
        <v>1.85</v>
      </c>
      <c r="Q26" s="37">
        <v>2.33</v>
      </c>
      <c r="R26" s="6"/>
      <c r="S26" s="37"/>
      <c r="T26" s="37"/>
      <c r="U26" s="37">
        <v>-0.0600000000000023</v>
      </c>
    </row>
    <row r="27" spans="2:21" ht="11.25">
      <c r="B27" s="37" t="s">
        <v>59</v>
      </c>
      <c r="C27" s="37">
        <v>2.84999999999999</v>
      </c>
      <c r="D27" s="37">
        <v>3.95659867245108</v>
      </c>
      <c r="E27" s="37">
        <v>2.87956247770786</v>
      </c>
      <c r="F27" s="37">
        <v>3.09</v>
      </c>
      <c r="G27" s="37">
        <v>1.62</v>
      </c>
      <c r="H27" s="37">
        <v>2.86</v>
      </c>
      <c r="I27" s="6"/>
      <c r="J27" s="37">
        <v>2.7</v>
      </c>
      <c r="K27" s="37">
        <v>2.31</v>
      </c>
      <c r="L27" s="37">
        <v>19.17</v>
      </c>
      <c r="M27" s="37">
        <v>1.37</v>
      </c>
      <c r="N27" s="37">
        <v>2.96494485093344</v>
      </c>
      <c r="O27" s="37"/>
      <c r="P27" s="37">
        <v>1.77</v>
      </c>
      <c r="Q27" s="37">
        <v>3.54000000000001</v>
      </c>
      <c r="R27" s="6"/>
      <c r="S27" s="37"/>
      <c r="T27" s="37"/>
      <c r="U27" s="37">
        <v>3.16</v>
      </c>
    </row>
    <row r="28" spans="2:21" ht="11.25">
      <c r="B28" s="37" t="s">
        <v>60</v>
      </c>
      <c r="C28" s="37">
        <v>-3.72</v>
      </c>
      <c r="D28" s="37">
        <v>2.73376073545442</v>
      </c>
      <c r="E28" s="37">
        <v>-9.46470669810014</v>
      </c>
      <c r="F28" s="37">
        <v>-9.75</v>
      </c>
      <c r="G28" s="37">
        <v>1.81999999999999</v>
      </c>
      <c r="H28" s="37">
        <v>-8.18000000000001</v>
      </c>
      <c r="I28" s="6"/>
      <c r="J28" s="37">
        <v>-6.23999999999999</v>
      </c>
      <c r="K28" s="37">
        <v>-3.09</v>
      </c>
      <c r="L28" s="37">
        <v>9</v>
      </c>
      <c r="M28" s="37">
        <v>-3.12</v>
      </c>
      <c r="N28" s="37">
        <v>1.03233105301315</v>
      </c>
      <c r="O28" s="37"/>
      <c r="P28" s="37">
        <v>1.69</v>
      </c>
      <c r="Q28" s="37">
        <v>-0.760000000000005</v>
      </c>
      <c r="R28" s="6"/>
      <c r="S28" s="37"/>
      <c r="T28" s="37"/>
      <c r="U28" s="37">
        <v>-4.34999999999999</v>
      </c>
    </row>
    <row r="29" spans="2:21" ht="11.25">
      <c r="B29" s="274" t="s">
        <v>61</v>
      </c>
      <c r="C29" s="274">
        <v>1.37</v>
      </c>
      <c r="D29" s="274">
        <v>-1.99128504833094</v>
      </c>
      <c r="E29" s="274">
        <v>0.149158044630671</v>
      </c>
      <c r="F29" s="274">
        <v>-1.19</v>
      </c>
      <c r="G29" s="274">
        <v>7.06</v>
      </c>
      <c r="H29" s="274">
        <v>0.26220608753067</v>
      </c>
      <c r="I29" s="6"/>
      <c r="J29" s="274">
        <v>-0.640000000000001</v>
      </c>
      <c r="K29" s="274">
        <v>1.45999999999999</v>
      </c>
      <c r="L29" s="274">
        <v>18.99</v>
      </c>
      <c r="M29" s="274">
        <v>-4.52</v>
      </c>
      <c r="N29" s="274">
        <v>2.47783253777716</v>
      </c>
      <c r="O29" s="274">
        <v>3.02</v>
      </c>
      <c r="P29" s="274">
        <v>1.64</v>
      </c>
      <c r="Q29" s="274">
        <v>0.331958776944785</v>
      </c>
      <c r="R29" s="6"/>
      <c r="S29" s="274"/>
      <c r="T29" s="274"/>
      <c r="U29" s="274">
        <v>1.03148427769793</v>
      </c>
    </row>
    <row r="30" spans="2:21" ht="11.25">
      <c r="B30" s="341" t="s">
        <v>62</v>
      </c>
      <c r="C30" s="341">
        <v>5.43728075480827</v>
      </c>
      <c r="D30" s="341">
        <v>-3.59551830214755</v>
      </c>
      <c r="E30" s="341">
        <v>-4.21071386150372</v>
      </c>
      <c r="F30" s="341">
        <v>-5.81073299147172</v>
      </c>
      <c r="G30" s="341">
        <v>0.392399196663051</v>
      </c>
      <c r="H30" s="341">
        <v>-4.01091485241474</v>
      </c>
      <c r="I30" s="342"/>
      <c r="J30" s="341">
        <v>-3.05499642880331</v>
      </c>
      <c r="K30" s="341">
        <v>3.21764393489736</v>
      </c>
      <c r="L30" s="341">
        <v>5.5146429183079</v>
      </c>
      <c r="M30" s="341">
        <v>-4.43008868936825</v>
      </c>
      <c r="N30" s="341">
        <v>4.73472971278064</v>
      </c>
      <c r="O30" s="341">
        <v>2.87109147971636</v>
      </c>
      <c r="P30" s="341">
        <v>2.66381766381765</v>
      </c>
      <c r="Q30" s="341">
        <v>0.764146470703064</v>
      </c>
      <c r="R30" s="342"/>
      <c r="S30" s="341">
        <v>-0.23817625042532597</v>
      </c>
      <c r="T30" s="341">
        <v>-2.3427126146063904</v>
      </c>
      <c r="U30" s="341">
        <v>-0.466914924090522</v>
      </c>
    </row>
    <row r="31" spans="2:21" ht="11.25">
      <c r="B31" s="274" t="s">
        <v>63</v>
      </c>
      <c r="C31" s="274">
        <v>0.98663454368153</v>
      </c>
      <c r="D31" s="274">
        <v>2.71377967739106</v>
      </c>
      <c r="E31" s="274">
        <v>9.2783185566371</v>
      </c>
      <c r="F31" s="274">
        <v>5.60149062536388</v>
      </c>
      <c r="G31" s="274">
        <v>6.05687553859411</v>
      </c>
      <c r="H31" s="274">
        <v>8.05746599419228</v>
      </c>
      <c r="I31" s="6"/>
      <c r="J31" s="274">
        <v>9.03854525970329</v>
      </c>
      <c r="K31" s="274">
        <v>5.40237886262522</v>
      </c>
      <c r="L31" s="274">
        <v>12.0272683006006</v>
      </c>
      <c r="M31" s="274">
        <v>-0.829476192658207</v>
      </c>
      <c r="N31" s="274">
        <v>5.13442308843781</v>
      </c>
      <c r="O31" s="274">
        <v>0.731638418079084</v>
      </c>
      <c r="P31" s="274">
        <v>4.09046760094354</v>
      </c>
      <c r="Q31" s="274">
        <v>3.160720710747</v>
      </c>
      <c r="R31" s="6"/>
      <c r="S31" s="274">
        <v>4.25477489768078</v>
      </c>
      <c r="T31" s="274">
        <v>8.614717213247447</v>
      </c>
      <c r="U31" s="274">
        <v>4.6651509482833</v>
      </c>
    </row>
    <row r="32" spans="2:21" ht="11.25">
      <c r="B32" s="274" t="s">
        <v>64</v>
      </c>
      <c r="C32" s="274">
        <v>7.44106787844363</v>
      </c>
      <c r="D32" s="274">
        <v>7.39041213019433</v>
      </c>
      <c r="E32" s="274">
        <v>8.1359394059743</v>
      </c>
      <c r="F32" s="274">
        <v>9.00970445522717</v>
      </c>
      <c r="G32" s="274">
        <v>6.15496227510155</v>
      </c>
      <c r="H32" s="274">
        <v>8.0506916353144</v>
      </c>
      <c r="I32" s="6"/>
      <c r="J32" s="274">
        <v>11.4127764127764</v>
      </c>
      <c r="K32" s="274">
        <v>6.02423476712801</v>
      </c>
      <c r="L32" s="274">
        <v>16.0243407707909</v>
      </c>
      <c r="M32" s="274">
        <v>-1.01663585951965</v>
      </c>
      <c r="N32" s="274">
        <v>7.67434575846457</v>
      </c>
      <c r="O32" s="274">
        <v>7.37822148686167</v>
      </c>
      <c r="P32" s="274">
        <v>3.41518035671438</v>
      </c>
      <c r="Q32" s="274">
        <v>4.02436079736002</v>
      </c>
      <c r="R32" s="6"/>
      <c r="S32" s="274">
        <v>5.117090591859519</v>
      </c>
      <c r="T32" s="274">
        <v>7.892697466467968</v>
      </c>
      <c r="U32" s="274">
        <v>5.33435987681479</v>
      </c>
    </row>
    <row r="33" spans="2:21" ht="11.25">
      <c r="B33" s="275" t="s">
        <v>65</v>
      </c>
      <c r="C33" s="275">
        <v>5.73618821041502</v>
      </c>
      <c r="D33" s="275">
        <v>6.16258393269469</v>
      </c>
      <c r="E33" s="275">
        <v>4.93454707626118</v>
      </c>
      <c r="F33" s="275">
        <v>1.16337885685383</v>
      </c>
      <c r="G33" s="275">
        <v>9.3491156611357</v>
      </c>
      <c r="H33" s="275">
        <v>4.71764798282579</v>
      </c>
      <c r="I33" s="85"/>
      <c r="J33" s="275">
        <v>10.265740434447</v>
      </c>
      <c r="K33" s="275">
        <v>8.33062506770663</v>
      </c>
      <c r="L33" s="275">
        <v>24.8782467532468</v>
      </c>
      <c r="M33" s="275">
        <v>-6.6316526610642</v>
      </c>
      <c r="N33" s="275">
        <v>5.78652279699565</v>
      </c>
      <c r="O33" s="275">
        <v>4.46591799425438</v>
      </c>
      <c r="P33" s="275">
        <v>3.11936065996392</v>
      </c>
      <c r="Q33" s="275">
        <v>3.16457328553375</v>
      </c>
      <c r="R33" s="85"/>
      <c r="S33" s="275">
        <v>3.7424140256237415</v>
      </c>
      <c r="T33" s="275">
        <v>10.50334272611746</v>
      </c>
      <c r="U33" s="275">
        <v>4.41683199331733</v>
      </c>
    </row>
    <row r="34" spans="2:21" ht="11.25">
      <c r="B34" s="37" t="s">
        <v>66</v>
      </c>
      <c r="C34" s="341">
        <v>2.95483020455192</v>
      </c>
      <c r="D34" s="341">
        <v>2.42688991275708</v>
      </c>
      <c r="E34" s="341">
        <v>0.0807092604050208</v>
      </c>
      <c r="F34" s="341">
        <v>3.23328472301367</v>
      </c>
      <c r="G34" s="341">
        <v>3.11820467956014</v>
      </c>
      <c r="H34" s="341">
        <v>1.06632551870385</v>
      </c>
      <c r="I34" s="341"/>
      <c r="J34" s="341">
        <v>1.81309345154481</v>
      </c>
      <c r="K34" s="341">
        <v>5.61909869957844</v>
      </c>
      <c r="L34" s="341">
        <v>5.94915865179766</v>
      </c>
      <c r="M34" s="341">
        <v>0.881134752769719</v>
      </c>
      <c r="N34" s="341">
        <v>-0.0282506602945265</v>
      </c>
      <c r="O34" s="341">
        <v>2.386032360792</v>
      </c>
      <c r="P34" s="341">
        <v>4.31283994835698</v>
      </c>
      <c r="Q34" s="341">
        <v>2.19412960836429</v>
      </c>
      <c r="R34" s="341"/>
      <c r="S34" s="341">
        <v>1.9250459140857767</v>
      </c>
      <c r="T34" s="341">
        <v>3.6836604663464723</v>
      </c>
      <c r="U34" s="341">
        <v>2.15049887302878</v>
      </c>
    </row>
    <row r="35" spans="2:21" ht="11.25">
      <c r="B35" s="37" t="s">
        <v>67</v>
      </c>
      <c r="C35" s="274">
        <v>0.812570994237882</v>
      </c>
      <c r="D35" s="274">
        <v>4.99110052196308</v>
      </c>
      <c r="E35" s="274">
        <v>2.49373805981898</v>
      </c>
      <c r="F35" s="274">
        <v>8.50116588043928</v>
      </c>
      <c r="G35" s="274">
        <v>5.90635837182854</v>
      </c>
      <c r="H35" s="274">
        <v>4.23642036204066</v>
      </c>
      <c r="I35" s="274"/>
      <c r="J35" s="274">
        <v>3.85376613681729</v>
      </c>
      <c r="K35" s="274">
        <v>6.1351278796377</v>
      </c>
      <c r="L35" s="274">
        <v>5.24074005203679</v>
      </c>
      <c r="M35" s="274">
        <v>3.32892267914875</v>
      </c>
      <c r="N35" s="274">
        <v>2.81621363553861</v>
      </c>
      <c r="O35" s="274">
        <v>2.5058541556763</v>
      </c>
      <c r="P35" s="274">
        <v>-0.0425634803404518</v>
      </c>
      <c r="Q35" s="274">
        <v>2.58233168756812</v>
      </c>
      <c r="R35" s="274"/>
      <c r="S35" s="274">
        <v>2.914551524313014</v>
      </c>
      <c r="T35" s="274">
        <v>6.760611332350397</v>
      </c>
      <c r="U35" s="274">
        <v>3.37529801782325</v>
      </c>
    </row>
    <row r="36" spans="2:21" ht="11.25">
      <c r="B36" s="37" t="s">
        <v>68</v>
      </c>
      <c r="C36" s="274">
        <v>3.409841422085</v>
      </c>
      <c r="D36" s="274">
        <v>3.6132105464423</v>
      </c>
      <c r="E36" s="274">
        <v>-4.84108884747237</v>
      </c>
      <c r="F36" s="274">
        <v>1.1227054745206</v>
      </c>
      <c r="G36" s="274">
        <v>1.24228383541145</v>
      </c>
      <c r="H36" s="274">
        <v>-2.59086051683616</v>
      </c>
      <c r="I36" s="274"/>
      <c r="J36" s="274">
        <v>-1.87002182446355</v>
      </c>
      <c r="K36" s="274">
        <v>0.683368795111328</v>
      </c>
      <c r="L36" s="274">
        <v>7.94362451908697</v>
      </c>
      <c r="M36" s="274">
        <v>-1.48404477957843</v>
      </c>
      <c r="N36" s="274">
        <v>1.09866527862352</v>
      </c>
      <c r="O36" s="274">
        <v>2.57027699238361</v>
      </c>
      <c r="P36" s="274">
        <v>2.89346688042926</v>
      </c>
      <c r="Q36" s="274">
        <v>1.11038508596311</v>
      </c>
      <c r="R36" s="274"/>
      <c r="S36" s="274">
        <v>0.26738160829467006</v>
      </c>
      <c r="T36" s="274">
        <v>-1.7407171577875635</v>
      </c>
      <c r="U36" s="274">
        <v>0.0353456753802988</v>
      </c>
    </row>
    <row r="37" spans="2:21" ht="11.25">
      <c r="B37" s="37" t="s">
        <v>69</v>
      </c>
      <c r="C37" s="274">
        <v>6.52621926009658</v>
      </c>
      <c r="D37" s="274">
        <v>-4.35274659418235</v>
      </c>
      <c r="E37" s="274">
        <v>-1.86328699234057</v>
      </c>
      <c r="F37" s="274">
        <v>-2.94053610136383</v>
      </c>
      <c r="G37" s="274">
        <v>0.542581825926458</v>
      </c>
      <c r="H37" s="274">
        <v>-1.90537459179441</v>
      </c>
      <c r="I37" s="274"/>
      <c r="J37" s="274">
        <v>-2.22049281948886</v>
      </c>
      <c r="K37" s="274">
        <v>-4.00527949079347</v>
      </c>
      <c r="L37" s="274">
        <v>13.0101291323679</v>
      </c>
      <c r="M37" s="274">
        <v>0.289419867613105</v>
      </c>
      <c r="N37" s="274">
        <v>1.19591854332963</v>
      </c>
      <c r="O37" s="274">
        <v>2.32226877179522</v>
      </c>
      <c r="P37" s="274">
        <v>3.28492348442524</v>
      </c>
      <c r="Q37" s="274">
        <v>1.2016567855597</v>
      </c>
      <c r="R37" s="274"/>
      <c r="S37" s="274">
        <v>0.6986173403315865</v>
      </c>
      <c r="T37" s="274">
        <v>-3.144307370827626</v>
      </c>
      <c r="U37" s="274">
        <v>0.254078308889532</v>
      </c>
    </row>
    <row r="38" spans="2:21" ht="11.25">
      <c r="B38" s="37" t="s">
        <v>70</v>
      </c>
      <c r="C38" s="6">
        <v>2.72321026533344</v>
      </c>
      <c r="D38" s="6">
        <v>9.09169338247093</v>
      </c>
      <c r="E38" s="6">
        <v>5.68912262691743</v>
      </c>
      <c r="F38" s="6">
        <v>1.99370809448285</v>
      </c>
      <c r="G38" s="6">
        <v>4.15781542934657</v>
      </c>
      <c r="H38" s="6">
        <v>4.82634163890987</v>
      </c>
      <c r="I38" s="6"/>
      <c r="J38" s="6">
        <v>4.49410389690204</v>
      </c>
      <c r="K38" s="6">
        <v>5.7253410126072</v>
      </c>
      <c r="L38" s="6">
        <v>16.5825269376444</v>
      </c>
      <c r="M38" s="6">
        <v>2.20759117628631</v>
      </c>
      <c r="N38" s="6">
        <v>3.26253055827948</v>
      </c>
      <c r="O38" s="6">
        <v>4.02442682452702</v>
      </c>
      <c r="P38" s="6">
        <v>1.66352942839785</v>
      </c>
      <c r="Q38" s="6">
        <v>3.57796543171036</v>
      </c>
      <c r="R38" s="6"/>
      <c r="S38" s="6">
        <v>3.8550843943528923</v>
      </c>
      <c r="T38" s="6">
        <v>7.357697773876382</v>
      </c>
      <c r="U38" s="6">
        <v>4.30618685499806</v>
      </c>
    </row>
    <row r="39" spans="2:21" ht="11.25">
      <c r="B39" s="37" t="s">
        <v>71</v>
      </c>
      <c r="C39" s="6">
        <v>6.06208836323614</v>
      </c>
      <c r="D39" s="6">
        <v>2.21867740151191</v>
      </c>
      <c r="E39" s="6">
        <v>0.700262030079402</v>
      </c>
      <c r="F39" s="6">
        <v>-2.08466396990965</v>
      </c>
      <c r="G39" s="6">
        <v>-6.21834714548803</v>
      </c>
      <c r="H39" s="6">
        <v>-0.615203250023966</v>
      </c>
      <c r="I39" s="6"/>
      <c r="J39" s="6">
        <v>-0.0295525285574305</v>
      </c>
      <c r="K39" s="6">
        <v>2.35017189039228</v>
      </c>
      <c r="L39" s="6">
        <v>5.31403589757518</v>
      </c>
      <c r="M39" s="6">
        <v>1.22317465606296</v>
      </c>
      <c r="N39" s="6">
        <v>-0.637165218275149</v>
      </c>
      <c r="O39" s="6">
        <v>4.51823582077642</v>
      </c>
      <c r="P39" s="6">
        <v>3.21201670589628</v>
      </c>
      <c r="Q39" s="6">
        <v>1.90122818278282</v>
      </c>
      <c r="R39" s="6"/>
      <c r="S39" s="6">
        <v>1.4365024926033865</v>
      </c>
      <c r="T39" s="6">
        <v>0.5144645640353662</v>
      </c>
      <c r="U39" s="6">
        <v>1.31311880978259</v>
      </c>
    </row>
    <row r="40" spans="2:21" ht="11.25">
      <c r="B40" s="37" t="s">
        <v>72</v>
      </c>
      <c r="C40" s="6">
        <v>6.57597389963932</v>
      </c>
      <c r="D40" s="6">
        <v>11.5838033304972</v>
      </c>
      <c r="E40" s="6">
        <v>2.43678448806661</v>
      </c>
      <c r="F40" s="6">
        <v>-2.15681165052619</v>
      </c>
      <c r="G40" s="6">
        <v>2.85544745736033</v>
      </c>
      <c r="H40" s="6">
        <v>2.07589708172407</v>
      </c>
      <c r="I40" s="6"/>
      <c r="J40" s="6">
        <v>-0.0476803524031788</v>
      </c>
      <c r="K40" s="6">
        <v>2.80317527819096</v>
      </c>
      <c r="L40" s="6">
        <v>4.97955010224964</v>
      </c>
      <c r="M40" s="6">
        <v>2.2554811605618</v>
      </c>
      <c r="N40" s="6">
        <v>4.52449732809967</v>
      </c>
      <c r="O40" s="6">
        <v>4.37098070739566</v>
      </c>
      <c r="P40" s="6">
        <v>3.5669029058746</v>
      </c>
      <c r="Q40" s="6">
        <v>3.21453007225849</v>
      </c>
      <c r="R40" s="6"/>
      <c r="S40" s="6">
        <v>3.108760854931858</v>
      </c>
      <c r="T40" s="6">
        <v>-0.08881720547276872</v>
      </c>
      <c r="U40" s="6">
        <v>2.65809408541043</v>
      </c>
    </row>
    <row r="41" spans="2:21" ht="11.25">
      <c r="B41" s="37" t="s">
        <v>73</v>
      </c>
      <c r="C41" s="6">
        <v>5.80645927051311</v>
      </c>
      <c r="D41" s="6">
        <v>4.68191390371684</v>
      </c>
      <c r="E41" s="6">
        <v>1.8526118411117</v>
      </c>
      <c r="F41" s="6">
        <v>-3.28329787708843</v>
      </c>
      <c r="G41" s="6">
        <v>3.95441160132683</v>
      </c>
      <c r="H41" s="6">
        <v>1.27552946232059</v>
      </c>
      <c r="I41" s="6"/>
      <c r="J41" s="6">
        <v>-0.461392983581599</v>
      </c>
      <c r="K41" s="6">
        <v>-3.10282248352157</v>
      </c>
      <c r="L41" s="6">
        <v>4.42803384553569</v>
      </c>
      <c r="M41" s="6">
        <v>-4.7762816533933</v>
      </c>
      <c r="N41" s="6">
        <v>0.674641121485786</v>
      </c>
      <c r="O41" s="6">
        <v>3.35427839283089</v>
      </c>
      <c r="P41" s="6">
        <v>2.95860980741236</v>
      </c>
      <c r="Q41" s="6">
        <v>0.764145758466195</v>
      </c>
      <c r="R41" s="6"/>
      <c r="S41" s="6">
        <v>1.2361667160636136</v>
      </c>
      <c r="T41" s="6">
        <v>0.5896635449186949</v>
      </c>
      <c r="U41" s="6">
        <v>1.14661982295567</v>
      </c>
    </row>
    <row r="42" spans="2:21" ht="11.25">
      <c r="B42" s="274" t="s">
        <v>74</v>
      </c>
      <c r="C42" s="274">
        <v>2.3163534924829</v>
      </c>
      <c r="D42" s="274">
        <v>4.28532236070043</v>
      </c>
      <c r="E42" s="274">
        <v>8.47049539910727</v>
      </c>
      <c r="F42" s="274">
        <v>6.58011469616495</v>
      </c>
      <c r="G42" s="274">
        <v>8.44038717363229</v>
      </c>
      <c r="H42" s="274">
        <v>7.89052249470499</v>
      </c>
      <c r="I42" s="6"/>
      <c r="J42" s="274">
        <v>7.53338602679376</v>
      </c>
      <c r="K42" s="274">
        <v>5.8789306803968</v>
      </c>
      <c r="L42" s="274">
        <v>5.50140383315088</v>
      </c>
      <c r="M42" s="274">
        <v>3.69016432370812</v>
      </c>
      <c r="N42" s="274">
        <v>5.41728401410526</v>
      </c>
      <c r="O42" s="274">
        <v>3.86332766683848</v>
      </c>
      <c r="P42" s="274">
        <v>3.78221813322992</v>
      </c>
      <c r="Q42" s="274">
        <v>4.99952250467548</v>
      </c>
      <c r="R42" s="6"/>
      <c r="S42" s="274">
        <v>5.606366328086532</v>
      </c>
      <c r="T42" s="274">
        <v>6.391551187351174</v>
      </c>
      <c r="U42" s="274">
        <v>5.71229237600208</v>
      </c>
    </row>
    <row r="43" spans="2:21" ht="11.25">
      <c r="B43" s="274" t="s">
        <v>75</v>
      </c>
      <c r="C43" s="274">
        <v>0.296022362275813</v>
      </c>
      <c r="D43" s="274">
        <v>9.31649842172721</v>
      </c>
      <c r="E43" s="274">
        <v>1.24912951287077</v>
      </c>
      <c r="F43" s="274">
        <v>1.77569873214851</v>
      </c>
      <c r="G43" s="274">
        <v>3.03789403707306</v>
      </c>
      <c r="H43" s="274">
        <v>2.08322142969608</v>
      </c>
      <c r="I43" s="6"/>
      <c r="J43" s="274">
        <v>3.52190909820138</v>
      </c>
      <c r="K43" s="274">
        <v>3.49392361111096</v>
      </c>
      <c r="L43" s="274">
        <v>4.00954058646563</v>
      </c>
      <c r="M43" s="274">
        <v>5.26413664734262</v>
      </c>
      <c r="N43" s="274">
        <v>5.16736574088115</v>
      </c>
      <c r="O43" s="274">
        <v>4.70911126370683</v>
      </c>
      <c r="P43" s="274">
        <v>1.08539481691716</v>
      </c>
      <c r="Q43" s="274">
        <v>3.67552237554234</v>
      </c>
      <c r="R43" s="6"/>
      <c r="S43" s="274">
        <v>2.9623863771394143</v>
      </c>
      <c r="T43" s="274">
        <v>4.354019053749214</v>
      </c>
      <c r="U43" s="274">
        <v>3.15967361284946</v>
      </c>
    </row>
    <row r="44" spans="2:21" ht="11.25">
      <c r="B44" s="274" t="s">
        <v>373</v>
      </c>
      <c r="C44" s="274">
        <v>4.80206916881413</v>
      </c>
      <c r="D44" s="274">
        <v>4.40398518779768</v>
      </c>
      <c r="E44" s="274">
        <v>0.965208106203419</v>
      </c>
      <c r="F44" s="274">
        <v>4.68147249190924</v>
      </c>
      <c r="G44" s="274">
        <v>3.51465528263557</v>
      </c>
      <c r="H44" s="274">
        <v>2.2090442350472</v>
      </c>
      <c r="I44" s="6"/>
      <c r="J44" s="274">
        <v>5.95404119673695</v>
      </c>
      <c r="K44" s="274">
        <v>2.09233033541043</v>
      </c>
      <c r="L44" s="274">
        <v>1.6480515579343</v>
      </c>
      <c r="M44" s="274">
        <v>8.36944134465167</v>
      </c>
      <c r="N44" s="274">
        <v>4.04498094327856</v>
      </c>
      <c r="O44" s="274">
        <v>2.98628838330541</v>
      </c>
      <c r="P44" s="274">
        <v>3.34492561220234</v>
      </c>
      <c r="Q44" s="274">
        <v>4.23774456505774</v>
      </c>
      <c r="R44" s="6"/>
      <c r="S44" s="274">
        <v>3.6760966619004964</v>
      </c>
      <c r="T44" s="274">
        <v>5.654029693166351</v>
      </c>
      <c r="U44" s="274">
        <v>3.95703505757858</v>
      </c>
    </row>
    <row r="45" spans="2:21" ht="11.25">
      <c r="B45" s="402" t="s">
        <v>374</v>
      </c>
      <c r="C45" s="274">
        <v>4.84197694638151</v>
      </c>
      <c r="D45" s="274">
        <v>3.6524853900515</v>
      </c>
      <c r="E45" s="274">
        <v>5.60433745440576</v>
      </c>
      <c r="F45" s="274">
        <v>4.87708621101515</v>
      </c>
      <c r="G45" s="274">
        <v>5.44141125971676</v>
      </c>
      <c r="H45" s="274">
        <v>5.2669277137269</v>
      </c>
      <c r="I45" s="6"/>
      <c r="J45" s="274">
        <v>8.3511703723806</v>
      </c>
      <c r="K45" s="274">
        <v>5.00222997080781</v>
      </c>
      <c r="L45" s="274">
        <v>7.39749944956902</v>
      </c>
      <c r="M45" s="274">
        <v>15.077381196301</v>
      </c>
      <c r="N45" s="274">
        <v>4.80224045067337</v>
      </c>
      <c r="O45" s="274">
        <v>4.9006750350576</v>
      </c>
      <c r="P45" s="274">
        <v>2.30103923392548</v>
      </c>
      <c r="Q45" s="274">
        <v>6.14140195514898</v>
      </c>
      <c r="R45" s="6"/>
      <c r="S45" s="274">
        <v>5.81870718990809</v>
      </c>
      <c r="T45" s="274">
        <v>7.747199780339775</v>
      </c>
      <c r="U45" s="274">
        <v>6.09141061935847</v>
      </c>
    </row>
    <row r="46" spans="2:21" ht="11.25">
      <c r="B46" s="402" t="s">
        <v>421</v>
      </c>
      <c r="C46" s="274">
        <v>6.31506989243087</v>
      </c>
      <c r="D46" s="274">
        <v>3.53649033892933</v>
      </c>
      <c r="E46" s="274">
        <v>2.96674443494764</v>
      </c>
      <c r="F46" s="274">
        <v>7.9207911799354</v>
      </c>
      <c r="G46" s="274">
        <v>4.45158875118792</v>
      </c>
      <c r="H46" s="274">
        <v>4.07147748778633</v>
      </c>
      <c r="I46" s="6"/>
      <c r="J46" s="274">
        <v>6.06121786783012</v>
      </c>
      <c r="K46" s="274">
        <v>7.00205862527525</v>
      </c>
      <c r="L46" s="274">
        <v>8.75631190799151</v>
      </c>
      <c r="M46" s="274">
        <v>12.6491959364039</v>
      </c>
      <c r="N46" s="274">
        <v>4.30352567252201</v>
      </c>
      <c r="O46" s="274">
        <v>1.78445620368528</v>
      </c>
      <c r="P46" s="274">
        <v>0.926713273022384</v>
      </c>
      <c r="Q46" s="274">
        <v>4.93048983774924</v>
      </c>
      <c r="R46" s="6"/>
      <c r="S46" s="274">
        <v>4.768608801433993</v>
      </c>
      <c r="T46" s="274">
        <v>7.64017928382863</v>
      </c>
      <c r="U46" s="274">
        <v>5.17159750862722</v>
      </c>
    </row>
    <row r="47" spans="2:21" ht="11.25">
      <c r="B47" s="402" t="s">
        <v>424</v>
      </c>
      <c r="C47" s="274">
        <v>-3.11377873299609</v>
      </c>
      <c r="D47" s="274">
        <v>-3.17732277207456</v>
      </c>
      <c r="E47" s="274">
        <v>-8.73368246621105</v>
      </c>
      <c r="F47" s="274">
        <v>-0.7435745272657</v>
      </c>
      <c r="G47" s="274">
        <v>0.887787315143385</v>
      </c>
      <c r="H47" s="274">
        <v>-5.60412950343807</v>
      </c>
      <c r="I47" s="6"/>
      <c r="J47" s="274">
        <v>-1.01399304213398</v>
      </c>
      <c r="K47" s="274">
        <v>-3.55390616795273</v>
      </c>
      <c r="L47" s="274">
        <v>0.839487535191052</v>
      </c>
      <c r="M47" s="274">
        <v>7.82305692243663</v>
      </c>
      <c r="N47" s="274">
        <v>3.20506143125761</v>
      </c>
      <c r="O47" s="274">
        <v>2.64015102881239</v>
      </c>
      <c r="P47" s="274">
        <v>3.02905926410089</v>
      </c>
      <c r="Q47" s="274">
        <v>2.12255156944543</v>
      </c>
      <c r="R47" s="6"/>
      <c r="S47" s="274">
        <v>-0.343002631955891</v>
      </c>
      <c r="T47" s="274">
        <v>-0.25389924604990455</v>
      </c>
      <c r="U47" s="274">
        <v>-0.329727264302562</v>
      </c>
    </row>
    <row r="48" spans="2:21" ht="11.25">
      <c r="B48" s="402" t="s">
        <v>430</v>
      </c>
      <c r="C48" s="274">
        <v>6.32920132053356</v>
      </c>
      <c r="D48" s="274">
        <v>13.5687339665134</v>
      </c>
      <c r="E48" s="274">
        <v>10.1356203050253</v>
      </c>
      <c r="F48" s="274">
        <v>11.6489560989028</v>
      </c>
      <c r="G48" s="274">
        <v>8.12646077276735</v>
      </c>
      <c r="H48" s="274">
        <v>10.4337090273183</v>
      </c>
      <c r="I48" s="6"/>
      <c r="J48" s="274">
        <v>10.894394670761</v>
      </c>
      <c r="K48" s="274">
        <v>9.18173007419916</v>
      </c>
      <c r="L48" s="274">
        <v>3.66457322085549</v>
      </c>
      <c r="M48" s="274">
        <v>9.96927882157028</v>
      </c>
      <c r="N48" s="274">
        <v>3.66967681127328</v>
      </c>
      <c r="O48" s="274">
        <v>1.69906130892457</v>
      </c>
      <c r="P48" s="274">
        <v>2.27268726789711</v>
      </c>
      <c r="Q48" s="274">
        <v>5.49058257175743</v>
      </c>
      <c r="R48" s="6"/>
      <c r="S48" s="274">
        <v>6.863951990764616</v>
      </c>
      <c r="T48" s="274">
        <v>11.739061202716993</v>
      </c>
      <c r="U48" s="274">
        <v>7.53368798937508</v>
      </c>
    </row>
    <row r="49" spans="2:21" ht="11.25">
      <c r="B49" s="402" t="s">
        <v>486</v>
      </c>
      <c r="C49" s="274">
        <v>3.90285763084397</v>
      </c>
      <c r="D49" s="274">
        <v>3.19073668436545</v>
      </c>
      <c r="E49" s="274">
        <v>0.127002279234767</v>
      </c>
      <c r="F49" s="274">
        <v>3.62468564796319</v>
      </c>
      <c r="G49" s="274">
        <v>3.81140825524056</v>
      </c>
      <c r="H49" s="274">
        <v>1.57837156648202</v>
      </c>
      <c r="I49" s="6"/>
      <c r="J49" s="274">
        <v>3.39279484579369</v>
      </c>
      <c r="K49" s="274">
        <v>2.77428975505678</v>
      </c>
      <c r="L49" s="274">
        <v>4.85616121019656</v>
      </c>
      <c r="M49" s="274">
        <v>3.8563376457772</v>
      </c>
      <c r="N49" s="274">
        <v>2.2593017554549</v>
      </c>
      <c r="O49" s="274">
        <v>1.44853524219875</v>
      </c>
      <c r="P49" s="274">
        <v>2.29948953297647</v>
      </c>
      <c r="Q49" s="274">
        <v>2.73113583106532</v>
      </c>
      <c r="R49" s="6"/>
      <c r="S49" s="274">
        <v>2.469712055944062</v>
      </c>
      <c r="T49" s="274">
        <v>4.2967077405488</v>
      </c>
      <c r="U49" s="274">
        <v>2.73280524173825</v>
      </c>
    </row>
    <row r="50" spans="2:21" ht="11.25">
      <c r="B50" s="402" t="s">
        <v>531</v>
      </c>
      <c r="C50" s="274">
        <v>-2.14459548509981</v>
      </c>
      <c r="D50" s="274">
        <v>-1.0561976172638</v>
      </c>
      <c r="E50" s="274">
        <v>-2.43107219800441</v>
      </c>
      <c r="F50" s="274">
        <v>1.38363783274886</v>
      </c>
      <c r="G50" s="274">
        <v>3.50268654896169</v>
      </c>
      <c r="H50" s="274">
        <v>-0.763157325385522</v>
      </c>
      <c r="I50" s="6"/>
      <c r="J50" s="274">
        <v>0.919052466341541</v>
      </c>
      <c r="K50" s="274">
        <v>1.9412131120069</v>
      </c>
      <c r="L50" s="274">
        <v>4.17822488249247</v>
      </c>
      <c r="M50" s="274">
        <v>0.735140501793397</v>
      </c>
      <c r="N50" s="274">
        <v>2.16912847819091</v>
      </c>
      <c r="O50" s="274">
        <v>2.20766184605747</v>
      </c>
      <c r="P50" s="274">
        <v>2.28485711228668</v>
      </c>
      <c r="Q50" s="274">
        <v>1.88074525989337</v>
      </c>
      <c r="R50" s="6"/>
      <c r="S50" s="274">
        <v>0.9331657679784611</v>
      </c>
      <c r="T50" s="274">
        <v>1.5955528830740917</v>
      </c>
      <c r="U50" s="274">
        <v>1.03103532417361</v>
      </c>
    </row>
    <row r="51" spans="2:21" ht="11.25">
      <c r="B51" s="381">
        <v>2013</v>
      </c>
      <c r="C51" s="275">
        <v>7.29613447980546</v>
      </c>
      <c r="D51" s="275">
        <v>-2.22512486672123</v>
      </c>
      <c r="E51" s="275">
        <v>2.70532358431128</v>
      </c>
      <c r="F51" s="275">
        <v>1.64575790504056</v>
      </c>
      <c r="G51" s="275">
        <v>2.94341685781769</v>
      </c>
      <c r="H51" s="275">
        <v>1.6916867020534</v>
      </c>
      <c r="I51" s="85"/>
      <c r="J51" s="275">
        <v>2.91527888448158</v>
      </c>
      <c r="K51" s="275">
        <v>3.0878225939633</v>
      </c>
      <c r="L51" s="275">
        <v>5.66693332027015</v>
      </c>
      <c r="M51" s="275">
        <v>1.53049568087853</v>
      </c>
      <c r="N51" s="275">
        <v>0.679564379119468</v>
      </c>
      <c r="O51" s="275">
        <v>2.29286391265335</v>
      </c>
      <c r="P51" s="275">
        <v>2.24196210316066</v>
      </c>
      <c r="Q51" s="275">
        <v>2.15306342371284</v>
      </c>
      <c r="R51" s="85"/>
      <c r="S51" s="275">
        <v>2.306577689755729</v>
      </c>
      <c r="T51" s="275">
        <v>3.5334633962139206</v>
      </c>
      <c r="U51" s="275">
        <v>2.49290404701699</v>
      </c>
    </row>
    <row r="52" ht="11.25">
      <c r="B52" s="39" t="s">
        <v>540</v>
      </c>
    </row>
    <row r="53" ht="11.25">
      <c r="B53" s="264" t="s">
        <v>431</v>
      </c>
    </row>
    <row r="54" ht="11.25">
      <c r="B54" s="40" t="s">
        <v>382</v>
      </c>
    </row>
    <row r="55" ht="11.25">
      <c r="B55" s="58" t="s">
        <v>383</v>
      </c>
    </row>
    <row r="56" ht="11.25">
      <c r="B56" s="93"/>
    </row>
    <row r="57" ht="11.25">
      <c r="B57" s="93"/>
    </row>
  </sheetData>
  <sheetProtection/>
  <mergeCells count="5">
    <mergeCell ref="S7:S8"/>
    <mergeCell ref="T7:T8"/>
    <mergeCell ref="U7:U8"/>
    <mergeCell ref="D7:H7"/>
    <mergeCell ref="J7:Q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2" width="9.140625" style="1" customWidth="1"/>
    <col min="3" max="5" width="10.140625" style="1" customWidth="1"/>
    <col min="6" max="6" width="2.140625" style="1" customWidth="1"/>
    <col min="7" max="9" width="10.140625" style="1" customWidth="1"/>
    <col min="10" max="10" width="2.28125" style="1" customWidth="1"/>
    <col min="11" max="11" width="10.140625" style="1" customWidth="1"/>
    <col min="12" max="12" width="12.140625" style="1" customWidth="1"/>
    <col min="13" max="13" width="10.140625" style="1" customWidth="1"/>
    <col min="14" max="16384" width="9.140625" style="1" customWidth="1"/>
  </cols>
  <sheetData>
    <row r="1" spans="2:13" ht="12.75">
      <c r="B1" s="178" t="s">
        <v>530</v>
      </c>
      <c r="C1" s="109"/>
      <c r="D1" s="107"/>
      <c r="E1" s="332"/>
      <c r="F1" s="333"/>
      <c r="G1" s="333"/>
      <c r="H1" s="333"/>
      <c r="I1" s="333"/>
      <c r="J1" s="333"/>
      <c r="K1" s="178"/>
      <c r="L1" s="333"/>
      <c r="M1" s="428" t="str">
        <f>'Tab 1'!$L$1</f>
        <v>Carta de Conjuntura | Dez 2014</v>
      </c>
    </row>
    <row r="2" spans="2:13" ht="11.25">
      <c r="B2" s="333"/>
      <c r="C2" s="109"/>
      <c r="D2" s="107"/>
      <c r="E2" s="332"/>
      <c r="F2" s="333"/>
      <c r="G2" s="333"/>
      <c r="H2" s="333"/>
      <c r="I2" s="333"/>
      <c r="J2" s="333"/>
      <c r="K2" s="333"/>
      <c r="L2" s="333"/>
      <c r="M2" s="333"/>
    </row>
    <row r="3" spans="2:13" ht="11.25">
      <c r="B3" s="2" t="s">
        <v>511</v>
      </c>
      <c r="C3" s="333"/>
      <c r="D3" s="107"/>
      <c r="F3" s="333"/>
      <c r="G3" s="333"/>
      <c r="H3" s="333"/>
      <c r="I3" s="333"/>
      <c r="J3" s="333"/>
      <c r="K3" s="333"/>
      <c r="L3" s="333"/>
      <c r="M3" s="333"/>
    </row>
    <row r="4" spans="2:6" ht="11.25">
      <c r="B4" s="8" t="s">
        <v>346</v>
      </c>
      <c r="C4" s="153"/>
      <c r="D4" s="153"/>
      <c r="E4" s="153"/>
      <c r="F4" s="153"/>
    </row>
    <row r="5" spans="2:6" ht="11.25">
      <c r="B5" s="9" t="s">
        <v>429</v>
      </c>
      <c r="C5" s="153"/>
      <c r="D5" s="153"/>
      <c r="E5" s="153"/>
      <c r="F5" s="153"/>
    </row>
    <row r="6" spans="2:6" ht="11.25">
      <c r="B6" s="9"/>
      <c r="C6" s="153"/>
      <c r="D6" s="153"/>
      <c r="E6" s="153"/>
      <c r="F6" s="153"/>
    </row>
    <row r="7" spans="2:13" s="265" customFormat="1" ht="15" customHeight="1">
      <c r="B7" s="483" t="s">
        <v>1</v>
      </c>
      <c r="C7" s="156" t="s">
        <v>347</v>
      </c>
      <c r="D7" s="156"/>
      <c r="E7" s="156"/>
      <c r="F7" s="266"/>
      <c r="G7" s="482" t="s">
        <v>348</v>
      </c>
      <c r="H7" s="482"/>
      <c r="I7" s="482"/>
      <c r="J7" s="155"/>
      <c r="K7" s="452" t="s">
        <v>202</v>
      </c>
      <c r="L7" s="452" t="s">
        <v>342</v>
      </c>
      <c r="M7" s="485" t="s">
        <v>339</v>
      </c>
    </row>
    <row r="8" spans="2:13" s="267" customFormat="1" ht="27.75" customHeight="1" thickBot="1">
      <c r="B8" s="487"/>
      <c r="C8" s="69" t="s">
        <v>109</v>
      </c>
      <c r="D8" s="69" t="s">
        <v>413</v>
      </c>
      <c r="E8" s="69" t="s">
        <v>350</v>
      </c>
      <c r="F8" s="69"/>
      <c r="G8" s="69" t="s">
        <v>109</v>
      </c>
      <c r="H8" s="69" t="s">
        <v>351</v>
      </c>
      <c r="I8" s="260" t="s">
        <v>341</v>
      </c>
      <c r="J8" s="260"/>
      <c r="K8" s="481"/>
      <c r="L8" s="481"/>
      <c r="M8" s="486"/>
    </row>
    <row r="9" spans="2:13" ht="12" thickTop="1">
      <c r="B9" s="276" t="s">
        <v>41</v>
      </c>
      <c r="C9" s="276">
        <v>12.367620401841828</v>
      </c>
      <c r="D9" s="276"/>
      <c r="E9" s="276"/>
      <c r="F9" s="6"/>
      <c r="G9" s="276">
        <v>14.1142497556117</v>
      </c>
      <c r="H9" s="276">
        <v>15.3484859277103</v>
      </c>
      <c r="I9" s="276"/>
      <c r="J9" s="344"/>
      <c r="K9" s="276">
        <v>5.509625094491599</v>
      </c>
      <c r="L9" s="276">
        <v>19.69021703752183</v>
      </c>
      <c r="M9" s="276">
        <v>11.3429219931908</v>
      </c>
    </row>
    <row r="10" spans="2:13" ht="11.25">
      <c r="B10" s="276" t="s">
        <v>42</v>
      </c>
      <c r="C10" s="276">
        <v>10.864106856403621</v>
      </c>
      <c r="D10" s="276"/>
      <c r="E10" s="276"/>
      <c r="F10" s="6"/>
      <c r="G10" s="276">
        <v>16.5071748041015</v>
      </c>
      <c r="H10" s="276">
        <v>16.7145484644714</v>
      </c>
      <c r="I10" s="276"/>
      <c r="J10" s="344"/>
      <c r="K10" s="276">
        <v>24.163513742518617</v>
      </c>
      <c r="L10" s="276">
        <v>20.125838313729048</v>
      </c>
      <c r="M10" s="276">
        <v>11.9403481162508</v>
      </c>
    </row>
    <row r="11" spans="2:13" ht="11.25">
      <c r="B11" s="276" t="s">
        <v>43</v>
      </c>
      <c r="C11" s="276">
        <v>12.066138585538265</v>
      </c>
      <c r="D11" s="276"/>
      <c r="E11" s="276"/>
      <c r="F11" s="6"/>
      <c r="G11" s="276">
        <v>24.5798042546395</v>
      </c>
      <c r="H11" s="276">
        <v>20.9917458577695</v>
      </c>
      <c r="I11" s="276"/>
      <c r="J11" s="344"/>
      <c r="K11" s="276">
        <v>14.254710035219475</v>
      </c>
      <c r="L11" s="276">
        <v>20.411406915111783</v>
      </c>
      <c r="M11" s="276">
        <v>13.9687217796781</v>
      </c>
    </row>
    <row r="12" spans="2:13" ht="11.25">
      <c r="B12" s="276" t="s">
        <v>44</v>
      </c>
      <c r="C12" s="276">
        <v>9.716641862886522</v>
      </c>
      <c r="D12" s="276"/>
      <c r="E12" s="276"/>
      <c r="F12" s="6"/>
      <c r="G12" s="276">
        <v>16.48675082519</v>
      </c>
      <c r="H12" s="276">
        <v>13.2564460530368</v>
      </c>
      <c r="I12" s="276"/>
      <c r="J12" s="344"/>
      <c r="K12" s="276">
        <v>2.333569349302733</v>
      </c>
      <c r="L12" s="276">
        <v>28.242083325846636</v>
      </c>
      <c r="M12" s="276">
        <v>8.15393868457188</v>
      </c>
    </row>
    <row r="13" spans="2:13" ht="11.25">
      <c r="B13" s="276" t="s">
        <v>45</v>
      </c>
      <c r="C13" s="276">
        <v>0.9798041745950448</v>
      </c>
      <c r="D13" s="276"/>
      <c r="E13" s="276"/>
      <c r="F13" s="6"/>
      <c r="G13" s="276">
        <v>10.1192037863812</v>
      </c>
      <c r="H13" s="276">
        <v>9.73509029012471</v>
      </c>
      <c r="I13" s="276"/>
      <c r="J13" s="344"/>
      <c r="K13" s="276">
        <v>11.572718810614791</v>
      </c>
      <c r="L13" s="276">
        <v>-4.423987706826605</v>
      </c>
      <c r="M13" s="276">
        <v>5.16664908406304</v>
      </c>
    </row>
    <row r="14" spans="2:13" ht="11.25">
      <c r="B14" s="276" t="s">
        <v>46</v>
      </c>
      <c r="C14" s="276">
        <v>12.575069130453542</v>
      </c>
      <c r="D14" s="276"/>
      <c r="E14" s="276"/>
      <c r="F14" s="6"/>
      <c r="G14" s="276">
        <v>0.662378834267208</v>
      </c>
      <c r="H14" s="276">
        <v>7.0274722804061</v>
      </c>
      <c r="I14" s="276"/>
      <c r="J14" s="344"/>
      <c r="K14" s="276">
        <v>-0.2930955152481207</v>
      </c>
      <c r="L14" s="276">
        <v>-1.162955585791614</v>
      </c>
      <c r="M14" s="276">
        <v>10.2571295347873</v>
      </c>
    </row>
    <row r="15" spans="2:13" ht="11.25">
      <c r="B15" s="276" t="s">
        <v>47</v>
      </c>
      <c r="C15" s="276">
        <v>4.858269501410906</v>
      </c>
      <c r="D15" s="276"/>
      <c r="E15" s="276"/>
      <c r="F15" s="6"/>
      <c r="G15" s="276">
        <v>-0.0198047982653327</v>
      </c>
      <c r="H15" s="276">
        <v>-1.17093321428751</v>
      </c>
      <c r="I15" s="276"/>
      <c r="J15" s="344"/>
      <c r="K15" s="276">
        <v>-0.3819638875492637</v>
      </c>
      <c r="L15" s="276">
        <v>-7.722505246325939</v>
      </c>
      <c r="M15" s="276">
        <v>4.93432806978934</v>
      </c>
    </row>
    <row r="16" spans="2:13" ht="11.25">
      <c r="B16" s="276" t="s">
        <v>48</v>
      </c>
      <c r="C16" s="276">
        <v>4.691064775877729</v>
      </c>
      <c r="D16" s="276"/>
      <c r="E16" s="276"/>
      <c r="F16" s="6"/>
      <c r="G16" s="276">
        <v>3.15114136525518</v>
      </c>
      <c r="H16" s="276">
        <v>4.74759712478496</v>
      </c>
      <c r="I16" s="276"/>
      <c r="J16" s="344"/>
      <c r="K16" s="276">
        <v>13.251766981458468</v>
      </c>
      <c r="L16" s="276">
        <v>4.402968349642289</v>
      </c>
      <c r="M16" s="276">
        <v>4.96989768924753</v>
      </c>
    </row>
    <row r="17" spans="2:13" ht="11.25">
      <c r="B17" s="276" t="s">
        <v>49</v>
      </c>
      <c r="C17" s="276">
        <v>8.685228167557968</v>
      </c>
      <c r="D17" s="276"/>
      <c r="E17" s="276"/>
      <c r="F17" s="6"/>
      <c r="G17" s="276">
        <v>0.2807789546728</v>
      </c>
      <c r="H17" s="276">
        <v>3.8857932541182</v>
      </c>
      <c r="I17" s="276"/>
      <c r="J17" s="344"/>
      <c r="K17" s="276">
        <v>9.299890837487768</v>
      </c>
      <c r="L17" s="276">
        <v>8.39700091134532</v>
      </c>
      <c r="M17" s="276">
        <v>6.75956012204072</v>
      </c>
    </row>
    <row r="18" spans="2:13" ht="11.25">
      <c r="B18" s="276" t="s">
        <v>50</v>
      </c>
      <c r="C18" s="276">
        <v>4.545543354514314</v>
      </c>
      <c r="D18" s="276"/>
      <c r="E18" s="276"/>
      <c r="F18" s="6"/>
      <c r="G18" s="276">
        <v>16.7711668234519</v>
      </c>
      <c r="H18" s="276">
        <v>13.4615754768807</v>
      </c>
      <c r="I18" s="276"/>
      <c r="J18" s="344"/>
      <c r="K18" s="276">
        <v>22.614291635694638</v>
      </c>
      <c r="L18" s="276">
        <v>0.6865374902430554</v>
      </c>
      <c r="M18" s="276">
        <v>9.2</v>
      </c>
    </row>
    <row r="19" spans="2:13" ht="11.25">
      <c r="B19" s="276" t="s">
        <v>51</v>
      </c>
      <c r="C19" s="276">
        <v>-5.694851663325206</v>
      </c>
      <c r="D19" s="276"/>
      <c r="E19" s="276"/>
      <c r="F19" s="6"/>
      <c r="G19" s="276">
        <v>-12.8845750667379</v>
      </c>
      <c r="H19" s="276">
        <v>-12.1510993249458</v>
      </c>
      <c r="I19" s="276"/>
      <c r="J19" s="344"/>
      <c r="K19" s="276">
        <v>21.352796872740587</v>
      </c>
      <c r="L19" s="276">
        <v>-12.361318819705836</v>
      </c>
      <c r="M19" s="276">
        <v>-4.25</v>
      </c>
    </row>
    <row r="20" spans="2:13" ht="11.25">
      <c r="B20" s="276" t="s">
        <v>52</v>
      </c>
      <c r="C20" s="276">
        <v>4.1889950221627</v>
      </c>
      <c r="D20" s="276"/>
      <c r="E20" s="276"/>
      <c r="F20" s="6"/>
      <c r="G20" s="276">
        <v>-9.01648515749438</v>
      </c>
      <c r="H20" s="276">
        <v>-6.80462187426498</v>
      </c>
      <c r="I20" s="276"/>
      <c r="J20" s="344"/>
      <c r="K20" s="276">
        <v>-9.191871792920692</v>
      </c>
      <c r="L20" s="276">
        <v>-6.004328654687486</v>
      </c>
      <c r="M20" s="276">
        <v>0.829999999999998</v>
      </c>
    </row>
    <row r="21" spans="2:13" ht="11.25">
      <c r="B21" s="276" t="s">
        <v>53</v>
      </c>
      <c r="C21" s="276">
        <v>-2.0247314036768382</v>
      </c>
      <c r="D21" s="276"/>
      <c r="E21" s="276"/>
      <c r="F21" s="6"/>
      <c r="G21" s="276">
        <v>-22.5567152748403</v>
      </c>
      <c r="H21" s="276">
        <v>-16.3289392485821</v>
      </c>
      <c r="I21" s="276"/>
      <c r="J21" s="344"/>
      <c r="K21" s="276">
        <v>14.271464365530463</v>
      </c>
      <c r="L21" s="276">
        <v>-17.4474962818296</v>
      </c>
      <c r="M21" s="276">
        <v>-2.93000000000001</v>
      </c>
    </row>
    <row r="22" spans="2:13" ht="11.25">
      <c r="B22" s="276" t="s">
        <v>54</v>
      </c>
      <c r="C22" s="276">
        <v>2.7177747172218547</v>
      </c>
      <c r="D22" s="276"/>
      <c r="E22" s="276"/>
      <c r="F22" s="6"/>
      <c r="G22" s="276">
        <v>2.07580803811847</v>
      </c>
      <c r="H22" s="276">
        <v>-0.182200405925104</v>
      </c>
      <c r="I22" s="276"/>
      <c r="J22" s="344"/>
      <c r="K22" s="276">
        <v>21.983002586249857</v>
      </c>
      <c r="L22" s="276">
        <v>-2.983771904603272</v>
      </c>
      <c r="M22" s="276">
        <v>5.40000000000001</v>
      </c>
    </row>
    <row r="23" spans="2:13" ht="11.25">
      <c r="B23" s="276" t="s">
        <v>55</v>
      </c>
      <c r="C23" s="276">
        <v>2.8365070892357513</v>
      </c>
      <c r="D23" s="276"/>
      <c r="E23" s="276"/>
      <c r="F23" s="6"/>
      <c r="G23" s="276">
        <v>30.5534396297441</v>
      </c>
      <c r="H23" s="276">
        <v>8.76007761430382</v>
      </c>
      <c r="I23" s="276"/>
      <c r="J23" s="344"/>
      <c r="K23" s="276">
        <v>7.041870560897312</v>
      </c>
      <c r="L23" s="276">
        <v>0.05382181772248806</v>
      </c>
      <c r="M23" s="276">
        <v>7.84999999999999</v>
      </c>
    </row>
    <row r="24" spans="2:13" ht="11.25">
      <c r="B24" s="276" t="s">
        <v>56</v>
      </c>
      <c r="C24" s="276">
        <v>12.29471371204549</v>
      </c>
      <c r="D24" s="276"/>
      <c r="E24" s="276"/>
      <c r="F24" s="6"/>
      <c r="G24" s="276">
        <v>9.53402801226084</v>
      </c>
      <c r="H24" s="276">
        <v>22.5927703170498</v>
      </c>
      <c r="I24" s="276"/>
      <c r="J24" s="344"/>
      <c r="K24" s="276">
        <v>-10.574250601137013</v>
      </c>
      <c r="L24" s="276">
        <v>28.623922268514068</v>
      </c>
      <c r="M24" s="276">
        <v>7.49</v>
      </c>
    </row>
    <row r="25" spans="2:13" ht="11.25">
      <c r="B25" s="276" t="s">
        <v>57</v>
      </c>
      <c r="C25" s="276">
        <v>1.7281769181982876</v>
      </c>
      <c r="D25" s="276"/>
      <c r="E25" s="276"/>
      <c r="F25" s="6"/>
      <c r="G25" s="276">
        <v>-1.47330937325322</v>
      </c>
      <c r="H25" s="276">
        <v>-1.36328528167281</v>
      </c>
      <c r="I25" s="276"/>
      <c r="J25" s="344"/>
      <c r="K25" s="276">
        <v>19.24019896736484</v>
      </c>
      <c r="L25" s="276">
        <v>-2.94293322317678</v>
      </c>
      <c r="M25" s="276">
        <v>3.53</v>
      </c>
    </row>
    <row r="26" spans="2:13" ht="11.25">
      <c r="B26" s="276" t="s">
        <v>58</v>
      </c>
      <c r="C26" s="276">
        <v>-1.3003227614704738</v>
      </c>
      <c r="D26" s="276"/>
      <c r="E26" s="276"/>
      <c r="F26" s="6"/>
      <c r="G26" s="276">
        <v>-4.93260464576589</v>
      </c>
      <c r="H26" s="276">
        <v>-4.93260464576569</v>
      </c>
      <c r="I26" s="276"/>
      <c r="J26" s="344"/>
      <c r="K26" s="276">
        <v>13.066131326066355</v>
      </c>
      <c r="L26" s="276">
        <v>-1.11027573050132</v>
      </c>
      <c r="M26" s="276">
        <v>-0.0600000000000023</v>
      </c>
    </row>
    <row r="27" spans="2:13" ht="11.25">
      <c r="B27" s="276" t="s">
        <v>59</v>
      </c>
      <c r="C27" s="276">
        <v>3.815600947608999</v>
      </c>
      <c r="D27" s="276"/>
      <c r="E27" s="276"/>
      <c r="F27" s="6"/>
      <c r="G27" s="276">
        <v>1.19783200837753</v>
      </c>
      <c r="H27" s="276">
        <v>1.19783200837742</v>
      </c>
      <c r="I27" s="276"/>
      <c r="J27" s="344"/>
      <c r="K27" s="276">
        <v>5.060902169903692</v>
      </c>
      <c r="L27" s="276">
        <v>8.976805002547028</v>
      </c>
      <c r="M27" s="276">
        <v>3.16</v>
      </c>
    </row>
    <row r="28" spans="2:13" ht="11.25">
      <c r="B28" s="276" t="s">
        <v>60</v>
      </c>
      <c r="C28" s="276">
        <v>-0.9405380786155271</v>
      </c>
      <c r="D28" s="276"/>
      <c r="E28" s="276"/>
      <c r="F28" s="6"/>
      <c r="G28" s="276">
        <v>-10.9049574006304</v>
      </c>
      <c r="H28" s="276">
        <v>-10.9049574006304</v>
      </c>
      <c r="I28" s="276"/>
      <c r="J28" s="344"/>
      <c r="K28" s="276">
        <v>-4.917221626398172</v>
      </c>
      <c r="L28" s="276">
        <v>10.944541798035633</v>
      </c>
      <c r="M28" s="276">
        <v>-4.34999999999999</v>
      </c>
    </row>
    <row r="29" spans="2:13" ht="11.25">
      <c r="B29" s="344" t="s">
        <v>61</v>
      </c>
      <c r="C29" s="344">
        <v>0.500404056324055</v>
      </c>
      <c r="D29" s="344">
        <v>-0.0960816056502112</v>
      </c>
      <c r="E29" s="344">
        <v>2.33406929966007</v>
      </c>
      <c r="F29" s="6"/>
      <c r="G29" s="344">
        <v>8.95564472061323</v>
      </c>
      <c r="H29" s="344">
        <v>-4.72404861693209</v>
      </c>
      <c r="I29" s="344">
        <v>-563</v>
      </c>
      <c r="J29" s="344"/>
      <c r="K29" s="344">
        <v>-4.82838437475032</v>
      </c>
      <c r="L29" s="344">
        <v>11.096781783956</v>
      </c>
      <c r="M29" s="344">
        <v>1.03148427769793</v>
      </c>
    </row>
    <row r="30" spans="2:13" ht="11.25">
      <c r="B30" s="345" t="s">
        <v>62</v>
      </c>
      <c r="C30" s="345">
        <v>0.093525187446386</v>
      </c>
      <c r="D30" s="345">
        <v>-0.645474105275912</v>
      </c>
      <c r="E30" s="345">
        <v>2.84033163947579</v>
      </c>
      <c r="F30" s="342"/>
      <c r="G30" s="345">
        <v>-8.57459309983834</v>
      </c>
      <c r="H30" s="345">
        <v>-6.6210254069679</v>
      </c>
      <c r="I30" s="345">
        <v>-29.893821853609502</v>
      </c>
      <c r="J30" s="345"/>
      <c r="K30" s="345">
        <v>16.5450928381963</v>
      </c>
      <c r="L30" s="345">
        <v>4.52792830345978</v>
      </c>
      <c r="M30" s="345">
        <v>-0.466914924090522</v>
      </c>
    </row>
    <row r="31" spans="2:13" ht="11.25">
      <c r="B31" s="344" t="s">
        <v>63</v>
      </c>
      <c r="C31" s="344">
        <v>4.06698789730744</v>
      </c>
      <c r="D31" s="344">
        <v>4.53852254010858</v>
      </c>
      <c r="E31" s="344">
        <v>2.30677207947572</v>
      </c>
      <c r="F31" s="6"/>
      <c r="G31" s="344">
        <v>14.2820673408109</v>
      </c>
      <c r="H31" s="344">
        <v>6.32800026067972</v>
      </c>
      <c r="I31" s="344">
        <v>300.7821859995542</v>
      </c>
      <c r="J31" s="344"/>
      <c r="K31" s="344">
        <v>11.6813655761024</v>
      </c>
      <c r="L31" s="344">
        <v>26.7783261053786</v>
      </c>
      <c r="M31" s="344">
        <v>4.6651509482833</v>
      </c>
    </row>
    <row r="32" spans="2:13" ht="11.25">
      <c r="B32" s="344" t="s">
        <v>64</v>
      </c>
      <c r="C32" s="344">
        <v>5.8729220516055</v>
      </c>
      <c r="D32" s="344">
        <v>7.44295967788995</v>
      </c>
      <c r="E32" s="344">
        <v>0.333002872467536</v>
      </c>
      <c r="F32" s="6"/>
      <c r="G32" s="344">
        <v>13.032379795229</v>
      </c>
      <c r="H32" s="344">
        <v>14.2533173975667</v>
      </c>
      <c r="I32" s="344">
        <v>-2.0345833230610677</v>
      </c>
      <c r="J32" s="344"/>
      <c r="K32" s="344">
        <v>4.00957815365803</v>
      </c>
      <c r="L32" s="344">
        <v>20.3475799158574</v>
      </c>
      <c r="M32" s="344">
        <v>5.33435987681479</v>
      </c>
    </row>
    <row r="33" spans="2:13" ht="11.25">
      <c r="B33" s="344" t="s">
        <v>65</v>
      </c>
      <c r="C33" s="344">
        <v>7.01400402157435</v>
      </c>
      <c r="D33" s="344">
        <v>8.62186014935507</v>
      </c>
      <c r="E33" s="344">
        <v>1.34532556371929</v>
      </c>
      <c r="F33" s="6"/>
      <c r="G33" s="344">
        <v>8.09305125869921</v>
      </c>
      <c r="H33" s="344">
        <v>7.29038141730594</v>
      </c>
      <c r="I33" s="344">
        <v>20.02141383763798</v>
      </c>
      <c r="J33" s="344"/>
      <c r="K33" s="344">
        <v>-2.03281900563311</v>
      </c>
      <c r="L33" s="344">
        <v>30.684788290643</v>
      </c>
      <c r="M33" s="344">
        <v>4.41683199331733</v>
      </c>
    </row>
    <row r="34" spans="2:13" ht="11.25">
      <c r="B34" s="344" t="s">
        <v>66</v>
      </c>
      <c r="C34" s="344">
        <v>1.9611065433995</v>
      </c>
      <c r="D34" s="344">
        <v>3.23671498882412</v>
      </c>
      <c r="E34" s="344">
        <v>-1.82628614663733</v>
      </c>
      <c r="F34" s="6"/>
      <c r="G34" s="344">
        <v>-2.52141145148265</v>
      </c>
      <c r="H34" s="344">
        <v>1.50259295574034</v>
      </c>
      <c r="I34" s="344">
        <v>246.64446096758775</v>
      </c>
      <c r="J34" s="344"/>
      <c r="K34" s="344">
        <v>-0.419333600679678</v>
      </c>
      <c r="L34" s="344">
        <v>5.59482197560497</v>
      </c>
      <c r="M34" s="344">
        <v>2.15049887302878</v>
      </c>
    </row>
    <row r="35" spans="2:13" ht="11.25">
      <c r="B35" s="344" t="s">
        <v>67</v>
      </c>
      <c r="C35" s="344">
        <v>2.60953555722145</v>
      </c>
      <c r="D35" s="344">
        <v>3.03301927695379</v>
      </c>
      <c r="E35" s="344">
        <v>1.24688636431971</v>
      </c>
      <c r="F35" s="6"/>
      <c r="G35" s="344">
        <v>1.24128819410914</v>
      </c>
      <c r="H35" s="344">
        <v>8.73329282260795</v>
      </c>
      <c r="I35" s="344">
        <v>-744.6274706501782</v>
      </c>
      <c r="J35" s="344"/>
      <c r="K35" s="344">
        <v>11.0197682842639</v>
      </c>
      <c r="L35" s="344">
        <v>14.5954144614842</v>
      </c>
      <c r="M35" s="344">
        <v>3.37529801782325</v>
      </c>
    </row>
    <row r="36" spans="2:13" ht="11.25">
      <c r="B36" s="344" t="s">
        <v>68</v>
      </c>
      <c r="C36" s="344">
        <v>0.205262034994405</v>
      </c>
      <c r="D36" s="344">
        <v>-0.719887537156549</v>
      </c>
      <c r="E36" s="344">
        <v>3.22199521363309</v>
      </c>
      <c r="F36" s="6"/>
      <c r="G36" s="344">
        <v>-10.885255421077</v>
      </c>
      <c r="H36" s="344">
        <v>-0.343145574575246</v>
      </c>
      <c r="I36" s="344">
        <v>-3293.020734606456</v>
      </c>
      <c r="J36" s="344"/>
      <c r="K36" s="344">
        <v>4.90842444721021</v>
      </c>
      <c r="L36" s="344">
        <v>-0.0575826819908656</v>
      </c>
      <c r="M36" s="344">
        <v>0.0353456753802988</v>
      </c>
    </row>
    <row r="37" spans="2:13" ht="11.25">
      <c r="B37" s="344" t="s">
        <v>69</v>
      </c>
      <c r="C37" s="344">
        <v>0.696352710939109</v>
      </c>
      <c r="D37" s="344">
        <v>0.378168082580777</v>
      </c>
      <c r="E37" s="344">
        <v>1.68817241625987</v>
      </c>
      <c r="F37" s="6"/>
      <c r="G37" s="344">
        <v>-20.5160792926814</v>
      </c>
      <c r="H37" s="344">
        <v>-8.19620703388857</v>
      </c>
      <c r="I37" s="344">
        <v>-3547.1684951900775</v>
      </c>
      <c r="J37" s="344"/>
      <c r="K37" s="344">
        <v>5.70618555104228</v>
      </c>
      <c r="L37" s="344">
        <v>-15.0938123849659</v>
      </c>
      <c r="M37" s="344">
        <v>0.254078308889532</v>
      </c>
    </row>
    <row r="38" spans="2:13" ht="11.25">
      <c r="B38" s="344" t="s">
        <v>70</v>
      </c>
      <c r="C38" s="6">
        <v>3.03389546696249</v>
      </c>
      <c r="D38" s="6">
        <v>4.03263748310365</v>
      </c>
      <c r="E38" s="6">
        <v>-0.151082556983368</v>
      </c>
      <c r="F38" s="6"/>
      <c r="G38" s="6">
        <v>1.42618219925077</v>
      </c>
      <c r="H38" s="6">
        <v>5.03238560923505</v>
      </c>
      <c r="I38" s="6">
        <v>-77.01776392329775</v>
      </c>
      <c r="J38" s="6"/>
      <c r="K38" s="6">
        <v>12.8605508355611</v>
      </c>
      <c r="L38" s="6">
        <v>10.7986430525961</v>
      </c>
      <c r="M38" s="6">
        <v>4.30618685499806</v>
      </c>
    </row>
    <row r="39" spans="2:13" ht="11.25">
      <c r="B39" s="344" t="s">
        <v>71</v>
      </c>
      <c r="C39" s="6">
        <v>1.15519793386166</v>
      </c>
      <c r="D39" s="6">
        <v>0.682266342179605</v>
      </c>
      <c r="E39" s="6">
        <v>2.74277373554195</v>
      </c>
      <c r="F39" s="6"/>
      <c r="G39" s="6">
        <v>-10.1160437134209</v>
      </c>
      <c r="H39" s="6">
        <v>0.43603110758967</v>
      </c>
      <c r="I39" s="6">
        <v>-132.34824749326776</v>
      </c>
      <c r="J39" s="6"/>
      <c r="K39" s="6">
        <v>10.0474972597735</v>
      </c>
      <c r="L39" s="6">
        <v>1.51488894665397</v>
      </c>
      <c r="M39" s="6">
        <v>1.31311880978259</v>
      </c>
    </row>
    <row r="40" spans="2:13" ht="11.25">
      <c r="B40" s="344" t="s">
        <v>72</v>
      </c>
      <c r="C40" s="6">
        <v>2.59693078262922</v>
      </c>
      <c r="D40" s="6">
        <v>1.92602738400036</v>
      </c>
      <c r="E40" s="6">
        <v>4.74572067446124</v>
      </c>
      <c r="F40" s="6"/>
      <c r="G40" s="6">
        <v>-18.1965664501833</v>
      </c>
      <c r="H40" s="6">
        <v>-5.23194993055931</v>
      </c>
      <c r="I40" s="6">
        <v>-239.67161149640458</v>
      </c>
      <c r="J40" s="6"/>
      <c r="K40" s="6">
        <v>7.41714422610154</v>
      </c>
      <c r="L40" s="6">
        <v>-11.820333659558</v>
      </c>
      <c r="M40" s="6">
        <v>2.65809408541043</v>
      </c>
    </row>
    <row r="41" spans="2:13" ht="11.25">
      <c r="B41" s="344" t="s">
        <v>73</v>
      </c>
      <c r="C41" s="6">
        <v>-0.294136511575502</v>
      </c>
      <c r="D41" s="6">
        <v>-0.776924274552859</v>
      </c>
      <c r="E41" s="6">
        <v>1.15410927365775</v>
      </c>
      <c r="F41" s="6"/>
      <c r="G41" s="6">
        <v>-10.2653081873076</v>
      </c>
      <c r="H41" s="6">
        <v>-4.59403209421791</v>
      </c>
      <c r="I41" s="6">
        <v>478.30372818933864</v>
      </c>
      <c r="J41" s="6"/>
      <c r="K41" s="6">
        <v>10.3987557782866</v>
      </c>
      <c r="L41" s="6">
        <v>-1.61867988857459</v>
      </c>
      <c r="M41" s="6">
        <v>1.14661982295567</v>
      </c>
    </row>
    <row r="42" spans="2:13" ht="11.25">
      <c r="B42" s="344" t="s">
        <v>74</v>
      </c>
      <c r="C42" s="6">
        <v>3.88453038474199</v>
      </c>
      <c r="D42" s="6">
        <v>3.81939256390207</v>
      </c>
      <c r="E42" s="6">
        <v>4.09258607507373</v>
      </c>
      <c r="F42" s="6"/>
      <c r="G42" s="6">
        <v>3.42602991235277</v>
      </c>
      <c r="H42" s="6">
        <v>9.12195722987595</v>
      </c>
      <c r="I42" s="6">
        <v>-173.08178039922083</v>
      </c>
      <c r="J42" s="6"/>
      <c r="K42" s="6">
        <v>15.2937944027947</v>
      </c>
      <c r="L42" s="6">
        <v>13.3004014186056</v>
      </c>
      <c r="M42" s="6">
        <v>5.71229237600208</v>
      </c>
    </row>
    <row r="43" spans="2:13" ht="11.25">
      <c r="B43" s="344" t="s">
        <v>75</v>
      </c>
      <c r="C43" s="344">
        <v>3.94016539593649</v>
      </c>
      <c r="D43" s="344">
        <v>4.46652668292791</v>
      </c>
      <c r="E43" s="344">
        <v>2.30360797676836</v>
      </c>
      <c r="F43" s="6"/>
      <c r="G43" s="344">
        <v>-10.4814562447455</v>
      </c>
      <c r="H43" s="344">
        <v>3.62573436240064</v>
      </c>
      <c r="I43" s="344">
        <v>-232.95320152188762</v>
      </c>
      <c r="J43" s="344"/>
      <c r="K43" s="344">
        <v>9.33105879106407</v>
      </c>
      <c r="L43" s="344">
        <v>8.47214126802997</v>
      </c>
      <c r="M43" s="344">
        <v>3.15967361284946</v>
      </c>
    </row>
    <row r="44" spans="2:13" ht="11.25">
      <c r="B44" s="344" t="s">
        <v>373</v>
      </c>
      <c r="C44" s="344">
        <v>4.54732100386634</v>
      </c>
      <c r="D44" s="344">
        <v>5.1985349590103</v>
      </c>
      <c r="E44" s="344">
        <v>2.57605489845703</v>
      </c>
      <c r="F44" s="6"/>
      <c r="G44" s="344">
        <v>1.5174482992822</v>
      </c>
      <c r="H44" s="344">
        <v>9.77305200781915</v>
      </c>
      <c r="I44" s="344">
        <v>-490.793589581639</v>
      </c>
      <c r="J44" s="344"/>
      <c r="K44" s="344">
        <v>5.0409121973144</v>
      </c>
      <c r="L44" s="344">
        <v>18.4482661039286</v>
      </c>
      <c r="M44" s="344">
        <v>3.95703505757858</v>
      </c>
    </row>
    <row r="45" spans="2:13" ht="11.25">
      <c r="B45" s="344" t="s">
        <v>374</v>
      </c>
      <c r="C45" s="344">
        <v>5.83512241296984</v>
      </c>
      <c r="D45" s="344">
        <v>6.07086812843498</v>
      </c>
      <c r="E45" s="344">
        <v>5.12560739553429</v>
      </c>
      <c r="F45" s="6"/>
      <c r="G45" s="344">
        <v>7.87895579991034</v>
      </c>
      <c r="H45" s="344">
        <v>13.8502753462376</v>
      </c>
      <c r="I45" s="344">
        <v>-294.08258418353233</v>
      </c>
      <c r="J45" s="344"/>
      <c r="K45" s="344">
        <v>6.19813955947448</v>
      </c>
      <c r="L45" s="344">
        <v>19.8752940050574</v>
      </c>
      <c r="M45" s="344">
        <v>6.09141061935847</v>
      </c>
    </row>
    <row r="46" spans="2:13" ht="11.25">
      <c r="B46" s="344" t="s">
        <v>421</v>
      </c>
      <c r="C46" s="344">
        <v>5.03959443596446</v>
      </c>
      <c r="D46" s="344">
        <v>5.67153081123419</v>
      </c>
      <c r="E46" s="344">
        <v>3.17088418564875</v>
      </c>
      <c r="F46" s="6"/>
      <c r="G46" s="344">
        <v>8.83417655407845</v>
      </c>
      <c r="H46" s="344">
        <v>13.5731475835799</v>
      </c>
      <c r="I46" s="344">
        <v>-84.2716442338043</v>
      </c>
      <c r="J46" s="344"/>
      <c r="K46" s="344">
        <v>0.545165208394252</v>
      </c>
      <c r="L46" s="344">
        <v>15.3551363029278</v>
      </c>
      <c r="M46" s="344">
        <v>5.17159750862722</v>
      </c>
    </row>
    <row r="47" spans="2:13" ht="11.25">
      <c r="B47" s="344" t="s">
        <v>424</v>
      </c>
      <c r="C47" s="344">
        <v>4.10005231466333</v>
      </c>
      <c r="D47" s="344">
        <v>4.43979309594571</v>
      </c>
      <c r="E47" s="344">
        <v>3.10829024432083</v>
      </c>
      <c r="F47" s="6"/>
      <c r="G47" s="344">
        <v>-22.0132299202855</v>
      </c>
      <c r="H47" s="344">
        <v>-6.72388534866988</v>
      </c>
      <c r="I47" s="344">
        <v>-206.7409340368883</v>
      </c>
      <c r="J47" s="344"/>
      <c r="K47" s="344">
        <v>-9.12489892467927</v>
      </c>
      <c r="L47" s="344">
        <v>-7.59789882849408</v>
      </c>
      <c r="M47" s="344">
        <v>-0.329727264302562</v>
      </c>
    </row>
    <row r="48" spans="2:13" ht="11.25">
      <c r="B48" s="344" t="s">
        <v>430</v>
      </c>
      <c r="C48" s="344">
        <v>6.2567445690493</v>
      </c>
      <c r="D48" s="344">
        <v>6.94495464328617</v>
      </c>
      <c r="E48" s="344">
        <v>4.23421130391366</v>
      </c>
      <c r="F48" s="6"/>
      <c r="G48" s="344">
        <v>21.4343820285487</v>
      </c>
      <c r="H48" s="344">
        <v>21.3339674056963</v>
      </c>
      <c r="I48" s="344">
        <v>13.567378173100874</v>
      </c>
      <c r="J48" s="344"/>
      <c r="K48" s="344">
        <v>11.5184393214735</v>
      </c>
      <c r="L48" s="344">
        <v>35.8357207787113</v>
      </c>
      <c r="M48" s="344">
        <v>7.53368798937508</v>
      </c>
    </row>
    <row r="49" spans="2:13" ht="11.25">
      <c r="B49" s="344" t="s">
        <v>486</v>
      </c>
      <c r="C49" s="344">
        <v>3.52557855588755</v>
      </c>
      <c r="D49" s="344">
        <v>4.09217397439732</v>
      </c>
      <c r="E49" s="344">
        <v>1.92767493416741</v>
      </c>
      <c r="F49" s="6"/>
      <c r="G49" s="344">
        <v>2.75061793908218</v>
      </c>
      <c r="H49" s="344">
        <v>4.71538053435747</v>
      </c>
      <c r="I49" s="344">
        <v>-46.4498132430461</v>
      </c>
      <c r="J49" s="344"/>
      <c r="K49" s="344">
        <v>4.48945082667138</v>
      </c>
      <c r="L49" s="344">
        <v>9.74857344195812</v>
      </c>
      <c r="M49" s="344">
        <v>2.73280524173825</v>
      </c>
    </row>
    <row r="50" spans="2:13" ht="11.25">
      <c r="B50" s="344" t="s">
        <v>531</v>
      </c>
      <c r="C50" s="344">
        <v>3.24837902270929</v>
      </c>
      <c r="D50" s="344">
        <v>3.22115680537345</v>
      </c>
      <c r="E50" s="344">
        <v>3.3278068949971</v>
      </c>
      <c r="F50" s="6"/>
      <c r="G50" s="344">
        <v>-8.27173040620327</v>
      </c>
      <c r="H50" s="344">
        <v>-4.00659149565963</v>
      </c>
      <c r="I50" s="344">
        <v>-192.8530881447171</v>
      </c>
      <c r="J50" s="344"/>
      <c r="K50" s="344">
        <v>0.478356353359444</v>
      </c>
      <c r="L50" s="344">
        <v>0.202456793504968</v>
      </c>
      <c r="M50" s="344">
        <v>1.03103532417361</v>
      </c>
    </row>
    <row r="51" spans="2:13" ht="11.25">
      <c r="B51" s="410" t="s">
        <v>532</v>
      </c>
      <c r="C51" s="410">
        <v>2.40530662202889</v>
      </c>
      <c r="D51" s="410">
        <v>2.55219424806266</v>
      </c>
      <c r="E51" s="410">
        <v>1.88504330638102</v>
      </c>
      <c r="F51" s="85"/>
      <c r="G51" s="410">
        <v>8.24996642178786</v>
      </c>
      <c r="H51" s="410">
        <v>5.17714996791228</v>
      </c>
      <c r="I51" s="410">
        <v>-76.1196752618185</v>
      </c>
      <c r="J51" s="410"/>
      <c r="K51" s="410">
        <v>2.52908225123163</v>
      </c>
      <c r="L51" s="410">
        <v>8.34320470907295</v>
      </c>
      <c r="M51" s="410">
        <v>2.49290404701699</v>
      </c>
    </row>
    <row r="52" spans="2:12" ht="12.75">
      <c r="B52" s="40" t="s">
        <v>382</v>
      </c>
      <c r="C52" s="277"/>
      <c r="D52" s="277"/>
      <c r="E52" s="277"/>
      <c r="F52" s="277"/>
      <c r="G52" s="277"/>
      <c r="H52" s="277"/>
      <c r="I52" s="277"/>
      <c r="J52" s="346"/>
      <c r="K52" s="277"/>
      <c r="L52" s="277"/>
    </row>
    <row r="53" spans="2:12" ht="12.75">
      <c r="B53" s="58" t="s">
        <v>383</v>
      </c>
      <c r="C53" s="278"/>
      <c r="D53" s="278"/>
      <c r="E53" s="278"/>
      <c r="F53" s="278"/>
      <c r="G53" s="278"/>
      <c r="H53" s="278"/>
      <c r="I53" s="278"/>
      <c r="J53" s="347"/>
      <c r="K53" s="278"/>
      <c r="L53" s="278"/>
    </row>
    <row r="54" spans="2:12" ht="12.75">
      <c r="B54" s="264" t="s">
        <v>434</v>
      </c>
      <c r="C54" s="278"/>
      <c r="D54" s="278"/>
      <c r="E54" s="278"/>
      <c r="F54" s="278"/>
      <c r="G54" s="278"/>
      <c r="H54" s="278"/>
      <c r="I54" s="278"/>
      <c r="J54" s="347"/>
      <c r="K54" s="278"/>
      <c r="L54" s="278"/>
    </row>
    <row r="55" spans="2:12" ht="12.75">
      <c r="B55" s="348"/>
      <c r="C55" s="278"/>
      <c r="D55" s="278"/>
      <c r="E55" s="278"/>
      <c r="F55" s="278"/>
      <c r="G55" s="278"/>
      <c r="H55" s="278"/>
      <c r="I55" s="278"/>
      <c r="J55" s="347"/>
      <c r="K55" s="278"/>
      <c r="L55" s="278"/>
    </row>
    <row r="56" ht="11.25">
      <c r="B56" s="6"/>
    </row>
    <row r="57" ht="11.25">
      <c r="B57" s="6"/>
    </row>
    <row r="58" ht="11.25">
      <c r="B58" s="6"/>
    </row>
    <row r="59" ht="11.25">
      <c r="B59" s="6"/>
    </row>
    <row r="60" ht="11.25">
      <c r="B60" s="6"/>
    </row>
    <row r="61" ht="11.25">
      <c r="B61" s="6"/>
    </row>
    <row r="62" ht="11.25">
      <c r="B62" s="6"/>
    </row>
    <row r="63" ht="11.25">
      <c r="B63" s="6"/>
    </row>
  </sheetData>
  <sheetProtection/>
  <mergeCells count="5">
    <mergeCell ref="M7:M8"/>
    <mergeCell ref="B7:B8"/>
    <mergeCell ref="G7:I7"/>
    <mergeCell ref="K7:K8"/>
    <mergeCell ref="L7:L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N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8515625" style="58" customWidth="1"/>
    <col min="2" max="2" width="7.7109375" style="58" customWidth="1"/>
    <col min="3" max="6" width="8.57421875" style="58" customWidth="1"/>
    <col min="7" max="7" width="1.421875" style="58" customWidth="1"/>
    <col min="8" max="10" width="8.57421875" style="58" customWidth="1"/>
    <col min="11" max="11" width="1.57421875" style="58" customWidth="1"/>
    <col min="12" max="12" width="8.57421875" style="58" customWidth="1"/>
    <col min="13" max="13" width="11.00390625" style="58" customWidth="1"/>
    <col min="14" max="14" width="8.57421875" style="58" customWidth="1"/>
    <col min="15" max="16384" width="9.140625" style="58" customWidth="1"/>
  </cols>
  <sheetData>
    <row r="1" spans="2:14" ht="12.75">
      <c r="B1" s="178" t="s">
        <v>530</v>
      </c>
      <c r="C1" s="109"/>
      <c r="D1" s="107"/>
      <c r="E1" s="332"/>
      <c r="F1" s="333"/>
      <c r="G1" s="333"/>
      <c r="H1" s="333"/>
      <c r="I1" s="333"/>
      <c r="J1" s="333"/>
      <c r="K1" s="333"/>
      <c r="L1" s="178"/>
      <c r="M1" s="333"/>
      <c r="N1" s="428" t="str">
        <f>'Tab 1'!$L$1</f>
        <v>Carta de Conjuntura | Dez 2014</v>
      </c>
    </row>
    <row r="2" spans="2:14" ht="11.25">
      <c r="B2" s="333"/>
      <c r="C2" s="109"/>
      <c r="D2" s="107"/>
      <c r="E2" s="332"/>
      <c r="F2" s="333"/>
      <c r="G2" s="333"/>
      <c r="H2" s="333"/>
      <c r="I2" s="333"/>
      <c r="J2" s="333"/>
      <c r="K2" s="333"/>
      <c r="L2" s="333"/>
      <c r="M2" s="333"/>
      <c r="N2" s="333"/>
    </row>
    <row r="3" spans="2:14" ht="11.25">
      <c r="B3" s="2" t="s">
        <v>512</v>
      </c>
      <c r="C3" s="333"/>
      <c r="D3" s="107"/>
      <c r="E3" s="1"/>
      <c r="F3" s="333"/>
      <c r="G3" s="333"/>
      <c r="H3" s="333"/>
      <c r="I3" s="333"/>
      <c r="J3" s="333"/>
      <c r="K3" s="333"/>
      <c r="L3" s="333"/>
      <c r="M3" s="333"/>
      <c r="N3" s="333"/>
    </row>
    <row r="4" ht="11.25">
      <c r="B4" s="343" t="s">
        <v>352</v>
      </c>
    </row>
    <row r="5" spans="2:3" ht="11.25">
      <c r="B5" s="352"/>
      <c r="C5" s="343"/>
    </row>
    <row r="6" spans="2:14" ht="19.5" customHeight="1">
      <c r="B6" s="488" t="s">
        <v>1</v>
      </c>
      <c r="C6" s="156" t="s">
        <v>347</v>
      </c>
      <c r="D6" s="156"/>
      <c r="E6" s="156"/>
      <c r="F6" s="156"/>
      <c r="G6" s="266"/>
      <c r="H6" s="482" t="s">
        <v>348</v>
      </c>
      <c r="I6" s="482"/>
      <c r="J6" s="482"/>
      <c r="K6" s="155"/>
      <c r="L6" s="452" t="s">
        <v>202</v>
      </c>
      <c r="M6" s="452" t="s">
        <v>342</v>
      </c>
      <c r="N6" s="452" t="s">
        <v>339</v>
      </c>
    </row>
    <row r="7" spans="2:14" ht="34.5" thickBot="1">
      <c r="B7" s="489"/>
      <c r="C7" s="69" t="s">
        <v>109</v>
      </c>
      <c r="D7" s="69" t="s">
        <v>349</v>
      </c>
      <c r="E7" s="69" t="s">
        <v>384</v>
      </c>
      <c r="F7" s="69" t="s">
        <v>350</v>
      </c>
      <c r="G7" s="69"/>
      <c r="H7" s="69" t="s">
        <v>109</v>
      </c>
      <c r="I7" s="69" t="s">
        <v>351</v>
      </c>
      <c r="J7" s="260" t="s">
        <v>341</v>
      </c>
      <c r="K7" s="260"/>
      <c r="L7" s="481"/>
      <c r="M7" s="481"/>
      <c r="N7" s="481"/>
    </row>
    <row r="8" spans="2:14" ht="12" thickTop="1">
      <c r="B8" s="349" t="s">
        <v>61</v>
      </c>
      <c r="C8" s="350">
        <v>0.393284651353613</v>
      </c>
      <c r="D8" s="350">
        <v>-0.056978792119509</v>
      </c>
      <c r="E8" s="350">
        <v>-6.994405055138486E-15</v>
      </c>
      <c r="F8" s="350">
        <v>0.450263443473129</v>
      </c>
      <c r="G8" s="350"/>
      <c r="H8" s="350">
        <v>1.8061483630641</v>
      </c>
      <c r="I8" s="350">
        <v>-0.976157773469251</v>
      </c>
      <c r="J8" s="350">
        <v>0</v>
      </c>
      <c r="K8" s="350"/>
      <c r="L8" s="350">
        <v>-0.395794161594513</v>
      </c>
      <c r="M8" s="350">
        <v>-0.772154575125279</v>
      </c>
      <c r="N8" s="350">
        <v>1.03148427769793</v>
      </c>
    </row>
    <row r="9" spans="2:14" ht="11.25">
      <c r="B9" s="349" t="s">
        <v>62</v>
      </c>
      <c r="C9" s="350">
        <v>0.0743226990656287</v>
      </c>
      <c r="D9" s="350">
        <v>-0.397407264397375</v>
      </c>
      <c r="E9" s="350">
        <v>-0.036684754671906294</v>
      </c>
      <c r="F9" s="350">
        <v>0.50841471813491</v>
      </c>
      <c r="G9" s="350"/>
      <c r="H9" s="350">
        <v>-1.69509461500316</v>
      </c>
      <c r="I9" s="350">
        <v>-1.19900672578509</v>
      </c>
      <c r="J9" s="350">
        <v>-0.496155603697209</v>
      </c>
      <c r="K9" s="350"/>
      <c r="L9" s="350">
        <v>1.43571785929128</v>
      </c>
      <c r="M9" s="350">
        <v>-0.358363830996989</v>
      </c>
      <c r="N9" s="350">
        <v>-0.466914924090522</v>
      </c>
    </row>
    <row r="10" spans="2:14" ht="11.25">
      <c r="B10" s="349" t="s">
        <v>63</v>
      </c>
      <c r="C10" s="350">
        <v>3.19592896507696</v>
      </c>
      <c r="D10" s="350">
        <v>2.79206239803031</v>
      </c>
      <c r="E10" s="350">
        <v>0.010261636107047889</v>
      </c>
      <c r="F10" s="350">
        <v>0.393604930939602</v>
      </c>
      <c r="G10" s="350"/>
      <c r="H10" s="350">
        <v>2.70424316064529</v>
      </c>
      <c r="I10" s="350">
        <v>1.16582398498466</v>
      </c>
      <c r="J10" s="350">
        <v>1.53782457659372</v>
      </c>
      <c r="K10" s="350"/>
      <c r="L10" s="350">
        <v>1.2695674202992</v>
      </c>
      <c r="M10" s="350">
        <v>-2.24537847675429</v>
      </c>
      <c r="N10" s="350">
        <v>4.6651509482833</v>
      </c>
    </row>
    <row r="11" spans="2:14" ht="11.25">
      <c r="B11" s="349" t="s">
        <v>64</v>
      </c>
      <c r="C11" s="350">
        <v>4.56598673554437</v>
      </c>
      <c r="D11" s="350">
        <v>4.47190871705099</v>
      </c>
      <c r="E11" s="350">
        <v>0.035256315380932324</v>
      </c>
      <c r="F11" s="350">
        <v>0.0588217031124475</v>
      </c>
      <c r="G11" s="350"/>
      <c r="H11" s="350">
        <v>2.71677622950087</v>
      </c>
      <c r="I11" s="350">
        <v>2.74848375669808</v>
      </c>
      <c r="J11" s="350">
        <v>-0.0318054071520121</v>
      </c>
      <c r="K11" s="350"/>
      <c r="L11" s="350">
        <v>0.421136881086643</v>
      </c>
      <c r="M11" s="350">
        <v>-1.85082576739549</v>
      </c>
      <c r="N11" s="350">
        <v>5.33435987681479</v>
      </c>
    </row>
    <row r="12" spans="2:14" ht="11.25">
      <c r="B12" s="349" t="s">
        <v>65</v>
      </c>
      <c r="C12" s="226">
        <v>5.43606662269264</v>
      </c>
      <c r="D12" s="226">
        <v>5.1418469723678</v>
      </c>
      <c r="E12" s="226">
        <v>0.05386759893487922</v>
      </c>
      <c r="F12" s="226">
        <v>0.240352051389961</v>
      </c>
      <c r="G12" s="226"/>
      <c r="H12" s="226">
        <v>1.79225176078616</v>
      </c>
      <c r="I12" s="226">
        <v>1.51261449940545</v>
      </c>
      <c r="J12" s="226">
        <v>0.279794936002285</v>
      </c>
      <c r="K12" s="226"/>
      <c r="L12" s="226">
        <v>-0.193383625628867</v>
      </c>
      <c r="M12" s="226">
        <v>-2.81124314566193</v>
      </c>
      <c r="N12" s="226">
        <v>4.41683199331733</v>
      </c>
    </row>
    <row r="13" spans="2:14" ht="11.25">
      <c r="B13" s="349" t="s">
        <v>66</v>
      </c>
      <c r="C13" s="226">
        <v>1.63734387185752</v>
      </c>
      <c r="D13" s="226">
        <v>2.02150808017163</v>
      </c>
      <c r="E13" s="226">
        <v>-6.027956134246892E-09</v>
      </c>
      <c r="F13" s="226">
        <v>-0.384164202286154</v>
      </c>
      <c r="G13" s="226"/>
      <c r="H13" s="226">
        <v>-0.454544462720955</v>
      </c>
      <c r="I13" s="226">
        <v>0.275324630860234</v>
      </c>
      <c r="J13" s="226">
        <v>-0.729869067726101</v>
      </c>
      <c r="K13" s="226"/>
      <c r="L13" s="226">
        <v>-0.0304302720179076</v>
      </c>
      <c r="M13" s="226">
        <v>-0.490946488293576</v>
      </c>
      <c r="N13" s="226">
        <v>2.15049887302878</v>
      </c>
    </row>
    <row r="14" spans="2:14" ht="11.25">
      <c r="B14" s="349" t="s">
        <v>67</v>
      </c>
      <c r="C14" s="226">
        <v>2.21182225335399</v>
      </c>
      <c r="D14" s="226">
        <v>1.96124751491319</v>
      </c>
      <c r="E14" s="226">
        <v>1.5623014293364434E-07</v>
      </c>
      <c r="F14" s="226">
        <v>0.250574582210657</v>
      </c>
      <c r="G14" s="226"/>
      <c r="H14" s="226">
        <v>0.211515891570483</v>
      </c>
      <c r="I14" s="226">
        <v>1.47335641760613</v>
      </c>
      <c r="J14" s="226">
        <v>-1.26184043234004</v>
      </c>
      <c r="K14" s="226"/>
      <c r="L14" s="226">
        <v>0.723637175598401</v>
      </c>
      <c r="M14" s="226">
        <v>-1.22104942911265</v>
      </c>
      <c r="N14" s="226">
        <v>3.37529801782325</v>
      </c>
    </row>
    <row r="15" spans="2:14" ht="11.25">
      <c r="B15" s="349" t="s">
        <v>68</v>
      </c>
      <c r="C15" s="226">
        <v>0.174007734907759</v>
      </c>
      <c r="D15" s="226">
        <v>-0.467044006906003</v>
      </c>
      <c r="E15" s="226">
        <v>1.622121059696724E-07</v>
      </c>
      <c r="F15" s="226">
        <v>0.641051579601656</v>
      </c>
      <c r="G15" s="226"/>
      <c r="H15" s="226">
        <v>-1.89688944599874</v>
      </c>
      <c r="I15" s="226">
        <v>-0.0596058786703424</v>
      </c>
      <c r="J15" s="226">
        <v>-1.83728352407522</v>
      </c>
      <c r="K15" s="226"/>
      <c r="L15" s="226">
        <v>0.334787194393434</v>
      </c>
      <c r="M15" s="226">
        <v>0.00519416296798909</v>
      </c>
      <c r="N15" s="226">
        <v>0.0353456753802988</v>
      </c>
    </row>
    <row r="16" spans="2:14" ht="11.25">
      <c r="B16" s="349" t="s">
        <v>69</v>
      </c>
      <c r="C16" s="226">
        <v>0.591699135929503</v>
      </c>
      <c r="D16" s="226">
        <v>0.24328571399726</v>
      </c>
      <c r="E16" s="226">
        <v>1.38352052925228E-07</v>
      </c>
      <c r="F16" s="226">
        <v>0.34841328358019</v>
      </c>
      <c r="G16" s="226"/>
      <c r="H16" s="226">
        <v>-3.49355104675246</v>
      </c>
      <c r="I16" s="226">
        <v>-1.39082068345632</v>
      </c>
      <c r="J16" s="226">
        <v>-2.10273043134378</v>
      </c>
      <c r="K16" s="226"/>
      <c r="L16" s="226">
        <v>0.395592361438279</v>
      </c>
      <c r="M16" s="226">
        <v>1.34821444466346</v>
      </c>
      <c r="N16" s="226">
        <v>0.254078308889532</v>
      </c>
    </row>
    <row r="17" spans="2:14" ht="11.25">
      <c r="B17" s="349" t="s">
        <v>70</v>
      </c>
      <c r="C17" s="226">
        <v>2.57966609465964</v>
      </c>
      <c r="D17" s="226">
        <v>2.61033291615398</v>
      </c>
      <c r="E17" s="226">
        <v>-6.234487784709253E-08</v>
      </c>
      <c r="F17" s="226">
        <v>-0.0306667591494619</v>
      </c>
      <c r="G17" s="226"/>
      <c r="H17" s="226">
        <v>0.233561810411996</v>
      </c>
      <c r="I17" s="226">
        <v>0.787917576782465</v>
      </c>
      <c r="J17" s="226">
        <v>-0.554355773392913</v>
      </c>
      <c r="K17" s="226"/>
      <c r="L17" s="226">
        <v>1.21032989511851</v>
      </c>
      <c r="M17" s="226">
        <v>-1.16798969816797</v>
      </c>
      <c r="N17" s="226">
        <v>4.30618685499806</v>
      </c>
    </row>
    <row r="18" spans="2:14" ht="11.25">
      <c r="B18" s="344" t="s">
        <v>71</v>
      </c>
      <c r="C18" s="226">
        <v>0.964745540839127</v>
      </c>
      <c r="D18" s="226">
        <v>0.439006190853384</v>
      </c>
      <c r="E18" s="398">
        <v>8.47828810490725E-08</v>
      </c>
      <c r="F18" s="226">
        <v>0.525739265202862</v>
      </c>
      <c r="G18" s="226"/>
      <c r="H18" s="226">
        <v>-1.84619114290836</v>
      </c>
      <c r="I18" s="226">
        <v>0.0732524955870464</v>
      </c>
      <c r="J18" s="226">
        <v>-1.91944355371243</v>
      </c>
      <c r="K18" s="226"/>
      <c r="L18" s="226">
        <v>1.00255875036669</v>
      </c>
      <c r="M18" s="226">
        <v>-0.177874694145397</v>
      </c>
      <c r="N18" s="226">
        <v>1.31311880978259</v>
      </c>
    </row>
    <row r="19" spans="2:14" ht="11.25">
      <c r="B19" s="403" t="s">
        <v>72</v>
      </c>
      <c r="C19" s="226">
        <v>2.16290771470875</v>
      </c>
      <c r="D19" s="226">
        <v>1.22245295422292</v>
      </c>
      <c r="E19" s="398">
        <v>-1.8984813721090177E-14</v>
      </c>
      <c r="F19" s="226">
        <v>0.940454760485849</v>
      </c>
      <c r="G19" s="226"/>
      <c r="H19" s="226">
        <v>-3.28054578050705</v>
      </c>
      <c r="I19" s="226">
        <v>-0.891074357824374</v>
      </c>
      <c r="J19" s="226">
        <v>-2.38947149947957</v>
      </c>
      <c r="K19" s="226"/>
      <c r="L19" s="226">
        <v>0.903515454606892</v>
      </c>
      <c r="M19" s="226">
        <v>1.59537867012355</v>
      </c>
      <c r="N19" s="226">
        <v>2.65809408541043</v>
      </c>
    </row>
    <row r="20" spans="2:14" ht="11.25">
      <c r="B20" s="403" t="s">
        <v>73</v>
      </c>
      <c r="C20" s="226">
        <v>-0.24204538841619</v>
      </c>
      <c r="D20" s="226">
        <v>-0.479489410768097</v>
      </c>
      <c r="E20" s="398">
        <v>9.697798120100742E-14</v>
      </c>
      <c r="F20" s="226">
        <v>0.23744402235181</v>
      </c>
      <c r="G20" s="226"/>
      <c r="H20" s="226">
        <v>-1.66258979764834</v>
      </c>
      <c r="I20" s="226">
        <v>-0.752797021562812</v>
      </c>
      <c r="J20" s="226">
        <v>-0.909792776085504</v>
      </c>
      <c r="K20" s="226"/>
      <c r="L20" s="226">
        <v>1.46587342724631</v>
      </c>
      <c r="M20" s="226">
        <v>0.203678115496994</v>
      </c>
      <c r="N20" s="226">
        <v>1.14661982295567</v>
      </c>
    </row>
    <row r="21" spans="2:14" ht="11.25">
      <c r="B21" s="403" t="s">
        <v>74</v>
      </c>
      <c r="C21" s="226">
        <v>3.15880250454721</v>
      </c>
      <c r="D21" s="226">
        <v>2.36530758363255</v>
      </c>
      <c r="E21" s="398">
        <v>6.107188799120422E-08</v>
      </c>
      <c r="F21" s="226">
        <v>0.793494859842772</v>
      </c>
      <c r="G21" s="226"/>
      <c r="H21" s="226">
        <v>0.540311520912531</v>
      </c>
      <c r="I21" s="226">
        <v>1.3936308640029</v>
      </c>
      <c r="J21" s="226">
        <v>-0.853319278899043</v>
      </c>
      <c r="K21" s="226"/>
      <c r="L21" s="226">
        <v>2.29207011037985</v>
      </c>
      <c r="M21" s="226">
        <v>-1.60604912620857</v>
      </c>
      <c r="N21" s="226">
        <v>5.71229237600208</v>
      </c>
    </row>
    <row r="22" spans="2:14" ht="11.25">
      <c r="B22" s="403" t="s">
        <v>75</v>
      </c>
      <c r="C22" s="226">
        <v>3.11295710837714</v>
      </c>
      <c r="D22" s="226">
        <v>2.67005168174247</v>
      </c>
      <c r="E22" s="398">
        <v>1.8390844402915718E-13</v>
      </c>
      <c r="F22" s="226">
        <v>0.442905426634486</v>
      </c>
      <c r="G22" s="226"/>
      <c r="H22" s="226">
        <v>-1.79414750784446</v>
      </c>
      <c r="I22" s="226">
        <v>0.583621512873049</v>
      </c>
      <c r="J22" s="226">
        <v>-2.37776891583676</v>
      </c>
      <c r="K22" s="226"/>
      <c r="L22" s="226">
        <v>1.53263098906103</v>
      </c>
      <c r="M22" s="226">
        <v>-1.06309663981111</v>
      </c>
      <c r="N22" s="226">
        <v>3.15967361284946</v>
      </c>
    </row>
    <row r="23" spans="2:14" ht="11.25">
      <c r="B23" s="403" t="s">
        <v>373</v>
      </c>
      <c r="C23" s="226">
        <v>3.64631044797528</v>
      </c>
      <c r="D23" s="226">
        <v>3.13337262410002</v>
      </c>
      <c r="E23" s="398">
        <v>4.657147700815045E-08</v>
      </c>
      <c r="F23" s="226">
        <v>0.512937777303783</v>
      </c>
      <c r="G23" s="226"/>
      <c r="H23" s="226">
        <v>0.245913747557222</v>
      </c>
      <c r="I23" s="226">
        <v>1.55767476280004</v>
      </c>
      <c r="J23" s="226">
        <v>-1.31176101524284</v>
      </c>
      <c r="K23" s="226"/>
      <c r="L23" s="226">
        <v>0.762607236548891</v>
      </c>
      <c r="M23" s="226">
        <v>-2.12524083252958</v>
      </c>
      <c r="N23" s="226">
        <v>3.95703505757858</v>
      </c>
    </row>
    <row r="24" spans="2:14" ht="11.25">
      <c r="B24" s="403" t="s">
        <v>374</v>
      </c>
      <c r="C24" s="226">
        <v>4.68802490331229</v>
      </c>
      <c r="D24" s="226">
        <v>3.66100800593273</v>
      </c>
      <c r="E24" s="398">
        <v>4.476523018936973E-08</v>
      </c>
      <c r="F24" s="226">
        <v>1.02701685261433</v>
      </c>
      <c r="G24" s="226"/>
      <c r="H24" s="226">
        <v>1.32018540085985</v>
      </c>
      <c r="I24" s="226">
        <v>2.27572754236787</v>
      </c>
      <c r="J24" s="226">
        <v>-0.955542141508031</v>
      </c>
      <c r="K24" s="226"/>
      <c r="L24" s="226">
        <v>0.89057364388196</v>
      </c>
      <c r="M24" s="226">
        <v>-2.27885897321695</v>
      </c>
      <c r="N24" s="226">
        <v>6.09141061935847</v>
      </c>
    </row>
    <row r="25" spans="2:14" ht="11.25">
      <c r="B25" s="403" t="s">
        <v>421</v>
      </c>
      <c r="C25" s="226">
        <v>4.0393500426852</v>
      </c>
      <c r="D25" s="226">
        <v>3.39708061252948</v>
      </c>
      <c r="E25" s="398">
        <v>-3.970612483250591E-08</v>
      </c>
      <c r="F25" s="226">
        <v>0.642269469861845</v>
      </c>
      <c r="G25" s="226"/>
      <c r="H25" s="226">
        <v>1.61909425846259</v>
      </c>
      <c r="I25" s="226">
        <v>2.36714983106281</v>
      </c>
      <c r="J25" s="226">
        <v>-0.748055615275362</v>
      </c>
      <c r="K25" s="226"/>
      <c r="L25" s="226">
        <v>0.0728579244171368</v>
      </c>
      <c r="M25" s="226">
        <v>-1.81870513545036</v>
      </c>
      <c r="N25" s="226">
        <v>5.17159750862722</v>
      </c>
    </row>
    <row r="26" spans="2:14" ht="11.25">
      <c r="B26" s="403" t="s">
        <v>424</v>
      </c>
      <c r="C26" s="226">
        <v>3.24378018226353</v>
      </c>
      <c r="D26" s="226">
        <v>2.61631556184056</v>
      </c>
      <c r="E26" s="398">
        <v>3.4443733087918815E-08</v>
      </c>
      <c r="F26" s="226">
        <v>0.627464585979237</v>
      </c>
      <c r="G26" s="226"/>
      <c r="H26" s="226">
        <v>-4.55551153246976</v>
      </c>
      <c r="I26" s="226">
        <v>-1.28510525185814</v>
      </c>
      <c r="J26" s="226">
        <v>-3.27040624984982</v>
      </c>
      <c r="K26" s="226"/>
      <c r="L26" s="226">
        <v>-1.24675030002938</v>
      </c>
      <c r="M26" s="226">
        <v>1.02367816402794</v>
      </c>
      <c r="N26" s="226">
        <v>-0.329727264302562</v>
      </c>
    </row>
    <row r="27" spans="2:14" ht="11.25">
      <c r="B27" s="403" t="s">
        <v>430</v>
      </c>
      <c r="C27" s="226">
        <v>5.15069626789414</v>
      </c>
      <c r="D27" s="226">
        <v>4.24438597346933</v>
      </c>
      <c r="E27" s="398">
        <v>0.00833418523929641</v>
      </c>
      <c r="F27" s="226">
        <v>0.897976109185513</v>
      </c>
      <c r="G27" s="226"/>
      <c r="H27" s="226">
        <v>3.82347244050719</v>
      </c>
      <c r="I27" s="226">
        <v>3.85476272795858</v>
      </c>
      <c r="J27" s="226">
        <v>-0.0312902874514067</v>
      </c>
      <c r="K27" s="226"/>
      <c r="L27" s="226">
        <v>1.26460531011261</v>
      </c>
      <c r="M27" s="226">
        <v>-3.99184922159621</v>
      </c>
      <c r="N27" s="226">
        <v>7.53368798937508</v>
      </c>
    </row>
    <row r="28" spans="2:14" ht="11.25">
      <c r="B28" s="403" t="s">
        <v>486</v>
      </c>
      <c r="C28" s="226">
        <v>2.84841269217982</v>
      </c>
      <c r="D28" s="226">
        <v>2.44073027860471</v>
      </c>
      <c r="E28" s="398">
        <v>1.7041923427996153E-14</v>
      </c>
      <c r="F28" s="226">
        <v>0.407682413575093</v>
      </c>
      <c r="G28" s="226"/>
      <c r="H28" s="226">
        <v>0.556686492248011</v>
      </c>
      <c r="I28" s="226">
        <v>0.917680375233741</v>
      </c>
      <c r="J28" s="226">
        <v>-0.360993882985745</v>
      </c>
      <c r="K28" s="226"/>
      <c r="L28" s="226">
        <v>0.488074476430511</v>
      </c>
      <c r="M28" s="226">
        <v>-1.16036841911987</v>
      </c>
      <c r="N28" s="226">
        <v>2.73280524173825</v>
      </c>
    </row>
    <row r="29" spans="2:14" ht="11.25">
      <c r="B29" s="403" t="s">
        <v>531</v>
      </c>
      <c r="C29" s="226">
        <v>2.6314188274527</v>
      </c>
      <c r="D29" s="226">
        <v>1.9433313250897</v>
      </c>
      <c r="E29" s="398">
        <v>2.48245868306185E-13</v>
      </c>
      <c r="F29" s="226">
        <v>0.688087502362752</v>
      </c>
      <c r="G29" s="226"/>
      <c r="H29" s="226">
        <v>-1.6317009067538</v>
      </c>
      <c r="I29" s="226">
        <v>-0.772419718464284</v>
      </c>
      <c r="J29" s="226">
        <v>-0.863037004373653</v>
      </c>
      <c r="K29" s="226"/>
      <c r="L29" s="226">
        <v>0.0568725902566669</v>
      </c>
      <c r="M29" s="226">
        <v>-0.025555186781964</v>
      </c>
      <c r="N29" s="226">
        <v>1.03103532417361</v>
      </c>
    </row>
    <row r="30" spans="2:14" ht="11.25">
      <c r="B30" s="382" t="s">
        <v>532</v>
      </c>
      <c r="C30" s="228">
        <v>2.0202582529431</v>
      </c>
      <c r="D30" s="228">
        <v>1.59476856926961</v>
      </c>
      <c r="E30" s="383">
        <v>0.02384115310809981</v>
      </c>
      <c r="F30" s="228">
        <v>0.40164853056539</v>
      </c>
      <c r="G30" s="228"/>
      <c r="H30" s="228">
        <v>1.44560218897986</v>
      </c>
      <c r="I30" s="228">
        <v>0.941455897645122</v>
      </c>
      <c r="J30" s="228">
        <v>0.494570471330112</v>
      </c>
      <c r="K30" s="228"/>
      <c r="L30" s="228">
        <v>0.318341137724973</v>
      </c>
      <c r="M30" s="228">
        <v>-1.16970571385459</v>
      </c>
      <c r="N30" s="228">
        <v>2.49290404701699</v>
      </c>
    </row>
    <row r="31" ht="11.25">
      <c r="B31" s="39" t="s">
        <v>540</v>
      </c>
    </row>
    <row r="32" ht="11.25">
      <c r="B32" s="351" t="s">
        <v>385</v>
      </c>
    </row>
  </sheetData>
  <sheetProtection/>
  <mergeCells count="5">
    <mergeCell ref="N6:N7"/>
    <mergeCell ref="B6:B7"/>
    <mergeCell ref="H6:J6"/>
    <mergeCell ref="L6:L7"/>
    <mergeCell ref="M6:M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4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3.7109375" style="57" customWidth="1"/>
    <col min="2" max="2" width="3.28125" style="57" customWidth="1"/>
    <col min="3" max="3" width="49.57421875" style="57" customWidth="1"/>
    <col min="4" max="22" width="6.7109375" style="57" customWidth="1"/>
    <col min="23" max="16384" width="9.140625" style="57" customWidth="1"/>
  </cols>
  <sheetData>
    <row r="1" spans="2:20" s="1" customFormat="1" ht="12.75">
      <c r="B1" s="178" t="s">
        <v>530</v>
      </c>
      <c r="C1" s="109"/>
      <c r="D1" s="107"/>
      <c r="E1" s="332"/>
      <c r="F1" s="333"/>
      <c r="G1" s="333"/>
      <c r="H1" s="333"/>
      <c r="I1" s="333"/>
      <c r="J1" s="333"/>
      <c r="K1" s="333"/>
      <c r="L1" s="333"/>
      <c r="M1" s="333"/>
      <c r="N1" s="333"/>
      <c r="O1" s="333"/>
      <c r="R1" s="181"/>
      <c r="S1" s="428"/>
      <c r="T1" s="428" t="str">
        <f>'Tab 1'!$L$1</f>
        <v>Carta de Conjuntura | Dez 2014</v>
      </c>
    </row>
    <row r="2" spans="2:20" s="1" customFormat="1" ht="11.25">
      <c r="B2" s="333"/>
      <c r="C2" s="109"/>
      <c r="D2" s="107"/>
      <c r="E2" s="332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</row>
    <row r="3" spans="2:20" s="1" customFormat="1" ht="11.25">
      <c r="B3" s="2" t="s">
        <v>513</v>
      </c>
      <c r="C3" s="333"/>
      <c r="D3" s="107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</row>
    <row r="4" spans="2:20" ht="14.25" customHeight="1">
      <c r="B4" s="279" t="s">
        <v>386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="1" customFormat="1" ht="14.25" customHeight="1">
      <c r="B5" s="9" t="s">
        <v>387</v>
      </c>
    </row>
    <row r="6" spans="2:22" s="1" customFormat="1" ht="14.25" customHeight="1" thickBot="1">
      <c r="B6" s="353"/>
      <c r="C6" s="353"/>
      <c r="D6" s="353">
        <v>1995</v>
      </c>
      <c r="E6" s="353">
        <v>1996</v>
      </c>
      <c r="F6" s="353">
        <v>1997</v>
      </c>
      <c r="G6" s="353">
        <v>1998</v>
      </c>
      <c r="H6" s="353">
        <v>1999</v>
      </c>
      <c r="I6" s="353">
        <v>2000</v>
      </c>
      <c r="J6" s="353">
        <v>2001</v>
      </c>
      <c r="K6" s="353">
        <v>2002</v>
      </c>
      <c r="L6" s="353">
        <v>2003</v>
      </c>
      <c r="M6" s="353">
        <v>2004</v>
      </c>
      <c r="N6" s="353">
        <v>2005</v>
      </c>
      <c r="O6" s="353">
        <v>2006</v>
      </c>
      <c r="P6" s="353">
        <v>2007</v>
      </c>
      <c r="Q6" s="353">
        <v>2008</v>
      </c>
      <c r="R6" s="353">
        <v>2009</v>
      </c>
      <c r="S6" s="353">
        <v>2010</v>
      </c>
      <c r="T6" s="353">
        <v>2011</v>
      </c>
      <c r="U6" s="353">
        <v>2012</v>
      </c>
      <c r="V6" s="353">
        <v>2013</v>
      </c>
    </row>
    <row r="7" spans="2:22" ht="14.25" customHeight="1" thickTop="1">
      <c r="B7" s="354" t="s">
        <v>388</v>
      </c>
      <c r="D7" s="280">
        <v>18.323301051586423</v>
      </c>
      <c r="E7" s="280">
        <v>16.87057158775258</v>
      </c>
      <c r="F7" s="280">
        <v>17.370434907728008</v>
      </c>
      <c r="G7" s="280">
        <v>16.969077009716035</v>
      </c>
      <c r="H7" s="280">
        <v>15.656939629915053</v>
      </c>
      <c r="I7" s="280">
        <v>16.799832454586138</v>
      </c>
      <c r="J7" s="280">
        <v>17.0314007400631</v>
      </c>
      <c r="K7" s="280">
        <v>16.386411850990413</v>
      </c>
      <c r="L7" s="280">
        <v>15.27776151420839</v>
      </c>
      <c r="M7" s="280">
        <v>16.096642961309588</v>
      </c>
      <c r="N7" s="280">
        <v>15.93846796557741</v>
      </c>
      <c r="O7" s="280">
        <v>16.430919136824727</v>
      </c>
      <c r="P7" s="280">
        <v>17.439947591352357</v>
      </c>
      <c r="Q7" s="280">
        <v>19.112539636544728</v>
      </c>
      <c r="R7" s="280">
        <v>18.068663253508568</v>
      </c>
      <c r="S7" s="280">
        <v>19.461427737322296</v>
      </c>
      <c r="T7" s="280">
        <v>19.278724055123956</v>
      </c>
      <c r="U7" s="280">
        <v>18.172249604520474</v>
      </c>
      <c r="V7" s="280">
        <v>18.18304819030001</v>
      </c>
    </row>
    <row r="8" spans="2:22" ht="14.25" customHeight="1">
      <c r="B8" s="354" t="s">
        <v>389</v>
      </c>
      <c r="D8" s="280">
        <v>-0.2959195039103383</v>
      </c>
      <c r="E8" s="280">
        <v>0.16945929351166122</v>
      </c>
      <c r="F8" s="280">
        <v>0.05579325516974632</v>
      </c>
      <c r="G8" s="280">
        <v>0.05927912673909588</v>
      </c>
      <c r="H8" s="280">
        <v>0.7197765099056475</v>
      </c>
      <c r="I8" s="280">
        <v>1.4502978413826597</v>
      </c>
      <c r="J8" s="280">
        <v>0.9969769686069305</v>
      </c>
      <c r="K8" s="280">
        <v>-0.1902120818604349</v>
      </c>
      <c r="L8" s="280">
        <v>0.4930149045653319</v>
      </c>
      <c r="M8" s="280">
        <v>1.0207066404501608</v>
      </c>
      <c r="N8" s="280">
        <v>0.2672734149609212</v>
      </c>
      <c r="O8" s="280">
        <v>0.3249230634180269</v>
      </c>
      <c r="P8" s="280">
        <v>0.8876719052900819</v>
      </c>
      <c r="Q8" s="280">
        <v>1.5818862370601359</v>
      </c>
      <c r="R8" s="280">
        <v>-0.23062890588226384</v>
      </c>
      <c r="S8" s="280">
        <v>0.777169718846584</v>
      </c>
      <c r="T8" s="280">
        <v>0.44751007758093586</v>
      </c>
      <c r="U8" s="280">
        <v>-0.6497275108295</v>
      </c>
      <c r="V8" s="280">
        <v>-0.2894667140026048</v>
      </c>
    </row>
    <row r="9" spans="2:22" ht="14.25" customHeight="1">
      <c r="B9" s="281" t="s">
        <v>390</v>
      </c>
      <c r="C9" s="166"/>
      <c r="D9" s="179">
        <v>18.02738154767609</v>
      </c>
      <c r="E9" s="179">
        <v>17.04003088126423</v>
      </c>
      <c r="F9" s="179">
        <v>17.42622816289774</v>
      </c>
      <c r="G9" s="179">
        <v>17.0283561364551</v>
      </c>
      <c r="H9" s="179">
        <v>16.376716139820697</v>
      </c>
      <c r="I9" s="179">
        <v>18.2501302959688</v>
      </c>
      <c r="J9" s="179">
        <v>18.02837770867003</v>
      </c>
      <c r="K9" s="179">
        <v>16.19619976912998</v>
      </c>
      <c r="L9" s="179">
        <v>15.770776418773721</v>
      </c>
      <c r="M9" s="179">
        <v>17.11734960175975</v>
      </c>
      <c r="N9" s="179">
        <v>16.20574138053833</v>
      </c>
      <c r="O9" s="179">
        <v>16.755842200242753</v>
      </c>
      <c r="P9" s="179">
        <v>18.327619496642438</v>
      </c>
      <c r="Q9" s="179">
        <v>20.694425873604864</v>
      </c>
      <c r="R9" s="179">
        <v>17.838034347626305</v>
      </c>
      <c r="S9" s="179">
        <v>20.23859745616888</v>
      </c>
      <c r="T9" s="179">
        <v>19.726234132704892</v>
      </c>
      <c r="U9" s="179">
        <v>17.522522093690974</v>
      </c>
      <c r="V9" s="179">
        <v>17.893581476297406</v>
      </c>
    </row>
    <row r="10" spans="2:22" ht="14.25" customHeight="1">
      <c r="B10" s="354" t="s">
        <v>391</v>
      </c>
      <c r="D10" s="280">
        <v>2.4861127982515576</v>
      </c>
      <c r="E10" s="280">
        <v>2.94231723137701</v>
      </c>
      <c r="F10" s="280">
        <v>3.842246007665353</v>
      </c>
      <c r="G10" s="280">
        <v>3.999078025120644</v>
      </c>
      <c r="H10" s="280">
        <v>4.323206656824205</v>
      </c>
      <c r="I10" s="280">
        <v>4.290039224867825</v>
      </c>
      <c r="J10" s="280">
        <v>4.5130210687852825</v>
      </c>
      <c r="K10" s="280">
        <v>1.5091238610955808</v>
      </c>
      <c r="L10" s="280">
        <v>-0.18275160537795362</v>
      </c>
      <c r="M10" s="280">
        <v>-1.3573042439690053</v>
      </c>
      <c r="N10" s="280">
        <v>-1.142343138533877</v>
      </c>
      <c r="O10" s="280">
        <v>-0.8254587359526382</v>
      </c>
      <c r="P10" s="280">
        <v>0.2451716394669482</v>
      </c>
      <c r="Q10" s="280">
        <v>1.9160080179640577</v>
      </c>
      <c r="R10" s="280">
        <v>1.9320810911857498</v>
      </c>
      <c r="S10" s="280">
        <v>2.7001898264234345</v>
      </c>
      <c r="T10" s="280">
        <v>2.4985297340928088</v>
      </c>
      <c r="U10" s="280">
        <v>2.886267879776436</v>
      </c>
      <c r="V10" s="280">
        <v>4.082372629512289</v>
      </c>
    </row>
    <row r="11" spans="2:22" ht="18" customHeight="1">
      <c r="B11" s="354" t="s">
        <v>392</v>
      </c>
      <c r="D11" s="280">
        <v>-2.486112798251563</v>
      </c>
      <c r="E11" s="280">
        <v>-2.9423172313770065</v>
      </c>
      <c r="F11" s="280">
        <v>-3.842246007665337</v>
      </c>
      <c r="G11" s="280">
        <v>-3.999078025120659</v>
      </c>
      <c r="H11" s="280">
        <v>-4.3232066568242</v>
      </c>
      <c r="I11" s="280">
        <v>-4.29003922486781</v>
      </c>
      <c r="J11" s="280">
        <v>-4.51302106878528</v>
      </c>
      <c r="K11" s="280">
        <v>-1.5091238610955817</v>
      </c>
      <c r="L11" s="280">
        <v>0.182751605377954</v>
      </c>
      <c r="M11" s="280">
        <v>1.3573042439689895</v>
      </c>
      <c r="N11" s="280">
        <v>1.1423431385338767</v>
      </c>
      <c r="O11" s="280">
        <v>0.8254587359526355</v>
      </c>
      <c r="P11" s="280">
        <v>-0.24517163946694542</v>
      </c>
      <c r="Q11" s="280">
        <v>-1.9160113158962848</v>
      </c>
      <c r="R11" s="280">
        <v>-1.9320810911857405</v>
      </c>
      <c r="S11" s="280">
        <v>-2.7001898264234168</v>
      </c>
      <c r="T11" s="280">
        <v>-2.49852973409281</v>
      </c>
      <c r="U11" s="280">
        <v>-2.8862678797764367</v>
      </c>
      <c r="V11" s="280">
        <v>-4.082372629512302</v>
      </c>
    </row>
    <row r="12" spans="3:22" ht="22.5">
      <c r="C12" s="282" t="s">
        <v>393</v>
      </c>
      <c r="D12" s="355">
        <v>0.45065415505795</v>
      </c>
      <c r="E12" s="355">
        <v>0.2984718697683724</v>
      </c>
      <c r="F12" s="355">
        <v>0.21934807227159264</v>
      </c>
      <c r="G12" s="355">
        <v>0.18207333348478597</v>
      </c>
      <c r="H12" s="355">
        <v>0.3082629942175341</v>
      </c>
      <c r="I12" s="355">
        <v>0.24883585061167887</v>
      </c>
      <c r="J12" s="280">
        <v>0.31380178693132177</v>
      </c>
      <c r="K12" s="280">
        <v>0.5137946978356129</v>
      </c>
      <c r="L12" s="280">
        <v>0.5343506272360691</v>
      </c>
      <c r="M12" s="280">
        <v>0.5197323646584917</v>
      </c>
      <c r="N12" s="280">
        <v>0.426922061040677</v>
      </c>
      <c r="O12" s="280">
        <v>0.4117213870192835</v>
      </c>
      <c r="P12" s="280">
        <v>0.3270716501410296</v>
      </c>
      <c r="Q12" s="280">
        <v>0.29537968608491294</v>
      </c>
      <c r="R12" s="280">
        <v>0.2439174935401443</v>
      </c>
      <c r="S12" s="280">
        <v>0.15890371074914095</v>
      </c>
      <c r="T12" s="280">
        <v>0.14350522180240202</v>
      </c>
      <c r="U12" s="280">
        <v>0.14986112113028166</v>
      </c>
      <c r="V12" s="280">
        <v>0.17269236366618346</v>
      </c>
    </row>
    <row r="13" spans="3:22" ht="22.5">
      <c r="C13" s="282" t="s">
        <v>394</v>
      </c>
      <c r="D13" s="355">
        <v>-1.4185685824308392</v>
      </c>
      <c r="E13" s="355">
        <v>-1.4415278950385233</v>
      </c>
      <c r="F13" s="355">
        <v>-1.8619031027869266</v>
      </c>
      <c r="G13" s="355">
        <v>-2.181612280745355</v>
      </c>
      <c r="H13" s="355">
        <v>-3.2265736430999605</v>
      </c>
      <c r="I13" s="355">
        <v>-2.7753042043373877</v>
      </c>
      <c r="J13" s="280">
        <v>-3.511368937976128</v>
      </c>
      <c r="K13" s="280">
        <v>-3.5365649885725277</v>
      </c>
      <c r="L13" s="280">
        <v>-3.263335148976986</v>
      </c>
      <c r="M13" s="280">
        <v>-3.039331421067305</v>
      </c>
      <c r="N13" s="280">
        <v>-2.892933653213701</v>
      </c>
      <c r="O13" s="280">
        <v>-2.488919896272775</v>
      </c>
      <c r="P13" s="280">
        <v>-2.092339901876026</v>
      </c>
      <c r="Q13" s="280">
        <v>-2.401384877470413</v>
      </c>
      <c r="R13" s="280">
        <v>-2.015660479271814</v>
      </c>
      <c r="S13" s="280">
        <v>-1.827722724043553</v>
      </c>
      <c r="T13" s="280">
        <v>-1.9086643696991181</v>
      </c>
      <c r="U13" s="280">
        <v>-1.589634935811689</v>
      </c>
      <c r="V13" s="280">
        <v>-1.7716166858111368</v>
      </c>
    </row>
    <row r="14" spans="3:22" ht="15" customHeight="1">
      <c r="C14" s="282" t="s">
        <v>395</v>
      </c>
      <c r="D14" s="355">
        <v>-1.5181983708786737</v>
      </c>
      <c r="E14" s="355">
        <v>-1.7992612061068547</v>
      </c>
      <c r="F14" s="355">
        <v>-2.1996909771500057</v>
      </c>
      <c r="G14" s="355">
        <v>-1.9995390778600903</v>
      </c>
      <c r="H14" s="355">
        <v>-1.404896007941776</v>
      </c>
      <c r="I14" s="355">
        <v>-1.7635708711421016</v>
      </c>
      <c r="J14" s="280">
        <v>-1.3154539177404734</v>
      </c>
      <c r="K14" s="280">
        <v>1.5136464296413332</v>
      </c>
      <c r="L14" s="280">
        <v>2.911736127118872</v>
      </c>
      <c r="M14" s="280">
        <v>3.8769033003778026</v>
      </c>
      <c r="N14" s="280">
        <v>3.608354730706901</v>
      </c>
      <c r="O14" s="280">
        <v>2.9026572452061274</v>
      </c>
      <c r="P14" s="280">
        <v>1.5200966122680508</v>
      </c>
      <c r="Q14" s="280">
        <v>0.1899938754892151</v>
      </c>
      <c r="R14" s="280">
        <v>-0.16033810545407093</v>
      </c>
      <c r="S14" s="280">
        <v>-1.0313708131290047</v>
      </c>
      <c r="T14" s="280">
        <v>-0.7333705861960942</v>
      </c>
      <c r="U14" s="280">
        <v>-1.4464940650950295</v>
      </c>
      <c r="V14" s="280">
        <v>-2.483448307367349</v>
      </c>
    </row>
    <row r="15" spans="2:22" ht="14.25" customHeight="1">
      <c r="B15" s="281" t="s">
        <v>396</v>
      </c>
      <c r="C15" s="166"/>
      <c r="D15" s="179">
        <v>15.54126874942453</v>
      </c>
      <c r="E15" s="179">
        <v>14.097713649887217</v>
      </c>
      <c r="F15" s="179">
        <v>13.583982155232386</v>
      </c>
      <c r="G15" s="179">
        <v>13.029278111334452</v>
      </c>
      <c r="H15" s="179">
        <v>12.053509482996493</v>
      </c>
      <c r="I15" s="179">
        <v>13.960091071100974</v>
      </c>
      <c r="J15" s="179">
        <v>13.515356639884748</v>
      </c>
      <c r="K15" s="179">
        <v>14.687075908034396</v>
      </c>
      <c r="L15" s="179">
        <v>15.95352802415168</v>
      </c>
      <c r="M15" s="179">
        <v>18.474653845728753</v>
      </c>
      <c r="N15" s="179">
        <v>17.348084519072202</v>
      </c>
      <c r="O15" s="179">
        <v>17.581300936195394</v>
      </c>
      <c r="P15" s="179">
        <v>18.08244785717549</v>
      </c>
      <c r="Q15" s="179">
        <v>18.778417855640807</v>
      </c>
      <c r="R15" s="179">
        <v>15.905953256440554</v>
      </c>
      <c r="S15" s="179">
        <v>17.53840762974545</v>
      </c>
      <c r="T15" s="179">
        <v>17.2277043986121</v>
      </c>
      <c r="U15" s="179">
        <v>14.636254213914537</v>
      </c>
      <c r="V15" s="179">
        <v>13.811208846785117</v>
      </c>
    </row>
    <row r="16" spans="2:22" ht="14.25" customHeight="1">
      <c r="B16" s="40" t="s">
        <v>353</v>
      </c>
      <c r="D16" s="280"/>
      <c r="E16" s="280"/>
      <c r="F16" s="280"/>
      <c r="G16" s="280"/>
      <c r="H16" s="280"/>
      <c r="I16" s="280"/>
      <c r="J16" s="7"/>
      <c r="K16" s="7"/>
      <c r="L16" s="7"/>
      <c r="M16" s="7"/>
      <c r="N16" s="7"/>
      <c r="O16" s="280"/>
      <c r="P16" s="280"/>
      <c r="Q16" s="280"/>
      <c r="R16" s="280"/>
      <c r="S16" s="280"/>
      <c r="T16" s="280"/>
      <c r="U16" s="280"/>
      <c r="V16" s="280"/>
    </row>
    <row r="17" spans="2:22" ht="14.25" customHeight="1">
      <c r="B17" s="354" t="s">
        <v>397</v>
      </c>
      <c r="D17" s="280">
        <v>62.455547898149355</v>
      </c>
      <c r="E17" s="280">
        <v>64.66320639026638</v>
      </c>
      <c r="F17" s="280">
        <v>64.8773569203266</v>
      </c>
      <c r="G17" s="280">
        <v>64.33269363637912</v>
      </c>
      <c r="H17" s="280">
        <v>64.73016548328519</v>
      </c>
      <c r="I17" s="280">
        <v>64.34528033124263</v>
      </c>
      <c r="J17" s="280">
        <v>63.47017525584145</v>
      </c>
      <c r="K17" s="280">
        <v>61.716363508686804</v>
      </c>
      <c r="L17" s="280">
        <v>61.92889442727532</v>
      </c>
      <c r="M17" s="280">
        <v>59.77914994492868</v>
      </c>
      <c r="N17" s="280">
        <v>60.274147433180076</v>
      </c>
      <c r="O17" s="280">
        <v>60.304522039397604</v>
      </c>
      <c r="P17" s="280">
        <v>59.89706698574215</v>
      </c>
      <c r="Q17" s="280">
        <v>58.928772204329626</v>
      </c>
      <c r="R17" s="280">
        <v>61.114668025696915</v>
      </c>
      <c r="S17" s="280">
        <v>59.64385419278699</v>
      </c>
      <c r="T17" s="280">
        <v>60.33023048886936</v>
      </c>
      <c r="U17" s="280">
        <v>62.6168471321084</v>
      </c>
      <c r="V17" s="280">
        <v>62.61732952467389</v>
      </c>
    </row>
    <row r="18" spans="2:22" ht="14.25" customHeight="1">
      <c r="B18" s="354" t="s">
        <v>398</v>
      </c>
      <c r="D18" s="280">
        <v>21.035268925053234</v>
      </c>
      <c r="E18" s="280">
        <v>20.09602393457624</v>
      </c>
      <c r="F18" s="280">
        <v>19.89610589392566</v>
      </c>
      <c r="G18" s="280">
        <v>20.638489305025846</v>
      </c>
      <c r="H18" s="280">
        <v>20.298014384835884</v>
      </c>
      <c r="I18" s="280">
        <v>19.168160243930675</v>
      </c>
      <c r="J18" s="280">
        <v>19.816900953229002</v>
      </c>
      <c r="K18" s="280">
        <v>20.57379029254189</v>
      </c>
      <c r="L18" s="280">
        <v>19.38859302683211</v>
      </c>
      <c r="M18" s="280">
        <v>19.226597152933763</v>
      </c>
      <c r="N18" s="280">
        <v>19.911756455574697</v>
      </c>
      <c r="O18" s="280">
        <v>20.03697851515351</v>
      </c>
      <c r="P18" s="280">
        <v>20.255216905347364</v>
      </c>
      <c r="Q18" s="280">
        <v>20.18680804657629</v>
      </c>
      <c r="R18" s="280">
        <v>21.20763573213086</v>
      </c>
      <c r="S18" s="280">
        <v>21.14891916417313</v>
      </c>
      <c r="T18" s="280">
        <v>20.67690596462183</v>
      </c>
      <c r="U18" s="280">
        <v>21.307124839295643</v>
      </c>
      <c r="V18" s="280">
        <v>21.97253730639605</v>
      </c>
    </row>
    <row r="19" spans="2:22" ht="14.25" customHeight="1">
      <c r="B19" s="354" t="s">
        <v>399</v>
      </c>
      <c r="D19" s="280">
        <v>83.4908168232026</v>
      </c>
      <c r="E19" s="280">
        <v>84.75923032484262</v>
      </c>
      <c r="F19" s="280">
        <v>84.77346281425227</v>
      </c>
      <c r="G19" s="280">
        <v>84.97118294140499</v>
      </c>
      <c r="H19" s="280">
        <v>85.02817986812107</v>
      </c>
      <c r="I19" s="280">
        <v>83.5134405751733</v>
      </c>
      <c r="J19" s="280">
        <v>83.28707620907046</v>
      </c>
      <c r="K19" s="280">
        <v>82.29015380122867</v>
      </c>
      <c r="L19" s="280">
        <v>81.31748745410741</v>
      </c>
      <c r="M19" s="280">
        <v>79.00574709786245</v>
      </c>
      <c r="N19" s="280">
        <v>80.18590388875478</v>
      </c>
      <c r="O19" s="280">
        <v>80.34150055455113</v>
      </c>
      <c r="P19" s="280">
        <v>80.15228389108951</v>
      </c>
      <c r="Q19" s="280">
        <v>79.11558025090592</v>
      </c>
      <c r="R19" s="280">
        <v>82.32230375782777</v>
      </c>
      <c r="S19" s="280">
        <v>80.79277335696013</v>
      </c>
      <c r="T19" s="280">
        <v>81.00713645349119</v>
      </c>
      <c r="U19" s="280">
        <v>83.92397197140404</v>
      </c>
      <c r="V19" s="280">
        <v>84.58986683106995</v>
      </c>
    </row>
    <row r="20" spans="2:22" ht="14.25" customHeight="1">
      <c r="B20" s="354" t="s">
        <v>400</v>
      </c>
      <c r="D20" s="280">
        <v>0.9679144273728892</v>
      </c>
      <c r="E20" s="280">
        <v>1.143056025270151</v>
      </c>
      <c r="F20" s="280">
        <v>1.642555030515334</v>
      </c>
      <c r="G20" s="280">
        <v>1.999538947260569</v>
      </c>
      <c r="H20" s="280">
        <v>2.9183106488824264</v>
      </c>
      <c r="I20" s="280">
        <v>2.5264683537257087</v>
      </c>
      <c r="J20" s="280">
        <v>3.1975671510448063</v>
      </c>
      <c r="K20" s="280">
        <v>3.022770290736915</v>
      </c>
      <c r="L20" s="280">
        <v>2.72898452174092</v>
      </c>
      <c r="M20" s="280">
        <v>2.519599056408813</v>
      </c>
      <c r="N20" s="280">
        <v>2.4660115921730243</v>
      </c>
      <c r="O20" s="280">
        <v>2.077198509253492</v>
      </c>
      <c r="P20" s="280">
        <v>1.7652682517349962</v>
      </c>
      <c r="Q20" s="280">
        <v>2.1060051913855</v>
      </c>
      <c r="R20" s="280">
        <v>1.7717429857316696</v>
      </c>
      <c r="S20" s="280">
        <v>1.668819013294412</v>
      </c>
      <c r="T20" s="280">
        <v>1.7651591478967161</v>
      </c>
      <c r="U20" s="280">
        <v>1.4397738146814074</v>
      </c>
      <c r="V20" s="280">
        <v>1.5989243221449534</v>
      </c>
    </row>
    <row r="21" spans="2:22" ht="14.25" customHeight="1">
      <c r="B21" s="281" t="s">
        <v>401</v>
      </c>
      <c r="C21" s="166"/>
      <c r="D21" s="179">
        <v>99.03208557262711</v>
      </c>
      <c r="E21" s="179">
        <v>98.85694397472984</v>
      </c>
      <c r="F21" s="179">
        <v>98.35744496948465</v>
      </c>
      <c r="G21" s="179">
        <v>98.00046105273942</v>
      </c>
      <c r="H21" s="179">
        <v>97.08168935111757</v>
      </c>
      <c r="I21" s="179">
        <v>97.47353164627427</v>
      </c>
      <c r="J21" s="179">
        <v>96.80243284895508</v>
      </c>
      <c r="K21" s="179">
        <v>96.97722970926309</v>
      </c>
      <c r="L21" s="179">
        <v>97.27101547825907</v>
      </c>
      <c r="M21" s="179">
        <v>97.48040094359119</v>
      </c>
      <c r="N21" s="179">
        <v>97.53398840782698</v>
      </c>
      <c r="O21" s="179">
        <v>97.92280149074651</v>
      </c>
      <c r="P21" s="179">
        <v>98.234731748265</v>
      </c>
      <c r="Q21" s="179">
        <v>97.8939948086145</v>
      </c>
      <c r="R21" s="179">
        <v>98.22825701426832</v>
      </c>
      <c r="S21" s="179">
        <v>98.33118098670562</v>
      </c>
      <c r="T21" s="179">
        <v>98.2348408521033</v>
      </c>
      <c r="U21" s="179">
        <v>98.56022618531857</v>
      </c>
      <c r="V21" s="179">
        <v>98.40107567785505</v>
      </c>
    </row>
    <row r="22" spans="2:20" ht="14.25" customHeight="1">
      <c r="B22" s="39" t="s">
        <v>540</v>
      </c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</row>
    <row r="23" spans="3:20" s="354" customFormat="1" ht="11.25">
      <c r="C23" s="356" t="s">
        <v>402</v>
      </c>
      <c r="D23" s="356"/>
      <c r="E23" s="356"/>
      <c r="F23" s="356"/>
      <c r="G23" s="356"/>
      <c r="H23" s="356"/>
      <c r="I23" s="356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</row>
    <row r="24" spans="3:20" ht="14.25" customHeight="1">
      <c r="C24" s="86" t="s">
        <v>403</v>
      </c>
      <c r="D24" s="86"/>
      <c r="E24" s="86"/>
      <c r="F24" s="86"/>
      <c r="G24" s="86"/>
      <c r="H24" s="86"/>
      <c r="I24" s="86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</row>
  </sheetData>
  <sheetProtection/>
  <printOptions horizontalCentered="1"/>
  <pageMargins left="0.7874015748031497" right="0.7874015748031497" top="0.5905511811023623" bottom="0.3937007874015748" header="0.5118110236220472" footer="0.5118110236220472"/>
  <pageSetup fitToHeight="1" fitToWidth="1" horizontalDpi="300" verticalDpi="300" orientation="landscape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showGridLines="0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3.28125" style="59" customWidth="1"/>
    <col min="2" max="2" width="7.8515625" style="59" customWidth="1"/>
    <col min="3" max="4" width="22.8515625" style="59" customWidth="1"/>
    <col min="5" max="5" width="18.8515625" style="59" customWidth="1"/>
    <col min="6" max="16384" width="10.28125" style="59" customWidth="1"/>
  </cols>
  <sheetData>
    <row r="1" spans="1:5" ht="12.75">
      <c r="A1" s="59" t="s">
        <v>100</v>
      </c>
      <c r="B1" s="178" t="s">
        <v>530</v>
      </c>
      <c r="E1" s="428" t="str">
        <f>'Tab 1'!$L$1</f>
        <v>Carta de Conjuntura | Dez 2014</v>
      </c>
    </row>
    <row r="3" ht="11.25" customHeight="1">
      <c r="B3" s="2" t="s">
        <v>514</v>
      </c>
    </row>
    <row r="4" spans="2:5" ht="11.25" customHeight="1">
      <c r="B4" s="79" t="s">
        <v>146</v>
      </c>
      <c r="E4" s="61"/>
    </row>
    <row r="5" ht="12.75" customHeight="1"/>
    <row r="6" spans="2:5" ht="11.25" customHeight="1">
      <c r="B6" s="454" t="s">
        <v>1</v>
      </c>
      <c r="C6" s="490" t="s">
        <v>561</v>
      </c>
      <c r="D6" s="490"/>
      <c r="E6" s="491" t="s">
        <v>435</v>
      </c>
    </row>
    <row r="7" spans="2:5" s="112" customFormat="1" ht="13.5" customHeight="1" thickBot="1">
      <c r="B7" s="456"/>
      <c r="C7" s="433" t="s">
        <v>487</v>
      </c>
      <c r="D7" s="429" t="s">
        <v>488</v>
      </c>
      <c r="E7" s="492"/>
    </row>
    <row r="8" spans="2:5" ht="12" thickTop="1">
      <c r="B8" s="113" t="s">
        <v>40</v>
      </c>
      <c r="C8" s="113">
        <v>85.75</v>
      </c>
      <c r="D8" s="113"/>
      <c r="E8" s="113"/>
    </row>
    <row r="9" spans="2:5" ht="11.25">
      <c r="B9" s="113" t="s">
        <v>41</v>
      </c>
      <c r="C9" s="113">
        <v>86.5</v>
      </c>
      <c r="D9" s="113"/>
      <c r="E9" s="113"/>
    </row>
    <row r="10" spans="2:5" ht="11.25">
      <c r="B10" s="113" t="s">
        <v>42</v>
      </c>
      <c r="C10" s="113">
        <v>87.25</v>
      </c>
      <c r="D10" s="113"/>
      <c r="E10" s="113"/>
    </row>
    <row r="11" spans="2:5" ht="11.25">
      <c r="B11" s="113" t="s">
        <v>43</v>
      </c>
      <c r="C11" s="113">
        <v>89.75</v>
      </c>
      <c r="D11" s="113"/>
      <c r="E11" s="113"/>
    </row>
    <row r="12" spans="2:5" ht="11.25">
      <c r="B12" s="113" t="s">
        <v>44</v>
      </c>
      <c r="C12" s="113">
        <v>88.75</v>
      </c>
      <c r="D12" s="113"/>
      <c r="E12" s="113"/>
    </row>
    <row r="13" spans="2:5" ht="11.25">
      <c r="B13" s="113" t="s">
        <v>45</v>
      </c>
      <c r="C13" s="113">
        <v>87</v>
      </c>
      <c r="D13" s="113"/>
      <c r="E13" s="113"/>
    </row>
    <row r="14" spans="2:5" ht="11.25">
      <c r="B14" s="113" t="s">
        <v>46</v>
      </c>
      <c r="C14" s="113">
        <v>88.5</v>
      </c>
      <c r="D14" s="113"/>
      <c r="E14" s="113"/>
    </row>
    <row r="15" spans="2:5" ht="11.25">
      <c r="B15" s="113" t="s">
        <v>47</v>
      </c>
      <c r="C15" s="113">
        <v>85</v>
      </c>
      <c r="D15" s="113"/>
      <c r="E15" s="113"/>
    </row>
    <row r="16" spans="2:5" ht="11.25">
      <c r="B16" s="113" t="s">
        <v>48</v>
      </c>
      <c r="C16" s="113">
        <v>83.75</v>
      </c>
      <c r="D16" s="113"/>
      <c r="E16" s="113"/>
    </row>
    <row r="17" spans="2:5" ht="11.25">
      <c r="B17" s="113" t="s">
        <v>49</v>
      </c>
      <c r="C17" s="113">
        <v>83.25</v>
      </c>
      <c r="D17" s="113"/>
      <c r="E17" s="113"/>
    </row>
    <row r="18" spans="2:5" ht="11.25">
      <c r="B18" s="113" t="s">
        <v>50</v>
      </c>
      <c r="C18" s="113">
        <v>84.25</v>
      </c>
      <c r="D18" s="113"/>
      <c r="E18" s="113"/>
    </row>
    <row r="19" spans="2:5" ht="11.25">
      <c r="B19" s="113" t="s">
        <v>51</v>
      </c>
      <c r="C19" s="113">
        <v>77.5</v>
      </c>
      <c r="D19" s="113"/>
      <c r="E19" s="113">
        <v>7.900833333333332</v>
      </c>
    </row>
    <row r="20" spans="2:5" ht="11.25">
      <c r="B20" s="113" t="s">
        <v>52</v>
      </c>
      <c r="C20" s="113">
        <v>75.75</v>
      </c>
      <c r="D20" s="113"/>
      <c r="E20" s="113">
        <v>6.265833333333332</v>
      </c>
    </row>
    <row r="21" spans="2:5" ht="11.25">
      <c r="B21" s="113" t="s">
        <v>53</v>
      </c>
      <c r="C21" s="113">
        <v>73</v>
      </c>
      <c r="D21" s="113"/>
      <c r="E21" s="113">
        <v>6.699166666666667</v>
      </c>
    </row>
    <row r="22" spans="2:5" ht="11.25">
      <c r="B22" s="113" t="s">
        <v>54</v>
      </c>
      <c r="C22" s="113">
        <v>74</v>
      </c>
      <c r="D22" s="113"/>
      <c r="E22" s="113">
        <v>7.116666666666666</v>
      </c>
    </row>
    <row r="23" spans="2:5" ht="11.25">
      <c r="B23" s="113" t="s">
        <v>55</v>
      </c>
      <c r="C23" s="113">
        <v>77.75</v>
      </c>
      <c r="D23" s="113"/>
      <c r="E23" s="113">
        <v>5.2558333333333325</v>
      </c>
    </row>
    <row r="24" spans="2:5" ht="11.25">
      <c r="B24" s="113" t="s">
        <v>56</v>
      </c>
      <c r="C24" s="113">
        <v>82.5</v>
      </c>
      <c r="D24" s="113"/>
      <c r="E24" s="113">
        <v>3.5941666666666663</v>
      </c>
    </row>
    <row r="25" spans="2:5" ht="11.25">
      <c r="B25" s="113" t="s">
        <v>57</v>
      </c>
      <c r="C25" s="113">
        <v>80.75</v>
      </c>
      <c r="D25" s="113"/>
      <c r="E25" s="113">
        <v>3.734166666666667</v>
      </c>
    </row>
    <row r="26" spans="2:5" ht="11.25">
      <c r="B26" s="113" t="s">
        <v>58</v>
      </c>
      <c r="C26" s="113">
        <v>79.5</v>
      </c>
      <c r="D26" s="113"/>
      <c r="E26" s="113">
        <v>3.8483333333333327</v>
      </c>
    </row>
    <row r="27" spans="2:5" ht="11.25">
      <c r="B27" s="113" t="s">
        <v>59</v>
      </c>
      <c r="C27" s="113">
        <v>80.75</v>
      </c>
      <c r="D27" s="113"/>
      <c r="E27" s="113">
        <v>3.3533333333333335</v>
      </c>
    </row>
    <row r="28" spans="2:5" ht="11.25">
      <c r="B28" s="113" t="s">
        <v>60</v>
      </c>
      <c r="C28" s="113">
        <v>74</v>
      </c>
      <c r="D28" s="113"/>
      <c r="E28" s="113">
        <v>4.2825</v>
      </c>
    </row>
    <row r="29" spans="2:5" ht="11.25">
      <c r="B29" s="113" t="s">
        <v>61</v>
      </c>
      <c r="C29" s="113">
        <v>74.5</v>
      </c>
      <c r="D29" s="113"/>
      <c r="E29" s="113">
        <v>4.830583333333334</v>
      </c>
    </row>
    <row r="30" spans="2:5" ht="11.25">
      <c r="B30" s="113" t="s">
        <v>62</v>
      </c>
      <c r="C30" s="113">
        <v>72</v>
      </c>
      <c r="D30" s="113">
        <v>72.29111666666667</v>
      </c>
      <c r="E30" s="113">
        <v>5.661666666666666</v>
      </c>
    </row>
    <row r="31" spans="2:5" ht="11.25">
      <c r="B31" s="113" t="s">
        <v>63</v>
      </c>
      <c r="C31" s="113">
        <v>76.75</v>
      </c>
      <c r="D31" s="113">
        <v>75.23150833333334</v>
      </c>
      <c r="E31" s="113">
        <v>5.315833333333333</v>
      </c>
    </row>
    <row r="32" spans="2:5" ht="11.25">
      <c r="B32" s="113" t="s">
        <v>64</v>
      </c>
      <c r="C32" s="113">
        <v>79.75</v>
      </c>
      <c r="D32" s="113">
        <v>77.12576666666668</v>
      </c>
      <c r="E32" s="113">
        <v>5.064416666666667</v>
      </c>
    </row>
    <row r="33" spans="2:5" ht="11.25">
      <c r="B33" s="113" t="s">
        <v>65</v>
      </c>
      <c r="C33" s="113">
        <v>83.25</v>
      </c>
      <c r="D33" s="113">
        <v>78.04655</v>
      </c>
      <c r="E33" s="113">
        <v>4.645333333333333</v>
      </c>
    </row>
    <row r="34" spans="2:5" ht="11.25">
      <c r="B34" s="113" t="s">
        <v>66</v>
      </c>
      <c r="C34" s="113">
        <v>81.75</v>
      </c>
      <c r="D34" s="113">
        <v>78.18581666666667</v>
      </c>
      <c r="E34" s="113">
        <v>5.4295</v>
      </c>
    </row>
    <row r="35" spans="2:5" ht="11.25">
      <c r="B35" s="113" t="s">
        <v>67</v>
      </c>
      <c r="C35" s="113">
        <v>83.5</v>
      </c>
      <c r="D35" s="113">
        <v>78.69513333333335</v>
      </c>
      <c r="E35" s="113">
        <v>5.66575</v>
      </c>
    </row>
    <row r="36" spans="2:5" ht="11.25">
      <c r="B36" s="113" t="s">
        <v>68</v>
      </c>
      <c r="C36" s="113">
        <v>81.425</v>
      </c>
      <c r="D36" s="113">
        <v>78.22895</v>
      </c>
      <c r="E36" s="113">
        <v>7.6024166666666675</v>
      </c>
    </row>
    <row r="37" spans="2:5" ht="11.25">
      <c r="B37" s="113" t="s">
        <v>69</v>
      </c>
      <c r="C37" s="113">
        <v>79.475</v>
      </c>
      <c r="D37" s="113">
        <v>78.213975</v>
      </c>
      <c r="E37" s="113">
        <v>7.578666666666667</v>
      </c>
    </row>
    <row r="38" spans="2:5" ht="11.25">
      <c r="B38" s="113" t="s">
        <v>70</v>
      </c>
      <c r="C38" s="113">
        <v>81.3</v>
      </c>
      <c r="D38" s="113">
        <v>80.70553333333332</v>
      </c>
      <c r="E38" s="113">
        <v>7.141166666666667</v>
      </c>
    </row>
    <row r="39" spans="2:5" ht="11.25">
      <c r="B39" s="113" t="s">
        <v>71</v>
      </c>
      <c r="C39" s="113">
        <v>80.775</v>
      </c>
      <c r="D39" s="113">
        <v>80.40649166666667</v>
      </c>
      <c r="E39" s="113">
        <v>6.230166666666666</v>
      </c>
    </row>
    <row r="40" spans="2:5" ht="11.25">
      <c r="B40" s="113" t="s">
        <v>72</v>
      </c>
      <c r="C40" s="113">
        <v>79.225</v>
      </c>
      <c r="D40" s="113">
        <v>81.01176666666666</v>
      </c>
      <c r="E40" s="113">
        <v>11.66</v>
      </c>
    </row>
    <row r="41" spans="2:5" ht="11.25">
      <c r="B41" s="371" t="s">
        <v>73</v>
      </c>
      <c r="C41" s="113">
        <v>80.3</v>
      </c>
      <c r="D41" s="113">
        <v>79.675</v>
      </c>
      <c r="E41" s="113">
        <v>12.316666666666668</v>
      </c>
    </row>
    <row r="42" spans="2:5" ht="11.25">
      <c r="B42" s="371" t="s">
        <v>74</v>
      </c>
      <c r="C42" s="113">
        <v>82.4</v>
      </c>
      <c r="D42" s="113">
        <v>81.85833333333333</v>
      </c>
      <c r="E42" s="113">
        <v>11.475</v>
      </c>
    </row>
    <row r="43" spans="2:5" ht="11.25">
      <c r="B43" s="371" t="s">
        <v>75</v>
      </c>
      <c r="C43" s="113">
        <v>83.48333333333333</v>
      </c>
      <c r="D43" s="113">
        <v>81.89166666666668</v>
      </c>
      <c r="E43" s="113">
        <v>9.825</v>
      </c>
    </row>
    <row r="44" spans="2:5" ht="11.25">
      <c r="B44" s="371" t="s">
        <v>373</v>
      </c>
      <c r="C44" s="113">
        <v>83.33333333333334</v>
      </c>
      <c r="D44" s="113">
        <v>81.66666666666667</v>
      </c>
      <c r="E44" s="113">
        <v>9.975</v>
      </c>
    </row>
    <row r="45" spans="2:5" ht="11.25">
      <c r="B45" s="371" t="s">
        <v>374</v>
      </c>
      <c r="C45" s="113">
        <v>85.075</v>
      </c>
      <c r="D45" s="113">
        <v>82.8</v>
      </c>
      <c r="E45" s="113">
        <v>9.291666666666668</v>
      </c>
    </row>
    <row r="46" spans="2:5" ht="11.25">
      <c r="B46" s="371" t="s">
        <v>421</v>
      </c>
      <c r="C46" s="371">
        <v>85.19166666666666</v>
      </c>
      <c r="D46" s="371">
        <v>83.325</v>
      </c>
      <c r="E46" s="371">
        <v>7.891666666666665</v>
      </c>
    </row>
    <row r="47" spans="2:5" ht="11.25">
      <c r="B47" s="371" t="s">
        <v>424</v>
      </c>
      <c r="C47" s="371">
        <v>80.225</v>
      </c>
      <c r="D47" s="371">
        <v>80.58333333333333</v>
      </c>
      <c r="E47" s="371">
        <v>8.083333333333334</v>
      </c>
    </row>
    <row r="48" spans="2:5" ht="11.25">
      <c r="B48" s="371" t="s">
        <v>430</v>
      </c>
      <c r="C48" s="371">
        <v>84.75</v>
      </c>
      <c r="D48" s="371">
        <v>83.25833333333333</v>
      </c>
      <c r="E48" s="371">
        <v>6.741666666666667</v>
      </c>
    </row>
    <row r="49" spans="2:5" ht="11.25">
      <c r="B49" s="371" t="s">
        <v>486</v>
      </c>
      <c r="C49" s="371">
        <v>84.01666666666667</v>
      </c>
      <c r="D49" s="371">
        <v>83.175</v>
      </c>
      <c r="E49" s="371">
        <v>5.975</v>
      </c>
    </row>
    <row r="50" spans="2:5" ht="11.25">
      <c r="B50" s="371" t="s">
        <v>531</v>
      </c>
      <c r="C50" s="371">
        <v>83.925</v>
      </c>
      <c r="D50" s="371">
        <v>82.15</v>
      </c>
      <c r="E50" s="371">
        <v>5.5</v>
      </c>
    </row>
    <row r="51" spans="2:5" ht="11.25">
      <c r="B51" s="432" t="s">
        <v>532</v>
      </c>
      <c r="C51" s="432">
        <v>84.275</v>
      </c>
      <c r="D51" s="432">
        <v>82.46666666666665</v>
      </c>
      <c r="E51" s="432">
        <v>5.391666666666667</v>
      </c>
    </row>
    <row r="52" spans="2:3" ht="11.25">
      <c r="B52" s="40" t="s">
        <v>541</v>
      </c>
      <c r="C52" s="76"/>
    </row>
    <row r="53" ht="11.25">
      <c r="B53" s="116" t="s">
        <v>437</v>
      </c>
    </row>
    <row r="54" spans="2:5" ht="12.75">
      <c r="B54" s="264" t="s">
        <v>436</v>
      </c>
      <c r="D54" s="438"/>
      <c r="E54" s="117"/>
    </row>
    <row r="55" ht="12.75">
      <c r="D55" s="438"/>
    </row>
    <row r="57" spans="2:5" ht="11.25">
      <c r="B57" s="113"/>
      <c r="C57" s="114"/>
      <c r="D57" s="114"/>
      <c r="E57" s="114"/>
    </row>
    <row r="64" spans="2:5" ht="11.25">
      <c r="B64" s="57"/>
      <c r="E64" s="57"/>
    </row>
    <row r="65" spans="2:5" ht="11.25">
      <c r="B65" s="57"/>
      <c r="E65" s="57"/>
    </row>
    <row r="66" ht="11.25">
      <c r="E66" s="57"/>
    </row>
    <row r="67" ht="11.25">
      <c r="E67" s="57"/>
    </row>
    <row r="68" ht="11.25">
      <c r="E68" s="57"/>
    </row>
    <row r="69" ht="11.25">
      <c r="E69" s="57"/>
    </row>
  </sheetData>
  <sheetProtection/>
  <mergeCells count="3">
    <mergeCell ref="C6:D6"/>
    <mergeCell ref="E6:E7"/>
    <mergeCell ref="B6:B7"/>
  </mergeCells>
  <printOptions horizontalCentered="1"/>
  <pageMargins left="0.2362204724409449" right="0.6299212598425197" top="1.062992125984252" bottom="0.4330708661417323" header="0.1968503937007874" footer="0.2755905511811024"/>
  <pageSetup fitToHeight="1" fitToWidth="1"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57" customWidth="1"/>
    <col min="2" max="2" width="35.421875" style="57" customWidth="1"/>
    <col min="3" max="22" width="8.00390625" style="418" customWidth="1"/>
    <col min="23" max="16384" width="9.140625" style="57" customWidth="1"/>
  </cols>
  <sheetData>
    <row r="1" spans="2:22" ht="12.75">
      <c r="B1" s="178" t="s">
        <v>530</v>
      </c>
      <c r="Q1" s="420"/>
      <c r="V1" s="428" t="str">
        <f>'Tab 1'!$L$1</f>
        <v>Carta de Conjuntura | Dez 2014</v>
      </c>
    </row>
    <row r="3" ht="11.25">
      <c r="B3" s="2" t="s">
        <v>515</v>
      </c>
    </row>
    <row r="4" spans="2:13" ht="11.25">
      <c r="B4" s="119" t="s">
        <v>147</v>
      </c>
      <c r="C4" s="421"/>
      <c r="D4" s="421"/>
      <c r="E4" s="421"/>
      <c r="F4" s="421"/>
      <c r="H4" s="421"/>
      <c r="I4" s="421"/>
      <c r="J4" s="421"/>
      <c r="K4" s="421"/>
      <c r="L4" s="421"/>
      <c r="M4" s="421"/>
    </row>
    <row r="5" spans="2:13" ht="11.25">
      <c r="B5" s="1" t="s">
        <v>148</v>
      </c>
      <c r="C5" s="421"/>
      <c r="D5" s="421"/>
      <c r="E5" s="421"/>
      <c r="F5" s="421"/>
      <c r="H5" s="421"/>
      <c r="I5" s="421"/>
      <c r="J5" s="421"/>
      <c r="K5" s="421"/>
      <c r="L5" s="421"/>
      <c r="M5" s="421"/>
    </row>
    <row r="6" spans="2:13" ht="11.25">
      <c r="B6" s="119"/>
      <c r="C6" s="421"/>
      <c r="D6" s="421"/>
      <c r="E6" s="421"/>
      <c r="F6" s="421"/>
      <c r="H6" s="421"/>
      <c r="I6" s="421"/>
      <c r="J6" s="421"/>
      <c r="K6" s="421"/>
      <c r="L6" s="421"/>
      <c r="M6" s="421"/>
    </row>
    <row r="7" spans="2:22" ht="11.25">
      <c r="B7" s="122" t="s">
        <v>149</v>
      </c>
      <c r="C7" s="124"/>
      <c r="D7" s="124"/>
      <c r="E7" s="390"/>
      <c r="F7" s="390"/>
      <c r="G7" s="124"/>
      <c r="H7" s="124"/>
      <c r="I7" s="124">
        <v>1947</v>
      </c>
      <c r="J7" s="124">
        <v>1948</v>
      </c>
      <c r="K7" s="124">
        <v>1949</v>
      </c>
      <c r="L7" s="124">
        <v>1950</v>
      </c>
      <c r="M7" s="124">
        <v>1951</v>
      </c>
      <c r="N7" s="124">
        <v>1952</v>
      </c>
      <c r="O7" s="124">
        <v>1953</v>
      </c>
      <c r="P7" s="124">
        <v>1954</v>
      </c>
      <c r="Q7" s="124">
        <v>1955</v>
      </c>
      <c r="R7" s="124">
        <v>1956</v>
      </c>
      <c r="S7" s="124">
        <v>1957</v>
      </c>
      <c r="T7" s="124">
        <v>1958</v>
      </c>
      <c r="U7" s="124">
        <v>1959</v>
      </c>
      <c r="V7" s="124">
        <v>1960</v>
      </c>
    </row>
    <row r="8" spans="2:22" ht="11.25">
      <c r="B8" s="125" t="s">
        <v>150</v>
      </c>
      <c r="C8" s="414"/>
      <c r="D8" s="414"/>
      <c r="H8" s="414"/>
      <c r="I8" s="423">
        <v>-203.811</v>
      </c>
      <c r="J8" s="423">
        <v>-114.555</v>
      </c>
      <c r="K8" s="423">
        <v>-134.932</v>
      </c>
      <c r="L8" s="423">
        <v>92.5840000000001</v>
      </c>
      <c r="M8" s="423">
        <v>-493.792</v>
      </c>
      <c r="N8" s="126">
        <v>-725.133</v>
      </c>
      <c r="O8" s="126">
        <v>-12.2820000000002</v>
      </c>
      <c r="P8" s="126">
        <v>-235.851</v>
      </c>
      <c r="Q8" s="126">
        <v>-34.5439999999999</v>
      </c>
      <c r="R8" s="126">
        <v>-22.5629999999998</v>
      </c>
      <c r="S8" s="126">
        <v>-299.681</v>
      </c>
      <c r="T8" s="126">
        <v>-265.192</v>
      </c>
      <c r="U8" s="126">
        <v>-344.831</v>
      </c>
      <c r="V8" s="126">
        <v>-518.028</v>
      </c>
    </row>
    <row r="9" spans="2:22" ht="11.25">
      <c r="B9" s="127" t="s">
        <v>151</v>
      </c>
      <c r="C9" s="415"/>
      <c r="D9" s="415"/>
      <c r="H9" s="415"/>
      <c r="I9" s="424">
        <v>96.1890000000001</v>
      </c>
      <c r="J9" s="424">
        <v>207.445</v>
      </c>
      <c r="K9" s="424">
        <v>139.068</v>
      </c>
      <c r="L9" s="424">
        <v>413.584</v>
      </c>
      <c r="M9" s="424">
        <v>44.2079999999999</v>
      </c>
      <c r="N9" s="126">
        <v>-302.133</v>
      </c>
      <c r="O9" s="126">
        <v>394.718</v>
      </c>
      <c r="P9" s="126">
        <v>147.149</v>
      </c>
      <c r="Q9" s="126">
        <v>319.456</v>
      </c>
      <c r="R9" s="126">
        <v>407.437</v>
      </c>
      <c r="S9" s="126">
        <v>106.319</v>
      </c>
      <c r="T9" s="126">
        <v>65.808</v>
      </c>
      <c r="U9" s="126">
        <v>72.1690000000001</v>
      </c>
      <c r="V9" s="126">
        <v>-24.028</v>
      </c>
    </row>
    <row r="10" spans="2:22" ht="11.25">
      <c r="B10" s="128" t="s">
        <v>152</v>
      </c>
      <c r="C10" s="415"/>
      <c r="D10" s="415"/>
      <c r="H10" s="415"/>
      <c r="I10" s="424">
        <v>1152.308</v>
      </c>
      <c r="J10" s="424">
        <v>1180.461</v>
      </c>
      <c r="K10" s="424">
        <v>1096.468</v>
      </c>
      <c r="L10" s="424">
        <v>1355.467</v>
      </c>
      <c r="M10" s="424">
        <v>1769.002</v>
      </c>
      <c r="N10" s="126">
        <v>1418.117</v>
      </c>
      <c r="O10" s="126">
        <v>1539.321</v>
      </c>
      <c r="P10" s="126">
        <v>1561.836</v>
      </c>
      <c r="Q10" s="126">
        <v>1423.246</v>
      </c>
      <c r="R10" s="126">
        <v>1481.969</v>
      </c>
      <c r="S10" s="126">
        <v>1391.607</v>
      </c>
      <c r="T10" s="126">
        <v>1242.985</v>
      </c>
      <c r="U10" s="126">
        <v>1281.969</v>
      </c>
      <c r="V10" s="126">
        <v>1268.772</v>
      </c>
    </row>
    <row r="11" spans="2:22" ht="11.25">
      <c r="B11" s="128" t="s">
        <v>153</v>
      </c>
      <c r="C11" s="415"/>
      <c r="D11" s="415"/>
      <c r="H11" s="415"/>
      <c r="I11" s="424">
        <v>1056.119</v>
      </c>
      <c r="J11" s="424">
        <v>973.016</v>
      </c>
      <c r="K11" s="424">
        <v>957.4</v>
      </c>
      <c r="L11" s="424">
        <v>941.883</v>
      </c>
      <c r="M11" s="424">
        <v>1724.794</v>
      </c>
      <c r="N11" s="126">
        <v>1720.25</v>
      </c>
      <c r="O11" s="126">
        <v>1144.603</v>
      </c>
      <c r="P11" s="126">
        <v>1414.687</v>
      </c>
      <c r="Q11" s="126">
        <v>1103.79</v>
      </c>
      <c r="R11" s="126">
        <v>1074.532</v>
      </c>
      <c r="S11" s="126">
        <v>1285.288</v>
      </c>
      <c r="T11" s="126">
        <v>1177.177</v>
      </c>
      <c r="U11" s="126">
        <v>1209.8</v>
      </c>
      <c r="V11" s="126">
        <v>1292.8</v>
      </c>
    </row>
    <row r="12" spans="2:22" ht="11.25">
      <c r="B12" s="127" t="s">
        <v>154</v>
      </c>
      <c r="C12" s="415"/>
      <c r="D12" s="415"/>
      <c r="H12" s="415"/>
      <c r="I12" s="424">
        <v>-276</v>
      </c>
      <c r="J12" s="424">
        <v>-315</v>
      </c>
      <c r="K12" s="424">
        <v>-271</v>
      </c>
      <c r="L12" s="424">
        <v>-319</v>
      </c>
      <c r="M12" s="424">
        <v>-536</v>
      </c>
      <c r="N12" s="126">
        <v>-421</v>
      </c>
      <c r="O12" s="126">
        <v>-393</v>
      </c>
      <c r="P12" s="126">
        <v>-378</v>
      </c>
      <c r="Q12" s="126">
        <v>-344</v>
      </c>
      <c r="R12" s="126">
        <v>-419</v>
      </c>
      <c r="S12" s="126">
        <v>-393</v>
      </c>
      <c r="T12" s="126">
        <v>-327</v>
      </c>
      <c r="U12" s="126">
        <v>-407</v>
      </c>
      <c r="V12" s="126">
        <v>-498</v>
      </c>
    </row>
    <row r="13" spans="2:22" ht="11.25">
      <c r="B13" s="128" t="s">
        <v>155</v>
      </c>
      <c r="C13" s="415"/>
      <c r="D13" s="415"/>
      <c r="H13" s="415"/>
      <c r="I13" s="424">
        <v>-221</v>
      </c>
      <c r="J13" s="424">
        <v>-210</v>
      </c>
      <c r="K13" s="424">
        <v>-170</v>
      </c>
      <c r="L13" s="424">
        <v>-209</v>
      </c>
      <c r="M13" s="424">
        <v>-379</v>
      </c>
      <c r="N13" s="126">
        <v>-300</v>
      </c>
      <c r="O13" s="126">
        <v>-226.6</v>
      </c>
      <c r="P13" s="126">
        <v>-243</v>
      </c>
      <c r="Q13" s="126">
        <v>-229.7</v>
      </c>
      <c r="R13" s="126">
        <v>-278.2</v>
      </c>
      <c r="S13" s="126">
        <v>-264.8</v>
      </c>
      <c r="T13" s="126">
        <v>-219.3</v>
      </c>
      <c r="U13" s="126">
        <v>-256.2</v>
      </c>
      <c r="V13" s="126">
        <v>-303.9</v>
      </c>
    </row>
    <row r="14" spans="2:22" ht="11.25">
      <c r="B14" s="128" t="s">
        <v>156</v>
      </c>
      <c r="C14" s="415"/>
      <c r="D14" s="415"/>
      <c r="H14" s="415"/>
      <c r="I14" s="424">
        <v>-13</v>
      </c>
      <c r="J14" s="424">
        <v>-25</v>
      </c>
      <c r="K14" s="424">
        <v>-21</v>
      </c>
      <c r="L14" s="424">
        <v>-27</v>
      </c>
      <c r="M14" s="424">
        <v>-20</v>
      </c>
      <c r="N14" s="126">
        <v>-22</v>
      </c>
      <c r="O14" s="126">
        <v>-34</v>
      </c>
      <c r="P14" s="126">
        <v>-48</v>
      </c>
      <c r="Q14" s="126">
        <v>-35</v>
      </c>
      <c r="R14" s="126">
        <v>-67</v>
      </c>
      <c r="S14" s="126">
        <v>-67</v>
      </c>
      <c r="T14" s="126">
        <v>-58</v>
      </c>
      <c r="U14" s="126">
        <v>-91</v>
      </c>
      <c r="V14" s="126">
        <v>-115</v>
      </c>
    </row>
    <row r="15" spans="2:22" ht="11.25">
      <c r="B15" s="128" t="s">
        <v>157</v>
      </c>
      <c r="C15" s="415"/>
      <c r="D15" s="415"/>
      <c r="H15" s="415"/>
      <c r="I15" s="424">
        <v>-42</v>
      </c>
      <c r="J15" s="424">
        <v>-80</v>
      </c>
      <c r="K15" s="424">
        <v>-80</v>
      </c>
      <c r="L15" s="424">
        <v>-83</v>
      </c>
      <c r="M15" s="424">
        <v>-137</v>
      </c>
      <c r="N15" s="126">
        <v>-99</v>
      </c>
      <c r="O15" s="126">
        <v>-131</v>
      </c>
      <c r="P15" s="126">
        <v>-89</v>
      </c>
      <c r="Q15" s="126">
        <v>-79</v>
      </c>
      <c r="R15" s="126">
        <v>-74</v>
      </c>
      <c r="S15" s="126">
        <v>-61</v>
      </c>
      <c r="T15" s="126">
        <v>-49</v>
      </c>
      <c r="U15" s="126">
        <v>-59</v>
      </c>
      <c r="V15" s="126">
        <v>-79</v>
      </c>
    </row>
    <row r="16" spans="2:22" ht="11.25">
      <c r="B16" s="128" t="s">
        <v>158</v>
      </c>
      <c r="C16" s="415"/>
      <c r="D16" s="415"/>
      <c r="H16" s="415"/>
      <c r="I16" s="424"/>
      <c r="J16" s="424"/>
      <c r="K16" s="424"/>
      <c r="L16" s="424"/>
      <c r="M16" s="424"/>
      <c r="N16" s="126"/>
      <c r="O16" s="126">
        <v>-1.3999999999999773</v>
      </c>
      <c r="P16" s="126">
        <v>2</v>
      </c>
      <c r="Q16" s="126">
        <v>-0.30000000000001137</v>
      </c>
      <c r="R16" s="126">
        <v>0.19999999999998863</v>
      </c>
      <c r="S16" s="126">
        <v>-0.19999999999998863</v>
      </c>
      <c r="T16" s="126">
        <v>-0.6999999999999886</v>
      </c>
      <c r="U16" s="126">
        <v>-0.8000000000000114</v>
      </c>
      <c r="V16" s="126">
        <v>-0.10000000000002274</v>
      </c>
    </row>
    <row r="17" spans="2:22" ht="11.25">
      <c r="B17" s="127" t="s">
        <v>164</v>
      </c>
      <c r="C17" s="415"/>
      <c r="D17" s="415"/>
      <c r="H17" s="415"/>
      <c r="I17" s="424">
        <v>-24</v>
      </c>
      <c r="J17" s="424">
        <v>-7</v>
      </c>
      <c r="K17" s="424">
        <v>-3</v>
      </c>
      <c r="L17" s="424">
        <v>-2</v>
      </c>
      <c r="M17" s="424">
        <v>-2</v>
      </c>
      <c r="N17" s="126">
        <v>-2</v>
      </c>
      <c r="O17" s="126">
        <v>-14</v>
      </c>
      <c r="P17" s="126">
        <v>-5</v>
      </c>
      <c r="Q17" s="126">
        <v>-10</v>
      </c>
      <c r="R17" s="126">
        <v>-11</v>
      </c>
      <c r="S17" s="126">
        <v>-13</v>
      </c>
      <c r="T17" s="126">
        <v>-4</v>
      </c>
      <c r="U17" s="126">
        <v>-10</v>
      </c>
      <c r="V17" s="126">
        <v>4</v>
      </c>
    </row>
    <row r="18" spans="2:22" ht="11.25">
      <c r="B18" s="125" t="s">
        <v>159</v>
      </c>
      <c r="C18" s="414"/>
      <c r="D18" s="414"/>
      <c r="H18" s="414"/>
      <c r="I18" s="423">
        <v>349</v>
      </c>
      <c r="J18" s="423">
        <v>-52</v>
      </c>
      <c r="K18" s="423">
        <v>72</v>
      </c>
      <c r="L18" s="423">
        <v>-111</v>
      </c>
      <c r="M18" s="423">
        <v>266</v>
      </c>
      <c r="N18" s="126">
        <v>708</v>
      </c>
      <c r="O18" s="126">
        <v>41</v>
      </c>
      <c r="P18" s="126">
        <v>236</v>
      </c>
      <c r="Q18" s="126">
        <v>34</v>
      </c>
      <c r="R18" s="126">
        <v>190</v>
      </c>
      <c r="S18" s="126">
        <v>309</v>
      </c>
      <c r="T18" s="126">
        <v>425</v>
      </c>
      <c r="U18" s="126">
        <v>345</v>
      </c>
      <c r="V18" s="126">
        <v>493</v>
      </c>
    </row>
    <row r="19" spans="2:22" ht="11.25">
      <c r="B19" s="127" t="s">
        <v>461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</row>
    <row r="20" spans="2:22" ht="11.25">
      <c r="B20" s="127" t="s">
        <v>160</v>
      </c>
      <c r="C20" s="416"/>
      <c r="D20" s="416"/>
      <c r="H20" s="416"/>
      <c r="I20" s="425">
        <v>55</v>
      </c>
      <c r="J20" s="425">
        <v>67</v>
      </c>
      <c r="K20" s="425">
        <v>44</v>
      </c>
      <c r="L20" s="425">
        <v>39</v>
      </c>
      <c r="M20" s="425">
        <v>63</v>
      </c>
      <c r="N20" s="126">
        <v>94</v>
      </c>
      <c r="O20" s="126">
        <v>60</v>
      </c>
      <c r="P20" s="126">
        <v>51</v>
      </c>
      <c r="Q20" s="126">
        <v>79</v>
      </c>
      <c r="R20" s="126">
        <v>139</v>
      </c>
      <c r="S20" s="126">
        <v>178</v>
      </c>
      <c r="T20" s="126">
        <v>128</v>
      </c>
      <c r="U20" s="126">
        <v>158</v>
      </c>
      <c r="V20" s="126">
        <v>138</v>
      </c>
    </row>
    <row r="21" spans="2:22" ht="11.25">
      <c r="B21" s="127" t="s">
        <v>460</v>
      </c>
      <c r="C21" s="416"/>
      <c r="D21" s="416"/>
      <c r="H21" s="416"/>
      <c r="I21" s="425">
        <v>294</v>
      </c>
      <c r="J21" s="425">
        <v>-119</v>
      </c>
      <c r="K21" s="425">
        <v>28</v>
      </c>
      <c r="L21" s="425">
        <v>-150</v>
      </c>
      <c r="M21" s="425">
        <v>203</v>
      </c>
      <c r="N21" s="126">
        <v>614</v>
      </c>
      <c r="O21" s="126">
        <v>-19</v>
      </c>
      <c r="P21" s="126">
        <v>185</v>
      </c>
      <c r="Q21" s="126">
        <v>-45</v>
      </c>
      <c r="R21" s="126">
        <v>51</v>
      </c>
      <c r="S21" s="126">
        <v>131</v>
      </c>
      <c r="T21" s="126">
        <v>297</v>
      </c>
      <c r="U21" s="126">
        <v>187</v>
      </c>
      <c r="V21" s="126">
        <v>355</v>
      </c>
    </row>
    <row r="22" spans="2:22" ht="11.25">
      <c r="B22" s="125" t="s">
        <v>162</v>
      </c>
      <c r="C22" s="416"/>
      <c r="D22" s="416"/>
      <c r="H22" s="416"/>
      <c r="I22" s="425">
        <v>-9.18900000000008</v>
      </c>
      <c r="J22" s="425">
        <v>99.555</v>
      </c>
      <c r="K22" s="425">
        <v>95.9319999999999</v>
      </c>
      <c r="L22" s="425">
        <v>-11.5840000000001</v>
      </c>
      <c r="M22" s="425">
        <v>146.792</v>
      </c>
      <c r="N22" s="129">
        <v>-9.86699999999996</v>
      </c>
      <c r="O22" s="129">
        <v>-68.7179999999998</v>
      </c>
      <c r="P22" s="129">
        <v>10.8509999999999</v>
      </c>
      <c r="Q22" s="129">
        <v>12.5439999999999</v>
      </c>
      <c r="R22" s="129">
        <v>15.5629999999998</v>
      </c>
      <c r="S22" s="129">
        <v>-170.319</v>
      </c>
      <c r="T22" s="129">
        <v>-189.808</v>
      </c>
      <c r="U22" s="129">
        <v>-25.1690000000002</v>
      </c>
      <c r="V22" s="129">
        <v>11.028</v>
      </c>
    </row>
    <row r="23" spans="2:22" ht="11.25">
      <c r="B23" s="130" t="s">
        <v>163</v>
      </c>
      <c r="C23" s="417"/>
      <c r="D23" s="417"/>
      <c r="E23" s="419"/>
      <c r="F23" s="419"/>
      <c r="G23" s="419"/>
      <c r="H23" s="417"/>
      <c r="I23" s="426">
        <v>136</v>
      </c>
      <c r="J23" s="426">
        <v>-67</v>
      </c>
      <c r="K23" s="426">
        <v>33</v>
      </c>
      <c r="L23" s="426">
        <v>-30</v>
      </c>
      <c r="M23" s="426">
        <v>-81</v>
      </c>
      <c r="N23" s="133">
        <v>-27</v>
      </c>
      <c r="O23" s="133">
        <v>-40</v>
      </c>
      <c r="P23" s="133">
        <v>11</v>
      </c>
      <c r="Q23" s="133">
        <v>12</v>
      </c>
      <c r="R23" s="133">
        <v>183</v>
      </c>
      <c r="S23" s="133">
        <v>-161</v>
      </c>
      <c r="T23" s="133">
        <v>-30</v>
      </c>
      <c r="U23" s="133">
        <v>-25</v>
      </c>
      <c r="V23" s="133">
        <v>-14</v>
      </c>
    </row>
    <row r="24" spans="2:22" s="1" customFormat="1" ht="11.25">
      <c r="B24" s="134"/>
      <c r="C24" s="422"/>
      <c r="D24" s="422"/>
      <c r="E24" s="422"/>
      <c r="F24" s="422"/>
      <c r="G24" s="422"/>
      <c r="H24" s="422"/>
      <c r="I24" s="422"/>
      <c r="J24" s="422"/>
      <c r="K24" s="422"/>
      <c r="L24" s="422"/>
      <c r="M24" s="422"/>
      <c r="N24" s="422"/>
      <c r="O24" s="422"/>
      <c r="P24" s="422"/>
      <c r="Q24" s="422"/>
      <c r="R24" s="422"/>
      <c r="S24" s="422"/>
      <c r="T24" s="422"/>
      <c r="U24" s="422"/>
      <c r="V24" s="422"/>
    </row>
    <row r="25" spans="3:22" s="1" customFormat="1" ht="11.25"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</row>
    <row r="26" spans="2:22" ht="11.25">
      <c r="B26" s="122" t="s">
        <v>149</v>
      </c>
      <c r="C26" s="124">
        <v>1961</v>
      </c>
      <c r="D26" s="124">
        <v>1962</v>
      </c>
      <c r="E26" s="124">
        <v>1963</v>
      </c>
      <c r="F26" s="124">
        <v>1964</v>
      </c>
      <c r="G26" s="124">
        <v>1965</v>
      </c>
      <c r="H26" s="124">
        <v>1966</v>
      </c>
      <c r="I26" s="124">
        <v>1967</v>
      </c>
      <c r="J26" s="124">
        <v>1968</v>
      </c>
      <c r="K26" s="124">
        <v>1969</v>
      </c>
      <c r="L26" s="124">
        <v>1970</v>
      </c>
      <c r="M26" s="124">
        <v>1971</v>
      </c>
      <c r="N26" s="124">
        <v>1972</v>
      </c>
      <c r="O26" s="124">
        <v>1973</v>
      </c>
      <c r="P26" s="124">
        <v>1974</v>
      </c>
      <c r="Q26" s="124">
        <v>1975</v>
      </c>
      <c r="R26" s="124">
        <v>1976</v>
      </c>
      <c r="S26" s="124">
        <v>1977</v>
      </c>
      <c r="T26" s="124">
        <v>1978</v>
      </c>
      <c r="U26" s="124">
        <v>1979</v>
      </c>
      <c r="V26" s="124">
        <v>1980</v>
      </c>
    </row>
    <row r="27" spans="2:22" ht="11.25">
      <c r="B27" s="125" t="s">
        <v>150</v>
      </c>
      <c r="C27" s="126">
        <v>-262.863</v>
      </c>
      <c r="D27" s="126">
        <v>-452.715</v>
      </c>
      <c r="E27" s="126">
        <v>-170.52</v>
      </c>
      <c r="F27" s="126">
        <v>81.3900000000001</v>
      </c>
      <c r="G27" s="126">
        <v>283.879</v>
      </c>
      <c r="H27" s="126">
        <v>-30.9580000000003</v>
      </c>
      <c r="I27" s="126">
        <v>-276.229</v>
      </c>
      <c r="J27" s="126">
        <v>-581.756</v>
      </c>
      <c r="K27" s="126">
        <v>-364.407</v>
      </c>
      <c r="L27" s="126">
        <v>-838.741</v>
      </c>
      <c r="M27" s="126">
        <v>-1629.696</v>
      </c>
      <c r="N27" s="126">
        <v>-1687.946</v>
      </c>
      <c r="O27" s="126">
        <v>-2085.431</v>
      </c>
      <c r="P27" s="126">
        <v>-7504.124</v>
      </c>
      <c r="Q27" s="126">
        <v>-6999.496</v>
      </c>
      <c r="R27" s="126">
        <v>-6425.839</v>
      </c>
      <c r="S27" s="126">
        <v>-4826.217</v>
      </c>
      <c r="T27" s="126">
        <v>-6983.387</v>
      </c>
      <c r="U27" s="126">
        <v>-10708.226</v>
      </c>
      <c r="V27" s="126">
        <v>-12739.194</v>
      </c>
    </row>
    <row r="28" spans="2:22" ht="11.25">
      <c r="B28" s="127" t="s">
        <v>151</v>
      </c>
      <c r="C28" s="126">
        <v>111.137</v>
      </c>
      <c r="D28" s="126">
        <v>-89.7150000000001</v>
      </c>
      <c r="E28" s="126">
        <v>112.48</v>
      </c>
      <c r="F28" s="126">
        <v>343.39</v>
      </c>
      <c r="G28" s="126">
        <v>654.879</v>
      </c>
      <c r="H28" s="126">
        <v>438.042</v>
      </c>
      <c r="I28" s="126">
        <v>212.771</v>
      </c>
      <c r="J28" s="126">
        <v>26.2440000000001</v>
      </c>
      <c r="K28" s="126">
        <v>317.927</v>
      </c>
      <c r="L28" s="126">
        <v>232.022</v>
      </c>
      <c r="M28" s="126">
        <v>-343.536999999999</v>
      </c>
      <c r="N28" s="126">
        <v>-241.129</v>
      </c>
      <c r="O28" s="126">
        <v>6.96199999999953</v>
      </c>
      <c r="P28" s="126">
        <v>-4690.324</v>
      </c>
      <c r="Q28" s="126">
        <v>-3540.396</v>
      </c>
      <c r="R28" s="126">
        <v>-2254.679</v>
      </c>
      <c r="S28" s="126">
        <v>96.7630000000026</v>
      </c>
      <c r="T28" s="126">
        <v>-1024.202</v>
      </c>
      <c r="U28" s="126">
        <v>-2839.484</v>
      </c>
      <c r="V28" s="126">
        <v>-2822.768</v>
      </c>
    </row>
    <row r="29" spans="2:22" ht="11.25">
      <c r="B29" s="128" t="s">
        <v>152</v>
      </c>
      <c r="C29" s="126">
        <v>1402.97</v>
      </c>
      <c r="D29" s="126">
        <v>1214.185</v>
      </c>
      <c r="E29" s="126">
        <v>1406.48</v>
      </c>
      <c r="F29" s="126">
        <v>1429.79</v>
      </c>
      <c r="G29" s="126">
        <v>1595.479</v>
      </c>
      <c r="H29" s="126">
        <v>1741.442</v>
      </c>
      <c r="I29" s="126">
        <v>1654.037</v>
      </c>
      <c r="J29" s="126">
        <v>1881.344</v>
      </c>
      <c r="K29" s="126">
        <v>2311.169</v>
      </c>
      <c r="L29" s="126">
        <v>2738.922</v>
      </c>
      <c r="M29" s="126">
        <v>2903.856</v>
      </c>
      <c r="N29" s="126">
        <v>3991.219</v>
      </c>
      <c r="O29" s="126">
        <v>6199.2</v>
      </c>
      <c r="P29" s="126">
        <v>7950.996</v>
      </c>
      <c r="Q29" s="126">
        <v>8669.944</v>
      </c>
      <c r="R29" s="126">
        <v>10128.303</v>
      </c>
      <c r="S29" s="126">
        <v>12120.175</v>
      </c>
      <c r="T29" s="126">
        <v>12658.944</v>
      </c>
      <c r="U29" s="126">
        <v>15244.377</v>
      </c>
      <c r="V29" s="126">
        <v>20132.401</v>
      </c>
    </row>
    <row r="30" spans="2:22" ht="11.25">
      <c r="B30" s="128" t="s">
        <v>153</v>
      </c>
      <c r="C30" s="126">
        <v>1291.833</v>
      </c>
      <c r="D30" s="126">
        <v>1303.9</v>
      </c>
      <c r="E30" s="126">
        <v>1294</v>
      </c>
      <c r="F30" s="126">
        <v>1086.4</v>
      </c>
      <c r="G30" s="126">
        <v>940.6</v>
      </c>
      <c r="H30" s="126">
        <v>1303.4</v>
      </c>
      <c r="I30" s="126">
        <v>1441.266</v>
      </c>
      <c r="J30" s="126">
        <v>1855.1</v>
      </c>
      <c r="K30" s="126">
        <v>1993.242</v>
      </c>
      <c r="L30" s="126">
        <v>2506.9</v>
      </c>
      <c r="M30" s="126">
        <v>3247.393</v>
      </c>
      <c r="N30" s="126">
        <v>4232.348</v>
      </c>
      <c r="O30" s="126">
        <v>6192.238</v>
      </c>
      <c r="P30" s="126">
        <v>12641.32</v>
      </c>
      <c r="Q30" s="126">
        <v>12210.34</v>
      </c>
      <c r="R30" s="126">
        <v>12382.982</v>
      </c>
      <c r="S30" s="126">
        <v>12023.412</v>
      </c>
      <c r="T30" s="126">
        <v>13683.146</v>
      </c>
      <c r="U30" s="126">
        <v>18083.861</v>
      </c>
      <c r="V30" s="126">
        <v>22955.169</v>
      </c>
    </row>
    <row r="31" spans="2:22" ht="11.25">
      <c r="B31" s="127" t="s">
        <v>154</v>
      </c>
      <c r="C31" s="126">
        <v>-389</v>
      </c>
      <c r="D31" s="126">
        <v>-402</v>
      </c>
      <c r="E31" s="126">
        <v>-326</v>
      </c>
      <c r="F31" s="126">
        <v>-317</v>
      </c>
      <c r="G31" s="126">
        <v>-446</v>
      </c>
      <c r="H31" s="126">
        <v>-548</v>
      </c>
      <c r="I31" s="126">
        <v>-566</v>
      </c>
      <c r="J31" s="126">
        <v>-630</v>
      </c>
      <c r="K31" s="126">
        <v>-713.334</v>
      </c>
      <c r="L31" s="126">
        <v>-1091.763</v>
      </c>
      <c r="M31" s="126">
        <v>-1300.159</v>
      </c>
      <c r="N31" s="126">
        <v>-1451.817</v>
      </c>
      <c r="O31" s="126">
        <v>-2119.493</v>
      </c>
      <c r="P31" s="126">
        <v>-2814.3</v>
      </c>
      <c r="Q31" s="126">
        <v>-3461.3</v>
      </c>
      <c r="R31" s="126">
        <v>-4171.76</v>
      </c>
      <c r="S31" s="126">
        <v>-4923.18</v>
      </c>
      <c r="T31" s="126">
        <v>-6030.185</v>
      </c>
      <c r="U31" s="126">
        <v>-7880.033</v>
      </c>
      <c r="V31" s="126">
        <v>-10058.985</v>
      </c>
    </row>
    <row r="32" spans="2:22" ht="11.25">
      <c r="B32" s="128" t="s">
        <v>155</v>
      </c>
      <c r="C32" s="126">
        <v>-205.7</v>
      </c>
      <c r="D32" s="126">
        <v>-203.2</v>
      </c>
      <c r="E32" s="126">
        <v>-181.7</v>
      </c>
      <c r="F32" s="126">
        <v>-128.8</v>
      </c>
      <c r="G32" s="126">
        <v>-190.9</v>
      </c>
      <c r="H32" s="126">
        <v>-271.3</v>
      </c>
      <c r="I32" s="126">
        <v>-278</v>
      </c>
      <c r="J32" s="126">
        <v>-333.4</v>
      </c>
      <c r="K32" s="126">
        <v>-376.834</v>
      </c>
      <c r="L32" s="126">
        <v>-473.263</v>
      </c>
      <c r="M32" s="126">
        <v>-571.559</v>
      </c>
      <c r="N32" s="126">
        <v>-742.717</v>
      </c>
      <c r="O32" s="126">
        <v>-1026.893</v>
      </c>
      <c r="P32" s="126">
        <v>-1540.7</v>
      </c>
      <c r="Q32" s="126">
        <v>-1451.3</v>
      </c>
      <c r="R32" s="126">
        <v>-1589.06</v>
      </c>
      <c r="S32" s="126">
        <v>-1500.08</v>
      </c>
      <c r="T32" s="126">
        <v>-1769.578</v>
      </c>
      <c r="U32" s="126">
        <v>-2320.464</v>
      </c>
      <c r="V32" s="126">
        <v>-3039.116</v>
      </c>
    </row>
    <row r="33" spans="2:22" ht="11.25">
      <c r="B33" s="128" t="s">
        <v>156</v>
      </c>
      <c r="C33" s="126">
        <v>-114</v>
      </c>
      <c r="D33" s="126">
        <v>-118</v>
      </c>
      <c r="E33" s="126">
        <v>-87</v>
      </c>
      <c r="F33" s="126">
        <v>-131</v>
      </c>
      <c r="G33" s="126">
        <v>-156</v>
      </c>
      <c r="H33" s="126">
        <v>-155</v>
      </c>
      <c r="I33" s="126">
        <v>-184</v>
      </c>
      <c r="J33" s="126">
        <v>-144</v>
      </c>
      <c r="K33" s="126">
        <v>-182</v>
      </c>
      <c r="L33" s="126">
        <v>-234</v>
      </c>
      <c r="M33" s="126">
        <v>-302</v>
      </c>
      <c r="N33" s="126">
        <v>-359</v>
      </c>
      <c r="O33" s="126">
        <v>-514</v>
      </c>
      <c r="P33" s="126">
        <v>-652.4</v>
      </c>
      <c r="Q33" s="126">
        <v>-1498</v>
      </c>
      <c r="R33" s="126">
        <v>-1809.5</v>
      </c>
      <c r="S33" s="126">
        <v>-2103.5</v>
      </c>
      <c r="T33" s="126">
        <v>-2696.4</v>
      </c>
      <c r="U33" s="126">
        <v>-4185.5</v>
      </c>
      <c r="V33" s="126">
        <v>-6311.1</v>
      </c>
    </row>
    <row r="34" spans="2:22" ht="11.25">
      <c r="B34" s="128" t="s">
        <v>157</v>
      </c>
      <c r="C34" s="126">
        <v>-70</v>
      </c>
      <c r="D34" s="126">
        <v>-81</v>
      </c>
      <c r="E34" s="126">
        <v>-57</v>
      </c>
      <c r="F34" s="126">
        <v>-58</v>
      </c>
      <c r="G34" s="126">
        <v>-102</v>
      </c>
      <c r="H34" s="126">
        <v>-127</v>
      </c>
      <c r="I34" s="126">
        <v>-112</v>
      </c>
      <c r="J34" s="126">
        <v>-158</v>
      </c>
      <c r="K34" s="126">
        <v>-164</v>
      </c>
      <c r="L34" s="126">
        <v>-395.2</v>
      </c>
      <c r="M34" s="126">
        <v>-438.6</v>
      </c>
      <c r="N34" s="126">
        <v>-362.3</v>
      </c>
      <c r="O34" s="126">
        <v>-595.8</v>
      </c>
      <c r="P34" s="126">
        <v>-629.8</v>
      </c>
      <c r="Q34" s="126">
        <v>-533.2</v>
      </c>
      <c r="R34" s="126">
        <v>-790.1</v>
      </c>
      <c r="S34" s="126">
        <v>-1332.4</v>
      </c>
      <c r="T34" s="126">
        <v>-1535.9</v>
      </c>
      <c r="U34" s="126">
        <v>-1356.7</v>
      </c>
      <c r="V34" s="126">
        <v>-721</v>
      </c>
    </row>
    <row r="35" spans="2:22" ht="11.25">
      <c r="B35" s="128" t="s">
        <v>158</v>
      </c>
      <c r="C35" s="126">
        <v>0.6999999999999886</v>
      </c>
      <c r="D35" s="126">
        <v>0.19999999999998863</v>
      </c>
      <c r="E35" s="126">
        <v>-0.30000000000001137</v>
      </c>
      <c r="F35" s="126">
        <v>0.8000000000000114</v>
      </c>
      <c r="G35" s="126">
        <v>2.8999999999999773</v>
      </c>
      <c r="H35" s="126">
        <v>5.2999999999999545</v>
      </c>
      <c r="I35" s="126">
        <v>8</v>
      </c>
      <c r="J35" s="126">
        <v>5.399999999999977</v>
      </c>
      <c r="K35" s="126">
        <v>9.500000000000114</v>
      </c>
      <c r="L35" s="126">
        <v>10.7</v>
      </c>
      <c r="M35" s="126">
        <v>12</v>
      </c>
      <c r="N35" s="126">
        <v>12.2</v>
      </c>
      <c r="O35" s="126">
        <v>17.200000000000273</v>
      </c>
      <c r="P35" s="126">
        <v>8.599999999999454</v>
      </c>
      <c r="Q35" s="126">
        <v>21.199999999999818</v>
      </c>
      <c r="R35" s="126">
        <v>16.899999999999636</v>
      </c>
      <c r="S35" s="126">
        <v>12.799999999999272</v>
      </c>
      <c r="T35" s="126">
        <v>-28.30699999999979</v>
      </c>
      <c r="U35" s="126">
        <v>-17.369000000000597</v>
      </c>
      <c r="V35" s="126">
        <v>12.230999999999767</v>
      </c>
    </row>
    <row r="36" spans="2:22" ht="11.25">
      <c r="B36" s="127" t="s">
        <v>164</v>
      </c>
      <c r="C36" s="126">
        <v>15</v>
      </c>
      <c r="D36" s="126">
        <v>39</v>
      </c>
      <c r="E36" s="126">
        <v>43</v>
      </c>
      <c r="F36" s="126">
        <v>55</v>
      </c>
      <c r="G36" s="126">
        <v>75</v>
      </c>
      <c r="H36" s="126">
        <v>79</v>
      </c>
      <c r="I36" s="126">
        <v>77</v>
      </c>
      <c r="J36" s="126">
        <v>22</v>
      </c>
      <c r="K36" s="126">
        <v>31</v>
      </c>
      <c r="L36" s="126">
        <v>21</v>
      </c>
      <c r="M36" s="126">
        <v>14</v>
      </c>
      <c r="N36" s="126">
        <v>5</v>
      </c>
      <c r="O36" s="126">
        <v>27.1</v>
      </c>
      <c r="P36" s="126">
        <v>0.500000000000028</v>
      </c>
      <c r="Q36" s="126">
        <v>2.19999999999999</v>
      </c>
      <c r="R36" s="126">
        <v>0.59999999999998</v>
      </c>
      <c r="S36" s="126">
        <v>0.200000000000003</v>
      </c>
      <c r="T36" s="126">
        <v>71</v>
      </c>
      <c r="U36" s="126">
        <v>11.291</v>
      </c>
      <c r="V36" s="126">
        <v>142.559</v>
      </c>
    </row>
    <row r="37" spans="2:22" ht="11.25">
      <c r="B37" s="125" t="s">
        <v>159</v>
      </c>
      <c r="C37" s="126">
        <v>390</v>
      </c>
      <c r="D37" s="126">
        <v>472</v>
      </c>
      <c r="E37" s="126">
        <v>210</v>
      </c>
      <c r="F37" s="126">
        <v>134</v>
      </c>
      <c r="G37" s="126">
        <v>-35</v>
      </c>
      <c r="H37" s="126">
        <v>47</v>
      </c>
      <c r="I37" s="126">
        <v>49</v>
      </c>
      <c r="J37" s="126">
        <v>680</v>
      </c>
      <c r="K37" s="126">
        <v>936.3</v>
      </c>
      <c r="L37" s="126">
        <v>1281.2</v>
      </c>
      <c r="M37" s="126">
        <v>2172.8</v>
      </c>
      <c r="N37" s="126">
        <v>3792.5</v>
      </c>
      <c r="O37" s="126">
        <v>4110.8</v>
      </c>
      <c r="P37" s="126">
        <v>6531.3</v>
      </c>
      <c r="Q37" s="126">
        <v>6374</v>
      </c>
      <c r="R37" s="126">
        <v>8499.167</v>
      </c>
      <c r="S37" s="126">
        <v>6151.279</v>
      </c>
      <c r="T37" s="126">
        <v>11884.394</v>
      </c>
      <c r="U37" s="126">
        <v>7623.509</v>
      </c>
      <c r="V37" s="126">
        <v>9610.141</v>
      </c>
    </row>
    <row r="38" spans="2:22" ht="11.25">
      <c r="B38" s="127" t="s">
        <v>461</v>
      </c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>
        <v>6.809</v>
      </c>
      <c r="U38" s="126">
        <v>25.241</v>
      </c>
      <c r="V38" s="126">
        <v>12.966</v>
      </c>
    </row>
    <row r="39" spans="2:22" ht="11.25">
      <c r="B39" s="127" t="s">
        <v>160</v>
      </c>
      <c r="C39" s="126">
        <v>147</v>
      </c>
      <c r="D39" s="126">
        <v>132</v>
      </c>
      <c r="E39" s="126">
        <v>87</v>
      </c>
      <c r="F39" s="126">
        <v>86</v>
      </c>
      <c r="G39" s="126">
        <v>154</v>
      </c>
      <c r="H39" s="126">
        <v>159</v>
      </c>
      <c r="I39" s="126">
        <v>115</v>
      </c>
      <c r="J39" s="126">
        <v>135</v>
      </c>
      <c r="K39" s="126">
        <v>207.3</v>
      </c>
      <c r="L39" s="126">
        <v>377.7</v>
      </c>
      <c r="M39" s="126">
        <v>448</v>
      </c>
      <c r="N39" s="126">
        <v>440.9</v>
      </c>
      <c r="O39" s="126">
        <v>1147.6</v>
      </c>
      <c r="P39" s="126">
        <v>1154.1</v>
      </c>
      <c r="Q39" s="126">
        <v>1094.8</v>
      </c>
      <c r="R39" s="126">
        <v>1219.2</v>
      </c>
      <c r="S39" s="126">
        <v>1685.3</v>
      </c>
      <c r="T39" s="126">
        <v>2056.1</v>
      </c>
      <c r="U39" s="126">
        <v>2210.2</v>
      </c>
      <c r="V39" s="126">
        <v>1543.7</v>
      </c>
    </row>
    <row r="40" spans="2:22" ht="11.25">
      <c r="B40" s="127" t="s">
        <v>460</v>
      </c>
      <c r="C40" s="126">
        <v>243</v>
      </c>
      <c r="D40" s="126">
        <v>340</v>
      </c>
      <c r="E40" s="126">
        <v>123</v>
      </c>
      <c r="F40" s="126">
        <v>48</v>
      </c>
      <c r="G40" s="126">
        <v>-189</v>
      </c>
      <c r="H40" s="126">
        <v>-112</v>
      </c>
      <c r="I40" s="126">
        <v>-66</v>
      </c>
      <c r="J40" s="126">
        <v>545</v>
      </c>
      <c r="K40" s="126">
        <v>729</v>
      </c>
      <c r="L40" s="126">
        <v>903.5</v>
      </c>
      <c r="M40" s="126">
        <v>1724.8</v>
      </c>
      <c r="N40" s="126">
        <v>3351.6</v>
      </c>
      <c r="O40" s="126">
        <v>2963.2</v>
      </c>
      <c r="P40" s="126">
        <v>5377.2</v>
      </c>
      <c r="Q40" s="126">
        <v>5279.2</v>
      </c>
      <c r="R40" s="126">
        <v>7279.967000000001</v>
      </c>
      <c r="S40" s="126">
        <v>4465.978999999999</v>
      </c>
      <c r="T40" s="126">
        <v>9828.294</v>
      </c>
      <c r="U40" s="126">
        <v>5406.5</v>
      </c>
      <c r="V40" s="126">
        <v>8041.2</v>
      </c>
    </row>
    <row r="41" spans="2:22" ht="11.25">
      <c r="B41" s="125" t="s">
        <v>162</v>
      </c>
      <c r="C41" s="126">
        <v>50.8630000000001</v>
      </c>
      <c r="D41" s="126">
        <v>-137.285</v>
      </c>
      <c r="E41" s="126">
        <v>-76.48</v>
      </c>
      <c r="F41" s="126">
        <v>-217.39</v>
      </c>
      <c r="G41" s="126">
        <v>-30.879</v>
      </c>
      <c r="H41" s="126">
        <v>-25.0419999999997</v>
      </c>
      <c r="I41" s="126">
        <v>-34.771</v>
      </c>
      <c r="J41" s="126">
        <v>-1.24400000000014</v>
      </c>
      <c r="K41" s="126">
        <v>-40.893</v>
      </c>
      <c r="L41" s="126">
        <v>91.9409999999996</v>
      </c>
      <c r="M41" s="126">
        <v>-6.50400000000081</v>
      </c>
      <c r="N41" s="126">
        <v>433.145999999999</v>
      </c>
      <c r="O41" s="126">
        <v>354.531</v>
      </c>
      <c r="P41" s="126">
        <v>-67.7760000000021</v>
      </c>
      <c r="Q41" s="126">
        <v>-438.703999999999</v>
      </c>
      <c r="R41" s="126">
        <v>614.572</v>
      </c>
      <c r="S41" s="126">
        <v>-610.662000000002</v>
      </c>
      <c r="T41" s="126">
        <v>-638.607</v>
      </c>
      <c r="U41" s="126">
        <v>-130.182999999997</v>
      </c>
      <c r="V41" s="126">
        <v>-342.546999999992</v>
      </c>
    </row>
    <row r="42" spans="2:22" ht="11.25">
      <c r="B42" s="130" t="s">
        <v>163</v>
      </c>
      <c r="C42" s="133">
        <v>178</v>
      </c>
      <c r="D42" s="133">
        <v>-118</v>
      </c>
      <c r="E42" s="133">
        <v>-37</v>
      </c>
      <c r="F42" s="133">
        <v>-2</v>
      </c>
      <c r="G42" s="133">
        <v>218</v>
      </c>
      <c r="H42" s="133">
        <v>-9</v>
      </c>
      <c r="I42" s="133">
        <v>-262</v>
      </c>
      <c r="J42" s="133">
        <v>97</v>
      </c>
      <c r="K42" s="133">
        <v>531</v>
      </c>
      <c r="L42" s="133">
        <v>534.4</v>
      </c>
      <c r="M42" s="133">
        <v>536.6</v>
      </c>
      <c r="N42" s="133">
        <v>2537.7</v>
      </c>
      <c r="O42" s="133">
        <v>2379.9</v>
      </c>
      <c r="P42" s="133">
        <v>-1040.6</v>
      </c>
      <c r="Q42" s="133">
        <v>-1064.2</v>
      </c>
      <c r="R42" s="133">
        <v>2687.9</v>
      </c>
      <c r="S42" s="133">
        <v>714.4</v>
      </c>
      <c r="T42" s="133">
        <v>4262.4</v>
      </c>
      <c r="U42" s="133">
        <v>-3214.9</v>
      </c>
      <c r="V42" s="133">
        <v>-3471.6</v>
      </c>
    </row>
    <row r="43" spans="2:22" s="1" customFormat="1" ht="11.25">
      <c r="B43" s="134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</row>
    <row r="44" spans="2:22" ht="11.25">
      <c r="B44" s="1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</row>
    <row r="45" spans="2:22" ht="11.25">
      <c r="B45" s="122" t="s">
        <v>149</v>
      </c>
      <c r="C45" s="124">
        <v>1981</v>
      </c>
      <c r="D45" s="124">
        <v>1982</v>
      </c>
      <c r="E45" s="124">
        <v>1983</v>
      </c>
      <c r="F45" s="124">
        <v>1984</v>
      </c>
      <c r="G45" s="124">
        <v>1985</v>
      </c>
      <c r="H45" s="124">
        <v>1986</v>
      </c>
      <c r="I45" s="124">
        <v>1987</v>
      </c>
      <c r="J45" s="124">
        <v>1988</v>
      </c>
      <c r="K45" s="124">
        <v>1989</v>
      </c>
      <c r="L45" s="124">
        <v>1990</v>
      </c>
      <c r="M45" s="124">
        <v>1991</v>
      </c>
      <c r="N45" s="124">
        <v>1992</v>
      </c>
      <c r="O45" s="124">
        <v>1993</v>
      </c>
      <c r="P45" s="124">
        <v>1994</v>
      </c>
      <c r="Q45" s="124">
        <v>1995</v>
      </c>
      <c r="R45" s="124">
        <v>1996</v>
      </c>
      <c r="S45" s="124">
        <v>1997</v>
      </c>
      <c r="T45" s="124">
        <v>1998</v>
      </c>
      <c r="U45" s="124">
        <v>1999</v>
      </c>
      <c r="V45" s="124">
        <v>2000</v>
      </c>
    </row>
    <row r="46" spans="2:22" ht="11.25">
      <c r="B46" s="125" t="s">
        <v>150</v>
      </c>
      <c r="C46" s="126">
        <v>-11705.865</v>
      </c>
      <c r="D46" s="126">
        <v>-16273.201</v>
      </c>
      <c r="E46" s="126">
        <v>-6773.027</v>
      </c>
      <c r="F46" s="126">
        <v>94.9120000000001</v>
      </c>
      <c r="G46" s="126">
        <v>-248.343</v>
      </c>
      <c r="H46" s="126">
        <v>-5323.259</v>
      </c>
      <c r="I46" s="126">
        <v>-1437.923</v>
      </c>
      <c r="J46" s="126">
        <v>4179.769307</v>
      </c>
      <c r="K46" s="126">
        <v>1031.89436071</v>
      </c>
      <c r="L46" s="126">
        <v>-3783.72005457</v>
      </c>
      <c r="M46" s="126">
        <v>-1407.45783339</v>
      </c>
      <c r="N46" s="126">
        <v>6108.83387121</v>
      </c>
      <c r="O46" s="126">
        <v>-675.88388</v>
      </c>
      <c r="P46" s="126">
        <v>-1811.22692</v>
      </c>
      <c r="Q46" s="126">
        <v>-18383.714</v>
      </c>
      <c r="R46" s="126">
        <v>-23502.0829759585</v>
      </c>
      <c r="S46" s="126">
        <v>-30452.255581061</v>
      </c>
      <c r="T46" s="126">
        <v>-33415.8988712548</v>
      </c>
      <c r="U46" s="126">
        <v>-25334.7789404652</v>
      </c>
      <c r="V46" s="126">
        <v>-24224.5296611075</v>
      </c>
    </row>
    <row r="47" spans="2:22" ht="11.25">
      <c r="B47" s="127" t="s">
        <v>151</v>
      </c>
      <c r="C47" s="126">
        <v>1202.455</v>
      </c>
      <c r="D47" s="126">
        <v>780.072999999997</v>
      </c>
      <c r="E47" s="126">
        <v>6470.389</v>
      </c>
      <c r="F47" s="126">
        <v>13089.515</v>
      </c>
      <c r="G47" s="126">
        <v>12485.52</v>
      </c>
      <c r="H47" s="126">
        <v>8304.299</v>
      </c>
      <c r="I47" s="126">
        <v>11173.098</v>
      </c>
      <c r="J47" s="126">
        <v>19184.111307</v>
      </c>
      <c r="K47" s="126">
        <v>16119.186972</v>
      </c>
      <c r="L47" s="126">
        <v>10752.394001</v>
      </c>
      <c r="M47" s="126">
        <v>10579.968651</v>
      </c>
      <c r="N47" s="126">
        <v>15238.894793</v>
      </c>
      <c r="O47" s="126">
        <v>13298.76812</v>
      </c>
      <c r="P47" s="126">
        <v>10466.47208</v>
      </c>
      <c r="Q47" s="126">
        <v>-3465.615</v>
      </c>
      <c r="R47" s="126">
        <v>-5599.041</v>
      </c>
      <c r="S47" s="126">
        <v>-6752.887</v>
      </c>
      <c r="T47" s="126">
        <v>-6574.502</v>
      </c>
      <c r="U47" s="126">
        <v>-1198.868</v>
      </c>
      <c r="V47" s="126">
        <v>-697.747463000001</v>
      </c>
    </row>
    <row r="48" spans="2:22" ht="11.25">
      <c r="B48" s="128" t="s">
        <v>152</v>
      </c>
      <c r="C48" s="126">
        <v>23293.035</v>
      </c>
      <c r="D48" s="126">
        <v>20175.071</v>
      </c>
      <c r="E48" s="126">
        <v>21899.314</v>
      </c>
      <c r="F48" s="126">
        <v>27005.336</v>
      </c>
      <c r="G48" s="126">
        <v>25639.011</v>
      </c>
      <c r="H48" s="126">
        <v>22348.603</v>
      </c>
      <c r="I48" s="126">
        <v>26223.925</v>
      </c>
      <c r="J48" s="126">
        <v>33789.365307</v>
      </c>
      <c r="K48" s="126">
        <v>34382.61971</v>
      </c>
      <c r="L48" s="126">
        <v>31413.75604</v>
      </c>
      <c r="M48" s="126">
        <v>31620.439443</v>
      </c>
      <c r="N48" s="126">
        <v>35792.985844</v>
      </c>
      <c r="O48" s="126">
        <v>38554.769047</v>
      </c>
      <c r="P48" s="126">
        <v>43545.162212</v>
      </c>
      <c r="Q48" s="126">
        <v>46506.283</v>
      </c>
      <c r="R48" s="126">
        <v>47746.727</v>
      </c>
      <c r="S48" s="126">
        <v>52994.34</v>
      </c>
      <c r="T48" s="126">
        <v>51139.862</v>
      </c>
      <c r="U48" s="126">
        <v>48011.445</v>
      </c>
      <c r="V48" s="126">
        <v>55085.594537</v>
      </c>
    </row>
    <row r="49" spans="2:22" ht="11.25">
      <c r="B49" s="128" t="s">
        <v>153</v>
      </c>
      <c r="C49" s="126">
        <v>22090.58</v>
      </c>
      <c r="D49" s="126">
        <v>19394.998</v>
      </c>
      <c r="E49" s="126">
        <v>15428.925</v>
      </c>
      <c r="F49" s="126">
        <v>13915.821</v>
      </c>
      <c r="G49" s="126">
        <v>13153.491</v>
      </c>
      <c r="H49" s="126">
        <v>14044.304</v>
      </c>
      <c r="I49" s="126">
        <v>15050.827</v>
      </c>
      <c r="J49" s="126">
        <v>14605.254</v>
      </c>
      <c r="K49" s="126">
        <v>18263.432738</v>
      </c>
      <c r="L49" s="126">
        <v>20661.362039</v>
      </c>
      <c r="M49" s="126">
        <v>21040.470792</v>
      </c>
      <c r="N49" s="126">
        <v>20554.091051</v>
      </c>
      <c r="O49" s="126">
        <v>25256.000927</v>
      </c>
      <c r="P49" s="126">
        <v>33078.690132</v>
      </c>
      <c r="Q49" s="126">
        <v>49971.898</v>
      </c>
      <c r="R49" s="126">
        <v>53345.768</v>
      </c>
      <c r="S49" s="126">
        <v>59747.227</v>
      </c>
      <c r="T49" s="126">
        <v>57714.364</v>
      </c>
      <c r="U49" s="126">
        <v>49210.313</v>
      </c>
      <c r="V49" s="126">
        <v>55783.342</v>
      </c>
    </row>
    <row r="50" spans="2:22" ht="11.25">
      <c r="B50" s="127" t="s">
        <v>154</v>
      </c>
      <c r="C50" s="126">
        <v>-13093.854</v>
      </c>
      <c r="D50" s="126">
        <v>-17039.048</v>
      </c>
      <c r="E50" s="126">
        <v>-13354.053</v>
      </c>
      <c r="F50" s="126">
        <v>-13155.91</v>
      </c>
      <c r="G50" s="126">
        <v>-12877.301</v>
      </c>
      <c r="H50" s="126">
        <v>-13707.272</v>
      </c>
      <c r="I50" s="126">
        <v>-12676.158</v>
      </c>
      <c r="J50" s="126">
        <v>-15095.87</v>
      </c>
      <c r="K50" s="126">
        <v>-15333.61761129</v>
      </c>
      <c r="L50" s="126">
        <v>-15369.12705557</v>
      </c>
      <c r="M50" s="126">
        <v>-13542.84848439</v>
      </c>
      <c r="N50" s="126">
        <v>-11336.18092179</v>
      </c>
      <c r="O50" s="126">
        <v>-15577.054</v>
      </c>
      <c r="P50" s="126">
        <v>-14691.767</v>
      </c>
      <c r="Q50" s="126">
        <v>-18540.511</v>
      </c>
      <c r="R50" s="126">
        <v>-20349.5189759585</v>
      </c>
      <c r="S50" s="126">
        <v>-25522.2791875804</v>
      </c>
      <c r="T50" s="126">
        <v>-28299.3906013548</v>
      </c>
      <c r="U50" s="126">
        <v>-25825.3079404652</v>
      </c>
      <c r="V50" s="126">
        <v>-25047.8471981075</v>
      </c>
    </row>
    <row r="51" spans="2:22" ht="11.25">
      <c r="B51" s="128" t="s">
        <v>155</v>
      </c>
      <c r="C51" s="126">
        <v>-2818.692</v>
      </c>
      <c r="D51" s="126">
        <v>-3490.63</v>
      </c>
      <c r="E51" s="126">
        <v>-2310.187</v>
      </c>
      <c r="F51" s="126">
        <v>-1657.659</v>
      </c>
      <c r="G51" s="126">
        <v>-1593.878</v>
      </c>
      <c r="H51" s="126">
        <v>-2557.409</v>
      </c>
      <c r="I51" s="126">
        <v>-2257.876</v>
      </c>
      <c r="J51" s="126">
        <v>-2895.533</v>
      </c>
      <c r="K51" s="126">
        <v>-2666.831</v>
      </c>
      <c r="L51" s="126">
        <v>-3596.201</v>
      </c>
      <c r="M51" s="126">
        <v>-3799.849</v>
      </c>
      <c r="N51" s="126">
        <v>-3183.891</v>
      </c>
      <c r="O51" s="126">
        <v>-5245.558</v>
      </c>
      <c r="P51" s="126">
        <v>-5657.267</v>
      </c>
      <c r="Q51" s="126">
        <v>-7482.953</v>
      </c>
      <c r="R51" s="126">
        <v>-8681.1169759585</v>
      </c>
      <c r="S51" s="126">
        <v>-10646.0341875804</v>
      </c>
      <c r="T51" s="126">
        <v>-10110.5236013548</v>
      </c>
      <c r="U51" s="126">
        <v>-6976.9059404652</v>
      </c>
      <c r="V51" s="126">
        <v>-7162.03019810748</v>
      </c>
    </row>
    <row r="52" spans="2:22" ht="11.25">
      <c r="B52" s="128" t="s">
        <v>156</v>
      </c>
      <c r="C52" s="126">
        <v>-9161</v>
      </c>
      <c r="D52" s="126">
        <v>-11353.3</v>
      </c>
      <c r="E52" s="126">
        <v>-9555.437</v>
      </c>
      <c r="F52" s="126">
        <v>-10202.7</v>
      </c>
      <c r="G52" s="126">
        <v>-9659.4</v>
      </c>
      <c r="H52" s="126">
        <v>-9327</v>
      </c>
      <c r="I52" s="126">
        <v>-8792.2</v>
      </c>
      <c r="J52" s="126">
        <v>-9831.9</v>
      </c>
      <c r="K52" s="126">
        <v>-9632.9</v>
      </c>
      <c r="L52" s="126">
        <v>-9748</v>
      </c>
      <c r="M52" s="126">
        <v>-8620.9</v>
      </c>
      <c r="N52" s="126">
        <v>-7253</v>
      </c>
      <c r="O52" s="126">
        <v>-8280</v>
      </c>
      <c r="P52" s="126">
        <v>-6337.4</v>
      </c>
      <c r="Q52" s="126">
        <v>-7946.369</v>
      </c>
      <c r="R52" s="126">
        <v>-8778.345</v>
      </c>
      <c r="S52" s="126">
        <v>-9482.998</v>
      </c>
      <c r="T52" s="126">
        <v>-11436.652</v>
      </c>
      <c r="U52" s="126">
        <v>-14875.862</v>
      </c>
      <c r="V52" s="126">
        <v>-14648.802</v>
      </c>
    </row>
    <row r="53" spans="2:22" ht="11.25">
      <c r="B53" s="128" t="s">
        <v>157</v>
      </c>
      <c r="C53" s="126">
        <v>-1111</v>
      </c>
      <c r="D53" s="126">
        <v>-2141.1</v>
      </c>
      <c r="E53" s="126">
        <v>-1452.6</v>
      </c>
      <c r="F53" s="126">
        <v>-1268.1</v>
      </c>
      <c r="G53" s="126">
        <v>-1599.3</v>
      </c>
      <c r="H53" s="126">
        <v>-1799</v>
      </c>
      <c r="I53" s="126">
        <v>-1526.5</v>
      </c>
      <c r="J53" s="126">
        <v>-2252.6</v>
      </c>
      <c r="K53" s="126">
        <v>-2913.90161129</v>
      </c>
      <c r="L53" s="126">
        <v>-1864.49805557</v>
      </c>
      <c r="M53" s="126">
        <v>-1030.09848439</v>
      </c>
      <c r="N53" s="126">
        <v>-748.39992179</v>
      </c>
      <c r="O53" s="126">
        <v>-1930.4</v>
      </c>
      <c r="P53" s="126">
        <v>-2565.9</v>
      </c>
      <c r="Q53" s="126">
        <v>-2951.225</v>
      </c>
      <c r="R53" s="126">
        <v>-2830.451</v>
      </c>
      <c r="S53" s="126">
        <v>-5443.128</v>
      </c>
      <c r="T53" s="126">
        <v>-6855.424</v>
      </c>
      <c r="U53" s="126">
        <v>-4114.558</v>
      </c>
      <c r="V53" s="126">
        <v>-3316.199</v>
      </c>
    </row>
    <row r="54" spans="2:22" ht="11.25">
      <c r="B54" s="128" t="s">
        <v>158</v>
      </c>
      <c r="C54" s="126">
        <v>-3.162000000000262</v>
      </c>
      <c r="D54" s="126">
        <v>-54.01800000000003</v>
      </c>
      <c r="E54" s="126">
        <v>-35.82899999999972</v>
      </c>
      <c r="F54" s="126">
        <v>-27.450999999999112</v>
      </c>
      <c r="G54" s="126">
        <v>-24.722999999999956</v>
      </c>
      <c r="H54" s="126">
        <v>-23.863000000001193</v>
      </c>
      <c r="I54" s="126">
        <v>-99.58199999999852</v>
      </c>
      <c r="J54" s="126">
        <v>-115.83700000000135</v>
      </c>
      <c r="K54" s="126">
        <v>-119.98500000000058</v>
      </c>
      <c r="L54" s="126">
        <v>-160.42799999999806</v>
      </c>
      <c r="M54" s="126">
        <v>-92.0010000000002</v>
      </c>
      <c r="N54" s="126">
        <v>-150.89000000000124</v>
      </c>
      <c r="O54" s="126">
        <v>-121.09599999999955</v>
      </c>
      <c r="P54" s="126">
        <v>-131.20000000000073</v>
      </c>
      <c r="Q54" s="126">
        <v>-159.96399999999994</v>
      </c>
      <c r="R54" s="126">
        <v>-59.606000000003405</v>
      </c>
      <c r="S54" s="126">
        <v>49.88100000000122</v>
      </c>
      <c r="T54" s="126">
        <v>103.20899999999892</v>
      </c>
      <c r="U54" s="126">
        <v>142.01800000000003</v>
      </c>
      <c r="V54" s="126">
        <v>79.18399999997928</v>
      </c>
    </row>
    <row r="55" spans="2:22" ht="11.25">
      <c r="B55" s="127" t="s">
        <v>164</v>
      </c>
      <c r="C55" s="126">
        <v>185.534</v>
      </c>
      <c r="D55" s="126">
        <v>-14.226</v>
      </c>
      <c r="E55" s="126">
        <v>110.637</v>
      </c>
      <c r="F55" s="126">
        <v>161.307</v>
      </c>
      <c r="G55" s="126">
        <v>143.438</v>
      </c>
      <c r="H55" s="126">
        <v>79.714</v>
      </c>
      <c r="I55" s="126">
        <v>65.137</v>
      </c>
      <c r="J55" s="126">
        <v>91.528</v>
      </c>
      <c r="K55" s="126">
        <v>246.325</v>
      </c>
      <c r="L55" s="126">
        <v>833.013</v>
      </c>
      <c r="M55" s="126">
        <v>1555.422</v>
      </c>
      <c r="N55" s="126">
        <v>2206.12</v>
      </c>
      <c r="O55" s="126">
        <v>1602.402</v>
      </c>
      <c r="P55" s="126">
        <v>2414.068</v>
      </c>
      <c r="Q55" s="126">
        <v>3622.412</v>
      </c>
      <c r="R55" s="126">
        <v>2446.477</v>
      </c>
      <c r="S55" s="126">
        <v>1822.91060651938</v>
      </c>
      <c r="T55" s="126">
        <v>1457.9937301</v>
      </c>
      <c r="U55" s="126">
        <v>1689.397</v>
      </c>
      <c r="V55" s="126">
        <v>1521.065</v>
      </c>
    </row>
    <row r="56" spans="2:22" ht="11.25">
      <c r="B56" s="125" t="s">
        <v>159</v>
      </c>
      <c r="C56" s="126">
        <v>12745.738</v>
      </c>
      <c r="D56" s="126">
        <v>12100.726</v>
      </c>
      <c r="E56" s="126">
        <v>7418.763</v>
      </c>
      <c r="F56" s="126">
        <v>6529.193</v>
      </c>
      <c r="G56" s="126">
        <v>196.562</v>
      </c>
      <c r="H56" s="126">
        <v>1431.537</v>
      </c>
      <c r="I56" s="126">
        <v>3258.621</v>
      </c>
      <c r="J56" s="126">
        <v>-2098.328</v>
      </c>
      <c r="K56" s="126">
        <v>629.075000000007</v>
      </c>
      <c r="L56" s="126">
        <v>4592.494</v>
      </c>
      <c r="M56" s="126">
        <v>163.006</v>
      </c>
      <c r="N56" s="126">
        <v>9947.32</v>
      </c>
      <c r="O56" s="126">
        <v>10495.243</v>
      </c>
      <c r="P56" s="126">
        <v>8692.20800000001</v>
      </c>
      <c r="Q56" s="126">
        <v>29095.454</v>
      </c>
      <c r="R56" s="126">
        <v>33968.069347</v>
      </c>
      <c r="S56" s="126">
        <v>25800.3397199243</v>
      </c>
      <c r="T56" s="126">
        <v>29701.6523104891</v>
      </c>
      <c r="U56" s="126">
        <v>17319.1389807068</v>
      </c>
      <c r="V56" s="126">
        <v>19325.8013190145</v>
      </c>
    </row>
    <row r="57" spans="2:22" ht="11.25">
      <c r="B57" s="127" t="s">
        <v>461</v>
      </c>
      <c r="C57" s="126">
        <v>12.966</v>
      </c>
      <c r="D57" s="126">
        <v>6.126</v>
      </c>
      <c r="E57" s="126">
        <v>-3.137</v>
      </c>
      <c r="F57" s="126">
        <v>9.193</v>
      </c>
      <c r="G57" s="126">
        <v>6.362</v>
      </c>
      <c r="H57" s="126">
        <v>6.586</v>
      </c>
      <c r="I57" s="126">
        <v>5.063</v>
      </c>
      <c r="J57" s="126">
        <v>2.472</v>
      </c>
      <c r="K57" s="126">
        <v>-2.625</v>
      </c>
      <c r="L57" s="126">
        <v>1.187</v>
      </c>
      <c r="M57" s="126">
        <v>0.278</v>
      </c>
      <c r="N57" s="126">
        <v>36.88</v>
      </c>
      <c r="O57" s="126">
        <v>83.298</v>
      </c>
      <c r="P57" s="126">
        <v>173.932</v>
      </c>
      <c r="Q57" s="126">
        <v>351.688</v>
      </c>
      <c r="R57" s="126">
        <v>453.827</v>
      </c>
      <c r="S57" s="126">
        <v>392.598</v>
      </c>
      <c r="T57" s="126">
        <v>320.426</v>
      </c>
      <c r="U57" s="126">
        <v>337.727</v>
      </c>
      <c r="V57" s="126">
        <v>272.503</v>
      </c>
    </row>
    <row r="58" spans="2:22" ht="11.25">
      <c r="B58" s="127" t="s">
        <v>160</v>
      </c>
      <c r="C58" s="126">
        <v>2314.7</v>
      </c>
      <c r="D58" s="126">
        <v>2739.5</v>
      </c>
      <c r="E58" s="126">
        <v>1137.8</v>
      </c>
      <c r="F58" s="126">
        <v>1459.2</v>
      </c>
      <c r="G58" s="126">
        <v>1337.3</v>
      </c>
      <c r="H58" s="126">
        <v>173.551</v>
      </c>
      <c r="I58" s="126">
        <v>1030.758</v>
      </c>
      <c r="J58" s="126">
        <v>2629.5</v>
      </c>
      <c r="K58" s="126">
        <v>606.8</v>
      </c>
      <c r="L58" s="126">
        <v>364.2</v>
      </c>
      <c r="M58" s="126">
        <v>87.2</v>
      </c>
      <c r="N58" s="126">
        <v>1924.3</v>
      </c>
      <c r="O58" s="126">
        <v>798.6</v>
      </c>
      <c r="P58" s="126">
        <v>1460</v>
      </c>
      <c r="Q58" s="126">
        <v>3309.484</v>
      </c>
      <c r="R58" s="126">
        <v>11260.751</v>
      </c>
      <c r="S58" s="126">
        <v>17877.3703106468</v>
      </c>
      <c r="T58" s="126">
        <v>26001.59691642</v>
      </c>
      <c r="U58" s="126">
        <v>26888.0176149902</v>
      </c>
      <c r="V58" s="126">
        <v>30497.65269975</v>
      </c>
    </row>
    <row r="59" spans="2:22" ht="11.25">
      <c r="B59" s="127" t="s">
        <v>460</v>
      </c>
      <c r="C59" s="126">
        <v>10418.072</v>
      </c>
      <c r="D59" s="126">
        <v>9355.1</v>
      </c>
      <c r="E59" s="126">
        <v>6284.1</v>
      </c>
      <c r="F59" s="126">
        <v>5060.8</v>
      </c>
      <c r="G59" s="126">
        <v>-1147.1</v>
      </c>
      <c r="H59" s="126">
        <v>1251.4</v>
      </c>
      <c r="I59" s="126">
        <v>2222.8</v>
      </c>
      <c r="J59" s="126">
        <v>-4730.3</v>
      </c>
      <c r="K59" s="126">
        <v>24.900000000007026</v>
      </c>
      <c r="L59" s="126">
        <v>4227.107</v>
      </c>
      <c r="M59" s="126">
        <v>75.52799999999979</v>
      </c>
      <c r="N59" s="126">
        <v>7986.14</v>
      </c>
      <c r="O59" s="126">
        <v>9613.345</v>
      </c>
      <c r="P59" s="126">
        <v>7058.275999999998</v>
      </c>
      <c r="Q59" s="126">
        <v>25434.282</v>
      </c>
      <c r="R59" s="126">
        <v>22253.491347000003</v>
      </c>
      <c r="S59" s="126">
        <v>7530.37140927749</v>
      </c>
      <c r="T59" s="126">
        <v>3379.629394069101</v>
      </c>
      <c r="U59" s="126">
        <v>-9906.6056342834</v>
      </c>
      <c r="V59" s="126">
        <v>-11444.354380735549</v>
      </c>
    </row>
    <row r="60" spans="2:22" ht="11.25">
      <c r="B60" s="125" t="s">
        <v>162</v>
      </c>
      <c r="C60" s="126">
        <v>-415.172999999998</v>
      </c>
      <c r="D60" s="126">
        <v>-369.124999999996</v>
      </c>
      <c r="E60" s="126">
        <v>-669.935999999997</v>
      </c>
      <c r="F60" s="126">
        <v>402.595</v>
      </c>
      <c r="G60" s="126">
        <v>-404.819000000001</v>
      </c>
      <c r="H60" s="126">
        <v>56.0219999999945</v>
      </c>
      <c r="I60" s="126">
        <v>-806.098000000001</v>
      </c>
      <c r="J60" s="126">
        <v>-832.541307</v>
      </c>
      <c r="K60" s="126">
        <v>-774.869360710007</v>
      </c>
      <c r="L60" s="126">
        <v>-328.073945429994</v>
      </c>
      <c r="M60" s="126">
        <v>875.451833390003</v>
      </c>
      <c r="N60" s="126">
        <v>-1385.95387120999</v>
      </c>
      <c r="O60" s="126">
        <v>-1110.55912</v>
      </c>
      <c r="P60" s="126">
        <v>334.218919999996</v>
      </c>
      <c r="Q60" s="126">
        <v>2207.16</v>
      </c>
      <c r="R60" s="126">
        <v>-1799.8863710415</v>
      </c>
      <c r="S60" s="126">
        <v>-3255.24326579977</v>
      </c>
      <c r="T60" s="126">
        <v>-4255.96082739303</v>
      </c>
      <c r="U60" s="126">
        <v>193.599963954822</v>
      </c>
      <c r="V60" s="126">
        <v>2637.07399135523</v>
      </c>
    </row>
    <row r="61" spans="2:22" ht="11.25">
      <c r="B61" s="130" t="s">
        <v>163</v>
      </c>
      <c r="C61" s="133">
        <v>624.7</v>
      </c>
      <c r="D61" s="133">
        <v>-4541.6</v>
      </c>
      <c r="E61" s="133">
        <v>-24.2</v>
      </c>
      <c r="F61" s="133">
        <v>7026.7</v>
      </c>
      <c r="G61" s="133">
        <v>-456.6</v>
      </c>
      <c r="H61" s="133">
        <v>-3835.7</v>
      </c>
      <c r="I61" s="133">
        <v>1014.6</v>
      </c>
      <c r="J61" s="133">
        <v>1248.9</v>
      </c>
      <c r="K61" s="133">
        <v>886.1</v>
      </c>
      <c r="L61" s="133">
        <v>480.7</v>
      </c>
      <c r="M61" s="133">
        <v>-369</v>
      </c>
      <c r="N61" s="133">
        <v>14670.2</v>
      </c>
      <c r="O61" s="133">
        <v>8708.8</v>
      </c>
      <c r="P61" s="133">
        <v>7215.2</v>
      </c>
      <c r="Q61" s="133">
        <v>12918.9</v>
      </c>
      <c r="R61" s="133">
        <v>8666.1</v>
      </c>
      <c r="S61" s="133">
        <v>-7907.1591269365</v>
      </c>
      <c r="T61" s="133">
        <v>-7970.20738815874</v>
      </c>
      <c r="U61" s="133">
        <v>-7822.03999580356</v>
      </c>
      <c r="V61" s="133">
        <v>-2261.65435073777</v>
      </c>
    </row>
    <row r="62" spans="2:22" ht="11.25">
      <c r="B62" s="136"/>
      <c r="C62" s="422"/>
      <c r="D62" s="422"/>
      <c r="E62" s="422"/>
      <c r="F62" s="422"/>
      <c r="G62" s="422"/>
      <c r="H62" s="422"/>
      <c r="I62" s="422"/>
      <c r="J62" s="422"/>
      <c r="K62" s="422"/>
      <c r="L62" s="422"/>
      <c r="M62" s="422"/>
      <c r="N62" s="422"/>
      <c r="O62" s="422"/>
      <c r="P62" s="422"/>
      <c r="Q62" s="422"/>
      <c r="R62" s="422"/>
      <c r="S62" s="422"/>
      <c r="T62" s="422"/>
      <c r="U62" s="422"/>
      <c r="V62" s="422"/>
    </row>
    <row r="63" spans="2:22" ht="11.25">
      <c r="B63" s="1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</row>
    <row r="64" spans="2:22" ht="11.25">
      <c r="B64" s="122" t="s">
        <v>149</v>
      </c>
      <c r="C64" s="124">
        <v>2001</v>
      </c>
      <c r="D64" s="124">
        <v>2002</v>
      </c>
      <c r="E64" s="124">
        <v>2003</v>
      </c>
      <c r="F64" s="124">
        <v>2004</v>
      </c>
      <c r="G64" s="124">
        <v>2005</v>
      </c>
      <c r="H64" s="124">
        <v>2006</v>
      </c>
      <c r="I64" s="124">
        <v>2007</v>
      </c>
      <c r="J64" s="124">
        <v>2008</v>
      </c>
      <c r="K64" s="124">
        <v>2009</v>
      </c>
      <c r="L64" s="124">
        <v>2010</v>
      </c>
      <c r="M64" s="124">
        <v>2011</v>
      </c>
      <c r="N64" s="124">
        <v>2012</v>
      </c>
      <c r="O64" s="124">
        <v>2013</v>
      </c>
      <c r="P64" s="135"/>
      <c r="Q64" s="135"/>
      <c r="R64" s="135"/>
      <c r="S64" s="135"/>
      <c r="T64" s="135"/>
      <c r="U64" s="135"/>
      <c r="V64" s="135"/>
    </row>
    <row r="65" spans="2:22" ht="11.25">
      <c r="B65" s="125" t="s">
        <v>150</v>
      </c>
      <c r="C65" s="126">
        <v>-23214.529000307</v>
      </c>
      <c r="D65" s="126">
        <v>-7636.6293509564</v>
      </c>
      <c r="E65" s="126">
        <v>4177.28549243172</v>
      </c>
      <c r="F65" s="126">
        <v>11679.238006548</v>
      </c>
      <c r="G65" s="126">
        <v>13984.6564782053</v>
      </c>
      <c r="H65" s="126">
        <v>13642.6024551701</v>
      </c>
      <c r="I65" s="126">
        <v>1550.72509180488</v>
      </c>
      <c r="J65" s="126">
        <v>-28192.023363094</v>
      </c>
      <c r="K65" s="126">
        <v>-24302.2614373544</v>
      </c>
      <c r="L65" s="126">
        <v>-47273.10164702</v>
      </c>
      <c r="M65" s="126">
        <v>-52473.49867617</v>
      </c>
      <c r="N65" s="129">
        <v>-54248.6637735</v>
      </c>
      <c r="O65" s="129">
        <v>-81374.12062337</v>
      </c>
      <c r="P65" s="57"/>
      <c r="Q65" s="57"/>
      <c r="R65" s="57"/>
      <c r="S65" s="57"/>
      <c r="T65" s="57"/>
      <c r="U65" s="57"/>
      <c r="V65" s="57"/>
    </row>
    <row r="66" spans="2:22" ht="11.25">
      <c r="B66" s="127" t="s">
        <v>151</v>
      </c>
      <c r="C66" s="126">
        <v>2650.467</v>
      </c>
      <c r="D66" s="126">
        <v>13121.297</v>
      </c>
      <c r="E66" s="126">
        <v>24793.924087</v>
      </c>
      <c r="F66" s="126">
        <v>33640.540716</v>
      </c>
      <c r="G66" s="126">
        <v>44702.878255</v>
      </c>
      <c r="H66" s="126">
        <v>46456.628726</v>
      </c>
      <c r="I66" s="126">
        <v>40031.62658</v>
      </c>
      <c r="J66" s="126">
        <v>24835.752407</v>
      </c>
      <c r="K66" s="126">
        <v>25289.8057</v>
      </c>
      <c r="L66" s="126">
        <v>20146.857897</v>
      </c>
      <c r="M66" s="126">
        <v>29792.818967</v>
      </c>
      <c r="N66" s="129">
        <v>19394.536903</v>
      </c>
      <c r="O66" s="129">
        <v>2557.757048</v>
      </c>
      <c r="P66" s="57"/>
      <c r="Q66" s="57"/>
      <c r="R66" s="57"/>
      <c r="S66" s="57"/>
      <c r="T66" s="57"/>
      <c r="U66" s="57"/>
      <c r="V66" s="57"/>
    </row>
    <row r="67" spans="2:22" ht="11.25">
      <c r="B67" s="128" t="s">
        <v>152</v>
      </c>
      <c r="C67" s="126">
        <v>58222.643</v>
      </c>
      <c r="D67" s="126">
        <v>60361.785</v>
      </c>
      <c r="E67" s="126">
        <v>73084.140087</v>
      </c>
      <c r="F67" s="126">
        <v>96475.238342</v>
      </c>
      <c r="G67" s="126">
        <v>118308.387113</v>
      </c>
      <c r="H67" s="126">
        <v>137807.469531</v>
      </c>
      <c r="I67" s="126">
        <v>160649.07283</v>
      </c>
      <c r="J67" s="126">
        <v>197942.442909</v>
      </c>
      <c r="K67" s="126">
        <v>152994.7423</v>
      </c>
      <c r="L67" s="126">
        <v>201915.285335</v>
      </c>
      <c r="M67" s="126">
        <v>256039.574768</v>
      </c>
      <c r="N67" s="129">
        <v>242578.013546</v>
      </c>
      <c r="O67" s="129">
        <v>242178.661953</v>
      </c>
      <c r="P67" s="57"/>
      <c r="Q67" s="57"/>
      <c r="R67" s="57"/>
      <c r="S67" s="57"/>
      <c r="T67" s="57"/>
      <c r="U67" s="57"/>
      <c r="V67" s="57"/>
    </row>
    <row r="68" spans="2:22" ht="11.25">
      <c r="B68" s="128" t="s">
        <v>153</v>
      </c>
      <c r="C68" s="126">
        <v>55572.176</v>
      </c>
      <c r="D68" s="126">
        <v>47240.488</v>
      </c>
      <c r="E68" s="126">
        <v>48290.216</v>
      </c>
      <c r="F68" s="126">
        <v>62834.697626</v>
      </c>
      <c r="G68" s="126">
        <v>73605.508858</v>
      </c>
      <c r="H68" s="126">
        <v>91350.840805</v>
      </c>
      <c r="I68" s="126">
        <v>120617.44625</v>
      </c>
      <c r="J68" s="126">
        <v>173106.690502</v>
      </c>
      <c r="K68" s="126">
        <v>127704.9366</v>
      </c>
      <c r="L68" s="126">
        <v>181768.427438</v>
      </c>
      <c r="M68" s="126">
        <v>226246.755801</v>
      </c>
      <c r="N68" s="129">
        <v>223183.476643</v>
      </c>
      <c r="O68" s="129">
        <v>239620.904905</v>
      </c>
      <c r="P68" s="57"/>
      <c r="Q68" s="57"/>
      <c r="R68" s="57"/>
      <c r="S68" s="57"/>
      <c r="T68" s="57"/>
      <c r="U68" s="57"/>
      <c r="V68" s="57"/>
    </row>
    <row r="69" spans="2:22" ht="11.25">
      <c r="B69" s="127" t="s">
        <v>154</v>
      </c>
      <c r="C69" s="126">
        <v>-27502.520000307</v>
      </c>
      <c r="D69" s="126">
        <v>-23147.7413509564</v>
      </c>
      <c r="E69" s="126">
        <v>-23483.2275945683</v>
      </c>
      <c r="F69" s="126">
        <v>-25197.6514446694</v>
      </c>
      <c r="G69" s="126">
        <v>-34275.9902080427</v>
      </c>
      <c r="H69" s="126">
        <v>-37120.3594553588</v>
      </c>
      <c r="I69" s="126">
        <v>-42509.8910543651</v>
      </c>
      <c r="J69" s="126">
        <v>-57251.642240794</v>
      </c>
      <c r="K69" s="126">
        <v>-52929.5793373543</v>
      </c>
      <c r="L69" s="126">
        <v>-70321.51334985</v>
      </c>
      <c r="M69" s="126">
        <v>-85250.55280656</v>
      </c>
      <c r="N69" s="129">
        <v>-76489.12886941</v>
      </c>
      <c r="O69" s="129">
        <v>-87295.93929219</v>
      </c>
      <c r="P69" s="57"/>
      <c r="Q69" s="57"/>
      <c r="R69" s="57"/>
      <c r="S69" s="57"/>
      <c r="T69" s="57"/>
      <c r="U69" s="57"/>
      <c r="V69" s="57"/>
    </row>
    <row r="70" spans="2:22" ht="11.25">
      <c r="B70" s="128" t="s">
        <v>155</v>
      </c>
      <c r="C70" s="126">
        <v>-7759.31280341414</v>
      </c>
      <c r="D70" s="126">
        <v>-4957.19092372193</v>
      </c>
      <c r="E70" s="126">
        <v>-4931.10723476362</v>
      </c>
      <c r="F70" s="126">
        <v>-4677.52137997457</v>
      </c>
      <c r="G70" s="126">
        <v>-8308.60317026577</v>
      </c>
      <c r="H70" s="126">
        <v>-9640.37454774561</v>
      </c>
      <c r="I70" s="126">
        <v>-13218.7244232832</v>
      </c>
      <c r="J70" s="126">
        <v>-16689.877845942</v>
      </c>
      <c r="K70" s="126">
        <v>-19245.3673373544</v>
      </c>
      <c r="L70" s="126">
        <v>-30835.10402253</v>
      </c>
      <c r="M70" s="126">
        <v>-37931.64034809</v>
      </c>
      <c r="N70" s="129">
        <v>-41041.55565805</v>
      </c>
      <c r="O70" s="129">
        <v>-47523.45138996</v>
      </c>
      <c r="P70" s="57"/>
      <c r="Q70" s="57"/>
      <c r="R70" s="57"/>
      <c r="S70" s="57"/>
      <c r="T70" s="57"/>
      <c r="U70" s="57"/>
      <c r="V70" s="57"/>
    </row>
    <row r="71" spans="2:22" ht="11.25">
      <c r="B71" s="128" t="s">
        <v>156</v>
      </c>
      <c r="C71" s="126">
        <v>-14877.3171968929</v>
      </c>
      <c r="D71" s="126">
        <v>-13130.4834272345</v>
      </c>
      <c r="E71" s="126">
        <v>-13020.2463598047</v>
      </c>
      <c r="F71" s="126">
        <v>-13363.6090646948</v>
      </c>
      <c r="G71" s="126">
        <v>-13495.589037777</v>
      </c>
      <c r="H71" s="126">
        <v>-11288.6294173788</v>
      </c>
      <c r="I71" s="126">
        <v>-7304.58257248818</v>
      </c>
      <c r="J71" s="126">
        <v>-7231.88139485207</v>
      </c>
      <c r="K71" s="126">
        <v>-9069.4725</v>
      </c>
      <c r="L71" s="126">
        <v>-9610.05838731</v>
      </c>
      <c r="M71" s="126">
        <v>-9719.22148343</v>
      </c>
      <c r="N71" s="129">
        <v>-11846.66160841</v>
      </c>
      <c r="O71" s="129">
        <v>-14244.03250867</v>
      </c>
      <c r="P71" s="57"/>
      <c r="Q71" s="57"/>
      <c r="R71" s="57"/>
      <c r="S71" s="57"/>
      <c r="T71" s="57"/>
      <c r="U71" s="57"/>
      <c r="V71" s="57"/>
    </row>
    <row r="72" spans="2:22" ht="11.25">
      <c r="B72" s="128" t="s">
        <v>157</v>
      </c>
      <c r="C72" s="126">
        <v>-4960.981</v>
      </c>
      <c r="D72" s="126">
        <v>-5161.829</v>
      </c>
      <c r="E72" s="126">
        <v>-5640.447</v>
      </c>
      <c r="F72" s="126">
        <v>-7337.528</v>
      </c>
      <c r="G72" s="126">
        <v>-12685.838</v>
      </c>
      <c r="H72" s="126">
        <v>-16368.6154902344</v>
      </c>
      <c r="I72" s="126">
        <v>-22434.9470585938</v>
      </c>
      <c r="J72" s="126">
        <v>-33874.904</v>
      </c>
      <c r="K72" s="126">
        <v>-25217.8431</v>
      </c>
      <c r="L72" s="126">
        <v>-30374.83849058</v>
      </c>
      <c r="M72" s="126">
        <v>-38166.31867322</v>
      </c>
      <c r="N72" s="129">
        <v>-24112.23790392</v>
      </c>
      <c r="O72" s="129">
        <v>-26044.5236007</v>
      </c>
      <c r="P72" s="57"/>
      <c r="Q72" s="57"/>
      <c r="R72" s="57"/>
      <c r="S72" s="57"/>
      <c r="T72" s="57"/>
      <c r="U72" s="57"/>
      <c r="V72" s="57"/>
    </row>
    <row r="73" spans="2:22" ht="11.25">
      <c r="B73" s="128" t="s">
        <v>158</v>
      </c>
      <c r="C73" s="126">
        <v>95.09100000004037</v>
      </c>
      <c r="D73" s="126">
        <v>101.76200000003155</v>
      </c>
      <c r="E73" s="126">
        <v>108.57300000001851</v>
      </c>
      <c r="F73" s="126">
        <v>181.00699999996868</v>
      </c>
      <c r="G73" s="126">
        <v>214.04000000006636</v>
      </c>
      <c r="H73" s="126">
        <v>177.2600000000093</v>
      </c>
      <c r="I73" s="126">
        <v>448.36300000008487</v>
      </c>
      <c r="J73" s="126">
        <v>545.0210000000734</v>
      </c>
      <c r="K73" s="126">
        <v>603.103600000104</v>
      </c>
      <c r="L73" s="126">
        <v>498.48755056998925</v>
      </c>
      <c r="M73" s="126">
        <v>566.6276981800038</v>
      </c>
      <c r="N73" s="129">
        <v>511.3263009700022</v>
      </c>
      <c r="O73" s="129">
        <v>516.0682071400079</v>
      </c>
      <c r="P73" s="57"/>
      <c r="Q73" s="57"/>
      <c r="R73" s="57"/>
      <c r="S73" s="57"/>
      <c r="T73" s="57"/>
      <c r="U73" s="57"/>
      <c r="V73" s="57"/>
    </row>
    <row r="74" spans="2:22" ht="11.25">
      <c r="B74" s="127" t="s">
        <v>164</v>
      </c>
      <c r="C74" s="126">
        <v>1637.524</v>
      </c>
      <c r="D74" s="126">
        <v>2389.815</v>
      </c>
      <c r="E74" s="126">
        <v>2866.589</v>
      </c>
      <c r="F74" s="126">
        <v>3236.34873521737</v>
      </c>
      <c r="G74" s="126">
        <v>3557.76843124804</v>
      </c>
      <c r="H74" s="126">
        <v>4306.33318452889</v>
      </c>
      <c r="I74" s="126">
        <v>4028.98956617</v>
      </c>
      <c r="J74" s="126">
        <v>4223.8664707</v>
      </c>
      <c r="K74" s="126">
        <v>3337.5122</v>
      </c>
      <c r="L74" s="126">
        <v>2901.55380583</v>
      </c>
      <c r="M74" s="126">
        <v>2984.23516339</v>
      </c>
      <c r="N74" s="129">
        <v>2845.92819291</v>
      </c>
      <c r="O74" s="129">
        <v>3364.06162082</v>
      </c>
      <c r="P74" s="57"/>
      <c r="Q74" s="57"/>
      <c r="R74" s="57"/>
      <c r="S74" s="57"/>
      <c r="T74" s="57"/>
      <c r="U74" s="57"/>
      <c r="V74" s="57"/>
    </row>
    <row r="75" spans="2:22" ht="11.25">
      <c r="B75" s="125" t="s">
        <v>159</v>
      </c>
      <c r="C75" s="126">
        <v>27052.2603353766</v>
      </c>
      <c r="D75" s="126">
        <v>8004.42614551387</v>
      </c>
      <c r="E75" s="126">
        <v>5110.94160543591</v>
      </c>
      <c r="F75" s="126">
        <v>-7522.86925225455</v>
      </c>
      <c r="G75" s="126">
        <v>-9464.04759477843</v>
      </c>
      <c r="H75" s="126">
        <v>16298.8246655747</v>
      </c>
      <c r="I75" s="126">
        <v>89085.5987853515</v>
      </c>
      <c r="J75" s="126">
        <v>29351.6509054997</v>
      </c>
      <c r="K75" s="126">
        <v>71300.6008</v>
      </c>
      <c r="L75" s="126">
        <v>99911.77908426</v>
      </c>
      <c r="M75" s="126">
        <v>112380.9909598</v>
      </c>
      <c r="N75" s="129">
        <v>70009.79588822</v>
      </c>
      <c r="O75" s="129">
        <v>73777.75232042</v>
      </c>
      <c r="P75" s="57"/>
      <c r="Q75" s="57"/>
      <c r="R75" s="57"/>
      <c r="S75" s="57"/>
      <c r="T75" s="57"/>
      <c r="U75" s="57"/>
      <c r="V75" s="57"/>
    </row>
    <row r="76" spans="2:22" ht="11.25">
      <c r="B76" s="127" t="s">
        <v>461</v>
      </c>
      <c r="C76" s="126">
        <v>-35.971</v>
      </c>
      <c r="D76" s="126">
        <v>432.959</v>
      </c>
      <c r="E76" s="126">
        <v>498.188</v>
      </c>
      <c r="F76" s="126">
        <v>371.739</v>
      </c>
      <c r="G76" s="126">
        <v>662.761</v>
      </c>
      <c r="H76" s="126">
        <v>868.976</v>
      </c>
      <c r="I76" s="126">
        <v>755.863</v>
      </c>
      <c r="J76" s="126">
        <v>1055.117</v>
      </c>
      <c r="K76" s="126">
        <v>1128.5285</v>
      </c>
      <c r="L76" s="126">
        <v>1118.54523428</v>
      </c>
      <c r="M76" s="126">
        <v>1573.1789879</v>
      </c>
      <c r="N76" s="129">
        <v>-1876.68321372</v>
      </c>
      <c r="O76" s="129">
        <v>1194.49959227</v>
      </c>
      <c r="P76" s="57"/>
      <c r="Q76" s="57"/>
      <c r="R76" s="57"/>
      <c r="S76" s="57"/>
      <c r="T76" s="57"/>
      <c r="U76" s="57"/>
      <c r="V76" s="57"/>
    </row>
    <row r="77" spans="2:22" ht="11.25">
      <c r="B77" s="127" t="s">
        <v>160</v>
      </c>
      <c r="C77" s="126">
        <v>24714.939372251</v>
      </c>
      <c r="D77" s="126">
        <v>14108.096193114</v>
      </c>
      <c r="E77" s="126">
        <v>9894.2246709901</v>
      </c>
      <c r="F77" s="126">
        <v>8338.89645975335</v>
      </c>
      <c r="G77" s="126">
        <v>12549.590734979</v>
      </c>
      <c r="H77" s="126">
        <v>-9380.28304706223</v>
      </c>
      <c r="I77" s="126">
        <v>27518.2412732649</v>
      </c>
      <c r="J77" s="126">
        <v>24601.0902736125</v>
      </c>
      <c r="K77" s="126">
        <v>36032.8058</v>
      </c>
      <c r="L77" s="126">
        <v>36918.92357701</v>
      </c>
      <c r="M77" s="126">
        <v>67689.14125644</v>
      </c>
      <c r="N77" s="129">
        <v>68093.25394459</v>
      </c>
      <c r="O77" s="129">
        <v>67541.15791341</v>
      </c>
      <c r="P77" s="57"/>
      <c r="Q77" s="57"/>
      <c r="R77" s="57"/>
      <c r="S77" s="57"/>
      <c r="T77" s="57"/>
      <c r="U77" s="57"/>
      <c r="V77" s="57"/>
    </row>
    <row r="78" spans="2:22" ht="11.25">
      <c r="B78" s="127" t="s">
        <v>460</v>
      </c>
      <c r="C78" s="126">
        <v>2373.29196312563</v>
      </c>
      <c r="D78" s="126">
        <v>-6536.62904760017</v>
      </c>
      <c r="E78" s="126">
        <v>-5281.4710655542</v>
      </c>
      <c r="F78" s="126">
        <v>-16233.5047120079</v>
      </c>
      <c r="G78" s="126">
        <v>-22676.399329757398</v>
      </c>
      <c r="H78" s="126">
        <v>24810.131712637</v>
      </c>
      <c r="I78" s="126">
        <v>60811.494512086596</v>
      </c>
      <c r="J78" s="126">
        <v>3695.44363188727</v>
      </c>
      <c r="K78" s="126">
        <v>34139.2665</v>
      </c>
      <c r="L78" s="126">
        <v>61874.310272970004</v>
      </c>
      <c r="M78" s="126">
        <v>43118.67071546001</v>
      </c>
      <c r="N78" s="129">
        <v>3793.2251573500107</v>
      </c>
      <c r="O78" s="129">
        <v>3793.2251573500107</v>
      </c>
      <c r="P78" s="57"/>
      <c r="Q78" s="57"/>
      <c r="R78" s="57"/>
      <c r="S78" s="57"/>
      <c r="T78" s="57"/>
      <c r="U78" s="57"/>
      <c r="V78" s="57"/>
    </row>
    <row r="79" spans="2:22" ht="11.25">
      <c r="B79" s="125" t="s">
        <v>162</v>
      </c>
      <c r="C79" s="126">
        <v>-531.130850621005</v>
      </c>
      <c r="D79" s="126">
        <v>-65.7095697267378</v>
      </c>
      <c r="E79" s="126">
        <v>-792.576604063708</v>
      </c>
      <c r="F79" s="126">
        <v>-1912.33891969946</v>
      </c>
      <c r="G79" s="126">
        <v>-201.145011875354</v>
      </c>
      <c r="H79" s="126">
        <v>627.690295639671</v>
      </c>
      <c r="I79" s="126">
        <v>-3152.07819548919</v>
      </c>
      <c r="J79" s="126">
        <v>1809.44452564429</v>
      </c>
      <c r="K79" s="126">
        <v>-347.351562645644</v>
      </c>
      <c r="L79" s="126">
        <v>-3538.17385057</v>
      </c>
      <c r="M79" s="126">
        <v>-1270.68507280001</v>
      </c>
      <c r="N79" s="129">
        <v>3138.42024287</v>
      </c>
      <c r="O79" s="129">
        <v>1669.88115187001</v>
      </c>
      <c r="P79" s="57"/>
      <c r="Q79" s="57"/>
      <c r="R79" s="57"/>
      <c r="S79" s="57"/>
      <c r="T79" s="57"/>
      <c r="U79" s="57"/>
      <c r="V79" s="57"/>
    </row>
    <row r="80" spans="2:22" ht="11.25">
      <c r="B80" s="130" t="s">
        <v>163</v>
      </c>
      <c r="C80" s="133">
        <v>3306.60048444861</v>
      </c>
      <c r="D80" s="133">
        <v>302.08722483073</v>
      </c>
      <c r="E80" s="133">
        <v>8495.65049380393</v>
      </c>
      <c r="F80" s="133">
        <v>2244.02983459395</v>
      </c>
      <c r="G80" s="133">
        <v>4319.46387155151</v>
      </c>
      <c r="H80" s="133">
        <v>30569.1174163845</v>
      </c>
      <c r="I80" s="133">
        <v>87484.2456816672</v>
      </c>
      <c r="J80" s="133">
        <v>2969.07206805001</v>
      </c>
      <c r="K80" s="133">
        <v>46650.9878</v>
      </c>
      <c r="L80" s="133">
        <v>49100.50358667</v>
      </c>
      <c r="M80" s="133">
        <v>58636.80721083</v>
      </c>
      <c r="N80" s="133">
        <v>18899.55235759</v>
      </c>
      <c r="O80" s="133">
        <v>-5926.48715108</v>
      </c>
      <c r="P80" s="57"/>
      <c r="Q80" s="57"/>
      <c r="R80" s="57"/>
      <c r="S80" s="57"/>
      <c r="T80" s="57"/>
      <c r="U80" s="57"/>
      <c r="V80" s="57"/>
    </row>
    <row r="81" spans="2:22" ht="11.25">
      <c r="B81" s="136" t="s">
        <v>542</v>
      </c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</row>
    <row r="82" spans="8:22" ht="11.25"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</row>
  </sheetData>
  <sheetProtection/>
  <printOptions/>
  <pageMargins left="0" right="0" top="0" bottom="0" header="0" footer="0"/>
  <pageSetup fitToHeight="1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8.00390625" style="40" customWidth="1"/>
    <col min="3" max="5" width="19.7109375" style="4" customWidth="1"/>
    <col min="6" max="6" width="21.00390625" style="5" customWidth="1"/>
    <col min="7" max="7" width="19.7109375" style="3" customWidth="1"/>
    <col min="8" max="16384" width="9.140625" style="1" customWidth="1"/>
  </cols>
  <sheetData>
    <row r="1" spans="2:7" ht="12.75">
      <c r="B1" s="178" t="s">
        <v>530</v>
      </c>
      <c r="F1" s="57"/>
      <c r="G1" s="428" t="str">
        <f>'Tab 1'!$L$1</f>
        <v>Carta de Conjuntura | Dez 2014</v>
      </c>
    </row>
    <row r="3" ht="11.25">
      <c r="B3" s="2" t="s">
        <v>498</v>
      </c>
    </row>
    <row r="4" ht="11.25">
      <c r="B4" s="279" t="s">
        <v>354</v>
      </c>
    </row>
    <row r="5" ht="11.25">
      <c r="B5" s="9" t="s">
        <v>355</v>
      </c>
    </row>
    <row r="6" ht="11.25">
      <c r="B6" s="9"/>
    </row>
    <row r="7" spans="2:7" ht="11.25">
      <c r="B7" s="258"/>
      <c r="C7" s="16" t="s">
        <v>356</v>
      </c>
      <c r="D7" s="16" t="s">
        <v>357</v>
      </c>
      <c r="E7" s="16" t="s">
        <v>356</v>
      </c>
      <c r="F7" s="17" t="s">
        <v>358</v>
      </c>
      <c r="G7" s="17" t="s">
        <v>362</v>
      </c>
    </row>
    <row r="8" spans="2:7" s="189" customFormat="1" ht="11.25">
      <c r="B8" s="282" t="s">
        <v>1</v>
      </c>
      <c r="C8" s="283" t="s">
        <v>363</v>
      </c>
      <c r="D8" s="283" t="s">
        <v>364</v>
      </c>
      <c r="E8" s="283" t="s">
        <v>359</v>
      </c>
      <c r="F8" s="284" t="s">
        <v>360</v>
      </c>
      <c r="G8" s="284" t="s">
        <v>361</v>
      </c>
    </row>
    <row r="9" spans="2:7" s="189" customFormat="1" ht="12" thickBot="1">
      <c r="B9" s="259"/>
      <c r="C9" s="69"/>
      <c r="D9" s="69"/>
      <c r="E9" s="69"/>
      <c r="F9" s="285" t="s">
        <v>12</v>
      </c>
      <c r="G9" s="285" t="s">
        <v>12</v>
      </c>
    </row>
    <row r="10" spans="2:7" ht="12" thickTop="1">
      <c r="B10" s="28" t="s">
        <v>22</v>
      </c>
      <c r="C10" s="28">
        <v>638</v>
      </c>
      <c r="D10" s="28">
        <v>482</v>
      </c>
      <c r="E10" s="28">
        <v>156</v>
      </c>
      <c r="F10" s="30">
        <v>0.11000502779389854</v>
      </c>
      <c r="G10" s="286">
        <v>8.532441258372899</v>
      </c>
    </row>
    <row r="11" spans="2:7" ht="11.25">
      <c r="B11" s="33" t="s">
        <v>23</v>
      </c>
      <c r="C11" s="33">
        <v>1159</v>
      </c>
      <c r="D11" s="33">
        <v>421</v>
      </c>
      <c r="E11" s="33">
        <v>738</v>
      </c>
      <c r="F11" s="38">
        <v>0.4794321652208994</v>
      </c>
      <c r="G11" s="287">
        <v>10.809961015278816</v>
      </c>
    </row>
    <row r="12" spans="2:7" ht="11.25">
      <c r="B12" s="33" t="s">
        <v>24</v>
      </c>
      <c r="C12" s="33">
        <v>1196</v>
      </c>
      <c r="D12" s="33">
        <v>372</v>
      </c>
      <c r="E12" s="33">
        <v>824</v>
      </c>
      <c r="F12" s="38">
        <v>0.5275842021825595</v>
      </c>
      <c r="G12" s="287">
        <v>8.643673215369603</v>
      </c>
    </row>
    <row r="13" spans="2:7" ht="11.25">
      <c r="B13" s="33" t="s">
        <v>25</v>
      </c>
      <c r="C13" s="33">
        <v>1395</v>
      </c>
      <c r="D13" s="33">
        <v>442</v>
      </c>
      <c r="E13" s="33">
        <v>953</v>
      </c>
      <c r="F13" s="38">
        <v>0.669596120417693</v>
      </c>
      <c r="G13" s="287">
        <v>8.030937729668658</v>
      </c>
    </row>
    <row r="14" spans="2:7" ht="11.25">
      <c r="B14" s="33" t="s">
        <v>26</v>
      </c>
      <c r="C14" s="33">
        <v>2736</v>
      </c>
      <c r="D14" s="33">
        <v>608</v>
      </c>
      <c r="E14" s="33">
        <v>2128</v>
      </c>
      <c r="F14" s="38">
        <v>1.4359274721670965</v>
      </c>
      <c r="G14" s="287">
        <v>9.500873500052972</v>
      </c>
    </row>
    <row r="15" spans="2:7" ht="11.25">
      <c r="B15" s="33" t="s">
        <v>27</v>
      </c>
      <c r="C15" s="33">
        <v>2491</v>
      </c>
      <c r="D15" s="33">
        <v>474</v>
      </c>
      <c r="E15" s="33">
        <v>2017</v>
      </c>
      <c r="F15" s="38">
        <v>1.4494034594537106</v>
      </c>
      <c r="G15" s="287">
        <v>9.212371021416246</v>
      </c>
    </row>
    <row r="16" spans="2:7" ht="11.25">
      <c r="B16" s="33" t="s">
        <v>28</v>
      </c>
      <c r="C16" s="33">
        <v>2870</v>
      </c>
      <c r="D16" s="33">
        <v>465</v>
      </c>
      <c r="E16" s="33">
        <v>2405</v>
      </c>
      <c r="F16" s="38">
        <v>1.9348584254838153</v>
      </c>
      <c r="G16" s="287">
        <v>8.664625880441037</v>
      </c>
    </row>
    <row r="17" spans="2:7" ht="11.25">
      <c r="B17" s="33" t="s">
        <v>29</v>
      </c>
      <c r="C17" s="33">
        <v>3160</v>
      </c>
      <c r="D17" s="33">
        <v>366</v>
      </c>
      <c r="E17" s="33">
        <v>2794</v>
      </c>
      <c r="F17" s="38">
        <v>2.1794598777349528</v>
      </c>
      <c r="G17" s="287">
        <v>11.763154959285288</v>
      </c>
    </row>
    <row r="18" spans="2:7" ht="11.25">
      <c r="B18" s="33" t="s">
        <v>30</v>
      </c>
      <c r="C18" s="33">
        <v>3738</v>
      </c>
      <c r="D18" s="33">
        <v>345</v>
      </c>
      <c r="E18" s="33">
        <v>3393</v>
      </c>
      <c r="F18" s="38">
        <v>2.6742393432389746</v>
      </c>
      <c r="G18" s="287">
        <v>15.298256897220305</v>
      </c>
    </row>
    <row r="19" spans="2:7" ht="11.25">
      <c r="B19" s="33" t="s">
        <v>31</v>
      </c>
      <c r="C19" s="33">
        <v>3291</v>
      </c>
      <c r="D19" s="33">
        <v>470</v>
      </c>
      <c r="E19" s="33">
        <v>2821</v>
      </c>
      <c r="F19" s="38">
        <v>2.010734370656536</v>
      </c>
      <c r="G19" s="287">
        <v>13.065140380763665</v>
      </c>
    </row>
    <row r="20" spans="2:7" ht="11.25">
      <c r="B20" s="33" t="s">
        <v>32</v>
      </c>
      <c r="C20" s="33">
        <v>3533</v>
      </c>
      <c r="D20" s="33">
        <v>285</v>
      </c>
      <c r="E20" s="33">
        <v>3248</v>
      </c>
      <c r="F20" s="38">
        <v>2.6750454008244215</v>
      </c>
      <c r="G20" s="287">
        <v>16.373122711942578</v>
      </c>
    </row>
    <row r="21" spans="2:7" ht="11.25">
      <c r="B21" s="33" t="s">
        <v>33</v>
      </c>
      <c r="C21" s="33">
        <v>3612</v>
      </c>
      <c r="D21" s="33">
        <v>215</v>
      </c>
      <c r="E21" s="33">
        <v>3397</v>
      </c>
      <c r="F21" s="38">
        <v>2.4152494169842442</v>
      </c>
      <c r="G21" s="287">
        <v>10.259655309709347</v>
      </c>
    </row>
    <row r="22" spans="2:7" ht="11.25">
      <c r="B22" s="33" t="s">
        <v>34</v>
      </c>
      <c r="C22" s="33">
        <v>3294</v>
      </c>
      <c r="D22" s="33">
        <v>244.3</v>
      </c>
      <c r="E22" s="33">
        <v>3049.7</v>
      </c>
      <c r="F22" s="38">
        <v>2.1329705760985878</v>
      </c>
      <c r="G22" s="287">
        <v>13.162772155351485</v>
      </c>
    </row>
    <row r="23" spans="2:7" ht="11.25">
      <c r="B23" s="33" t="s">
        <v>35</v>
      </c>
      <c r="C23" s="33">
        <v>3823</v>
      </c>
      <c r="D23" s="33">
        <v>482.6001</v>
      </c>
      <c r="E23" s="33">
        <v>3340.3999</v>
      </c>
      <c r="F23" s="38">
        <v>2.0936658520732645</v>
      </c>
      <c r="G23" s="287">
        <v>15.98892871670514</v>
      </c>
    </row>
    <row r="24" spans="2:7" ht="11.25">
      <c r="B24" s="33" t="s">
        <v>36</v>
      </c>
      <c r="C24" s="33">
        <v>3771</v>
      </c>
      <c r="D24" s="33">
        <v>421.1001</v>
      </c>
      <c r="E24" s="33">
        <v>3349.8999</v>
      </c>
      <c r="F24" s="38">
        <v>1.9236356421861882</v>
      </c>
      <c r="G24" s="287">
        <v>15.889130961582413</v>
      </c>
    </row>
    <row r="25" spans="2:7" ht="11.25">
      <c r="B25" s="33" t="s">
        <v>37</v>
      </c>
      <c r="C25" s="33">
        <v>3440</v>
      </c>
      <c r="D25" s="33">
        <v>198</v>
      </c>
      <c r="E25" s="33">
        <v>3242</v>
      </c>
      <c r="F25" s="38">
        <v>1.9600528887806017</v>
      </c>
      <c r="G25" s="287">
        <v>17.411944230993623</v>
      </c>
    </row>
    <row r="26" spans="2:7" ht="11.25">
      <c r="B26" s="33" t="s">
        <v>38</v>
      </c>
      <c r="C26" s="33">
        <v>4092</v>
      </c>
      <c r="D26" s="33">
        <v>256.7</v>
      </c>
      <c r="E26" s="33">
        <v>3835.3</v>
      </c>
      <c r="F26" s="38">
        <v>2.0385958123554224</v>
      </c>
      <c r="G26" s="287">
        <v>15.765325214314874</v>
      </c>
    </row>
    <row r="27" spans="2:7" ht="11.25">
      <c r="B27" s="33" t="s">
        <v>39</v>
      </c>
      <c r="C27" s="33">
        <v>4635</v>
      </c>
      <c r="D27" s="33">
        <v>655.5</v>
      </c>
      <c r="E27" s="33">
        <v>3979.5</v>
      </c>
      <c r="F27" s="38">
        <v>1.7218559092822725</v>
      </c>
      <c r="G27" s="287">
        <v>14.55973146057255</v>
      </c>
    </row>
    <row r="28" spans="2:7" ht="11.25">
      <c r="B28" s="33" t="s">
        <v>40</v>
      </c>
      <c r="C28" s="33">
        <v>6240</v>
      </c>
      <c r="D28" s="33">
        <v>1187</v>
      </c>
      <c r="E28" s="33">
        <v>5053</v>
      </c>
      <c r="F28" s="38">
        <v>1.8448864188173304</v>
      </c>
      <c r="G28" s="287">
        <v>22.581877103473555</v>
      </c>
    </row>
    <row r="29" spans="2:7" ht="11.25">
      <c r="B29" s="33" t="s">
        <v>41</v>
      </c>
      <c r="C29" s="33">
        <v>8284</v>
      </c>
      <c r="D29" s="33">
        <v>1723</v>
      </c>
      <c r="E29" s="33">
        <v>6561</v>
      </c>
      <c r="F29" s="38">
        <v>2.259409557498719</v>
      </c>
      <c r="G29" s="287">
        <v>25.090775851144134</v>
      </c>
    </row>
    <row r="30" spans="2:7" ht="11.25">
      <c r="B30" s="33" t="s">
        <v>42</v>
      </c>
      <c r="C30" s="33">
        <v>11464</v>
      </c>
      <c r="D30" s="33">
        <v>4183</v>
      </c>
      <c r="E30" s="33">
        <v>7281</v>
      </c>
      <c r="F30" s="38">
        <v>1.824254695119461</v>
      </c>
      <c r="G30" s="287">
        <v>17.76650191332523</v>
      </c>
    </row>
    <row r="31" spans="2:7" ht="11.25">
      <c r="B31" s="33" t="s">
        <v>43</v>
      </c>
      <c r="C31" s="33">
        <v>14857</v>
      </c>
      <c r="D31" s="33">
        <v>6416</v>
      </c>
      <c r="E31" s="33">
        <v>8441</v>
      </c>
      <c r="F31" s="38">
        <v>1.361627306749258</v>
      </c>
      <c r="G31" s="287">
        <v>17.62485481997677</v>
      </c>
    </row>
    <row r="32" spans="2:7" ht="11.25">
      <c r="B32" s="33" t="s">
        <v>44</v>
      </c>
      <c r="C32" s="33">
        <v>20032</v>
      </c>
      <c r="D32" s="33">
        <v>5269</v>
      </c>
      <c r="E32" s="33">
        <v>14763</v>
      </c>
      <c r="F32" s="38">
        <v>1.8567485130164825</v>
      </c>
      <c r="G32" s="287">
        <v>16.018118987860134</v>
      </c>
    </row>
    <row r="33" spans="2:7" ht="11.25">
      <c r="B33" s="33" t="s">
        <v>45</v>
      </c>
      <c r="C33" s="33">
        <v>25115</v>
      </c>
      <c r="D33" s="33">
        <v>4040</v>
      </c>
      <c r="E33" s="33">
        <v>21075</v>
      </c>
      <c r="F33" s="38">
        <v>2.430811548494431</v>
      </c>
      <c r="G33" s="287">
        <v>23.183540747206674</v>
      </c>
    </row>
    <row r="34" spans="2:7" ht="11.25">
      <c r="B34" s="33" t="s">
        <v>46</v>
      </c>
      <c r="C34" s="33">
        <v>32145</v>
      </c>
      <c r="D34" s="33">
        <v>6544</v>
      </c>
      <c r="E34" s="33">
        <v>25601</v>
      </c>
      <c r="F34" s="38">
        <v>2.527669245282255</v>
      </c>
      <c r="G34" s="287">
        <v>25.499829537090267</v>
      </c>
    </row>
    <row r="35" spans="2:7" ht="11.25">
      <c r="B35" s="33" t="s">
        <v>47</v>
      </c>
      <c r="C35" s="33">
        <v>37951</v>
      </c>
      <c r="D35" s="33">
        <v>7256</v>
      </c>
      <c r="E35" s="33">
        <v>30695</v>
      </c>
      <c r="F35" s="38">
        <v>2.5325541916680248</v>
      </c>
      <c r="G35" s="287">
        <v>28.242991540963725</v>
      </c>
    </row>
    <row r="36" spans="2:7" ht="11.25">
      <c r="B36" s="33" t="s">
        <v>48</v>
      </c>
      <c r="C36" s="33">
        <v>52187</v>
      </c>
      <c r="D36" s="33">
        <v>11895</v>
      </c>
      <c r="E36" s="33">
        <v>40292</v>
      </c>
      <c r="F36" s="38">
        <v>3.1828879249327593</v>
      </c>
      <c r="G36" s="287">
        <v>33.65689112772756</v>
      </c>
    </row>
    <row r="37" spans="2:7" ht="11.25">
      <c r="B37" s="33" t="s">
        <v>49</v>
      </c>
      <c r="C37" s="33">
        <v>55803</v>
      </c>
      <c r="D37" s="33">
        <v>9689</v>
      </c>
      <c r="E37" s="33">
        <v>46114</v>
      </c>
      <c r="F37" s="38">
        <v>3.024984228610982</v>
      </c>
      <c r="G37" s="287">
        <v>36.4696372964274</v>
      </c>
    </row>
    <row r="38" spans="2:7" ht="11.25">
      <c r="B38" s="33" t="s">
        <v>50</v>
      </c>
      <c r="C38" s="33">
        <v>64259</v>
      </c>
      <c r="D38" s="33">
        <v>6913</v>
      </c>
      <c r="E38" s="33">
        <v>57346</v>
      </c>
      <c r="F38" s="38">
        <v>2.8484431638332652</v>
      </c>
      <c r="G38" s="287">
        <v>34.8685136959074</v>
      </c>
    </row>
    <row r="39" spans="2:7" ht="11.25">
      <c r="B39" s="33" t="s">
        <v>51</v>
      </c>
      <c r="C39" s="33">
        <v>73963</v>
      </c>
      <c r="D39" s="33">
        <v>7507</v>
      </c>
      <c r="E39" s="33">
        <v>66456</v>
      </c>
      <c r="F39" s="38">
        <v>2.853041692505936</v>
      </c>
      <c r="G39" s="287">
        <v>44.11259417246401</v>
      </c>
    </row>
    <row r="40" spans="2:7" ht="11.25">
      <c r="B40" s="33" t="s">
        <v>52</v>
      </c>
      <c r="C40" s="33">
        <v>85487</v>
      </c>
      <c r="D40" s="33">
        <v>3994</v>
      </c>
      <c r="E40" s="33">
        <v>81493</v>
      </c>
      <c r="F40" s="38">
        <v>4.039291856767195</v>
      </c>
      <c r="G40" s="287">
        <v>67.15425189829568</v>
      </c>
    </row>
    <row r="41" spans="2:7" ht="11.25">
      <c r="B41" s="33" t="s">
        <v>53</v>
      </c>
      <c r="C41" s="33">
        <v>93745</v>
      </c>
      <c r="D41" s="33">
        <v>4563</v>
      </c>
      <c r="E41" s="33">
        <v>89182</v>
      </c>
      <c r="F41" s="38">
        <v>4.0723650065020305</v>
      </c>
      <c r="G41" s="287">
        <v>50.43019155759857</v>
      </c>
    </row>
    <row r="42" spans="2:7" ht="11.25">
      <c r="B42" s="33" t="s">
        <v>54</v>
      </c>
      <c r="C42" s="33">
        <v>102127</v>
      </c>
      <c r="D42" s="33">
        <v>11995</v>
      </c>
      <c r="E42" s="33">
        <v>90132</v>
      </c>
      <c r="F42" s="38">
        <v>3.3375626209575766</v>
      </c>
      <c r="G42" s="287">
        <v>42.57770019969387</v>
      </c>
    </row>
    <row r="43" spans="2:7" ht="11.25">
      <c r="B43" s="33" t="s">
        <v>55</v>
      </c>
      <c r="C43" s="33">
        <v>105171</v>
      </c>
      <c r="D43" s="33">
        <v>11608</v>
      </c>
      <c r="E43" s="33">
        <v>93563</v>
      </c>
      <c r="F43" s="38">
        <v>3.649243724728696</v>
      </c>
      <c r="G43" s="287">
        <v>44.008807516015345</v>
      </c>
    </row>
    <row r="44" spans="2:7" ht="11.25">
      <c r="B44" s="33" t="s">
        <v>56</v>
      </c>
      <c r="C44" s="33">
        <v>111203</v>
      </c>
      <c r="D44" s="33">
        <v>6760</v>
      </c>
      <c r="E44" s="33">
        <v>104443</v>
      </c>
      <c r="F44" s="38">
        <v>4.673356987906582</v>
      </c>
      <c r="G44" s="287">
        <v>49.89064864591313</v>
      </c>
    </row>
    <row r="45" spans="2:7" ht="11.25">
      <c r="B45" s="33" t="s">
        <v>57</v>
      </c>
      <c r="C45" s="33">
        <v>121188</v>
      </c>
      <c r="D45" s="33">
        <v>7458</v>
      </c>
      <c r="E45" s="33">
        <v>113730</v>
      </c>
      <c r="F45" s="38">
        <v>4.336879395437563</v>
      </c>
      <c r="G45" s="287">
        <v>39.728156635591354</v>
      </c>
    </row>
    <row r="46" spans="2:7" ht="11.25">
      <c r="B46" s="33" t="s">
        <v>58</v>
      </c>
      <c r="C46" s="33">
        <v>113511</v>
      </c>
      <c r="D46" s="33">
        <v>9140</v>
      </c>
      <c r="E46" s="33">
        <v>104371</v>
      </c>
      <c r="F46" s="38">
        <v>3.0888712780401915</v>
      </c>
      <c r="G46" s="287">
        <v>36.10703216574627</v>
      </c>
    </row>
    <row r="47" spans="2:7" ht="11.25">
      <c r="B47" s="33" t="s">
        <v>59</v>
      </c>
      <c r="C47" s="33">
        <v>115506.1</v>
      </c>
      <c r="D47" s="33">
        <v>9679</v>
      </c>
      <c r="E47" s="33">
        <v>105827.1</v>
      </c>
      <c r="F47" s="38">
        <v>3.077924279551647</v>
      </c>
      <c r="G47" s="287">
        <v>36.84066751785622</v>
      </c>
    </row>
    <row r="48" spans="2:7" ht="11.25">
      <c r="B48" s="33" t="s">
        <v>60</v>
      </c>
      <c r="C48" s="33">
        <v>123438.5</v>
      </c>
      <c r="D48" s="33">
        <v>9973</v>
      </c>
      <c r="E48" s="33">
        <v>113465.5</v>
      </c>
      <c r="F48" s="38">
        <v>3.6119685864855273</v>
      </c>
      <c r="G48" s="287">
        <v>37.476976775967856</v>
      </c>
    </row>
    <row r="49" spans="2:7" ht="11.25">
      <c r="B49" s="33" t="s">
        <v>61</v>
      </c>
      <c r="C49" s="33">
        <v>123910.4</v>
      </c>
      <c r="D49" s="33">
        <v>9406</v>
      </c>
      <c r="E49" s="33">
        <v>114504.4</v>
      </c>
      <c r="F49" s="38">
        <v>3.621214695842834</v>
      </c>
      <c r="G49" s="287">
        <v>30.812346874410263</v>
      </c>
    </row>
    <row r="50" spans="2:7" ht="11.25">
      <c r="B50" s="33" t="s">
        <v>62</v>
      </c>
      <c r="C50" s="33">
        <v>135948.8</v>
      </c>
      <c r="D50" s="33">
        <v>23754</v>
      </c>
      <c r="E50" s="33">
        <v>112194.8</v>
      </c>
      <c r="F50" s="38">
        <v>3.1345471006243883</v>
      </c>
      <c r="G50" s="287">
        <v>22.776222015455502</v>
      </c>
    </row>
    <row r="51" spans="2:7" ht="11.25">
      <c r="B51" s="33" t="s">
        <v>63</v>
      </c>
      <c r="C51" s="33">
        <v>145725.9</v>
      </c>
      <c r="D51" s="33">
        <v>32211</v>
      </c>
      <c r="E51" s="33">
        <v>113514.9</v>
      </c>
      <c r="F51" s="38">
        <v>2.944250550732653</v>
      </c>
      <c r="G51" s="287">
        <v>26.796933960116423</v>
      </c>
    </row>
    <row r="52" spans="2:7" ht="11.25">
      <c r="B52" s="33" t="s">
        <v>64</v>
      </c>
      <c r="C52" s="33">
        <v>148295.2</v>
      </c>
      <c r="D52" s="33">
        <v>38806</v>
      </c>
      <c r="E52" s="33">
        <v>109489.2</v>
      </c>
      <c r="F52" s="38">
        <v>2.5143826417949917</v>
      </c>
      <c r="G52" s="287">
        <v>20.747425296099387</v>
      </c>
    </row>
    <row r="53" spans="2:7" ht="11.25">
      <c r="B53" s="33" t="s">
        <v>65</v>
      </c>
      <c r="C53" s="33">
        <v>159256.2</v>
      </c>
      <c r="D53" s="33">
        <v>51840</v>
      </c>
      <c r="E53" s="33">
        <v>107416.2</v>
      </c>
      <c r="F53" s="38">
        <v>2.30971372190721</v>
      </c>
      <c r="G53" s="287">
        <v>23.776481986315698</v>
      </c>
    </row>
    <row r="54" spans="2:7" ht="11.25">
      <c r="B54" s="33" t="s">
        <v>66</v>
      </c>
      <c r="C54" s="33">
        <v>179934.5</v>
      </c>
      <c r="D54" s="33">
        <v>60110</v>
      </c>
      <c r="E54" s="33">
        <v>119824.5</v>
      </c>
      <c r="F54" s="38">
        <v>2.5095856308642897</v>
      </c>
      <c r="G54" s="287">
        <v>24.43811907777469</v>
      </c>
    </row>
    <row r="55" spans="2:7" ht="11.25">
      <c r="B55" s="33" t="s">
        <v>67</v>
      </c>
      <c r="C55" s="33">
        <v>199997.5</v>
      </c>
      <c r="D55" s="33">
        <v>52173</v>
      </c>
      <c r="E55" s="33">
        <v>147824.5</v>
      </c>
      <c r="F55" s="38">
        <v>2.789439400509564</v>
      </c>
      <c r="G55" s="287">
        <v>28.07138460446908</v>
      </c>
    </row>
    <row r="56" spans="2:7" ht="11.25">
      <c r="B56" s="33" t="s">
        <v>68</v>
      </c>
      <c r="C56" s="33">
        <v>241644.07</v>
      </c>
      <c r="D56" s="33">
        <v>44556.4436921636</v>
      </c>
      <c r="E56" s="33">
        <v>197087.6263078364</v>
      </c>
      <c r="F56" s="38">
        <v>3.8538943712409</v>
      </c>
      <c r="G56" s="287">
        <v>35.56690669208297</v>
      </c>
    </row>
    <row r="57" spans="2:7" ht="11.25">
      <c r="B57" s="33" t="s">
        <v>69</v>
      </c>
      <c r="C57" s="33">
        <v>225609.560647673</v>
      </c>
      <c r="D57" s="33">
        <v>36342.27526636</v>
      </c>
      <c r="E57" s="33">
        <v>189267.285381313</v>
      </c>
      <c r="F57" s="38">
        <v>3.9421284941811896</v>
      </c>
      <c r="G57" s="287">
        <v>39.25814355306323</v>
      </c>
    </row>
    <row r="58" spans="2:7" ht="11.25">
      <c r="B58" s="33" t="s">
        <v>70</v>
      </c>
      <c r="C58" s="33">
        <v>216920.546041571</v>
      </c>
      <c r="D58" s="33">
        <v>33011</v>
      </c>
      <c r="E58" s="33">
        <v>183909.546041571</v>
      </c>
      <c r="F58" s="38">
        <v>3.33861416196647</v>
      </c>
      <c r="G58" s="287">
        <v>32.46913671411211</v>
      </c>
    </row>
    <row r="59" spans="2:7" ht="11.25">
      <c r="B59" s="33" t="s">
        <v>71</v>
      </c>
      <c r="C59" s="33">
        <v>209934.255489601</v>
      </c>
      <c r="D59" s="33">
        <v>35866.4150349683</v>
      </c>
      <c r="E59" s="33">
        <v>174067.8404546327</v>
      </c>
      <c r="F59" s="38">
        <v>2.989693210159366</v>
      </c>
      <c r="G59" s="287">
        <v>33.90984362714846</v>
      </c>
    </row>
    <row r="60" spans="2:7" ht="11.25">
      <c r="B60" s="33" t="s">
        <v>72</v>
      </c>
      <c r="C60" s="33">
        <v>210711.318646255</v>
      </c>
      <c r="D60" s="33">
        <v>37823.4564287372</v>
      </c>
      <c r="E60" s="33">
        <v>172887.8622175178</v>
      </c>
      <c r="F60" s="38">
        <v>2.864193996541318</v>
      </c>
      <c r="G60" s="287">
        <v>30.13587226957337</v>
      </c>
    </row>
    <row r="61" spans="2:7" ht="11.25">
      <c r="B61" s="33" t="s">
        <v>73</v>
      </c>
      <c r="C61" s="33">
        <v>214929.637798123</v>
      </c>
      <c r="D61" s="33">
        <v>49296.2022381216</v>
      </c>
      <c r="E61" s="33">
        <v>165633.4355600014</v>
      </c>
      <c r="F61" s="38">
        <v>2.2663389808353753</v>
      </c>
      <c r="G61" s="287">
        <v>25.38460511093117</v>
      </c>
    </row>
    <row r="62" spans="2:7" ht="11.25">
      <c r="B62" s="33" t="s">
        <v>74</v>
      </c>
      <c r="C62" s="33">
        <v>201374.114781429</v>
      </c>
      <c r="D62" s="33">
        <v>52934.8431071558</v>
      </c>
      <c r="E62" s="33">
        <v>148439.2716742732</v>
      </c>
      <c r="F62" s="38">
        <v>1.5386256020230107</v>
      </c>
      <c r="G62" s="287">
        <v>21.26984127466153</v>
      </c>
    </row>
    <row r="63" spans="2:7" ht="11.25">
      <c r="B63" s="33" t="s">
        <v>75</v>
      </c>
      <c r="C63" s="33">
        <v>169450.350335537</v>
      </c>
      <c r="D63" s="33">
        <v>53799.2850646476</v>
      </c>
      <c r="E63" s="33">
        <v>115651.06527088939</v>
      </c>
      <c r="F63" s="38">
        <v>0.977539024012114</v>
      </c>
      <c r="G63" s="287">
        <v>21.948897851996534</v>
      </c>
    </row>
    <row r="64" spans="2:7" ht="11.25">
      <c r="B64" s="33" t="s">
        <v>373</v>
      </c>
      <c r="C64" s="33">
        <v>172588.907995211</v>
      </c>
      <c r="D64" s="33">
        <v>85838.8644011278</v>
      </c>
      <c r="E64" s="33">
        <v>86750.0435940832</v>
      </c>
      <c r="F64" s="38">
        <v>0.6295017526213892</v>
      </c>
      <c r="G64" s="287">
        <v>19.94085298941763</v>
      </c>
    </row>
    <row r="65" spans="2:7" ht="11.25">
      <c r="B65" s="33" t="s">
        <v>374</v>
      </c>
      <c r="C65" s="33">
        <v>193218.881573849</v>
      </c>
      <c r="D65" s="33">
        <v>180333.608709361</v>
      </c>
      <c r="E65" s="33">
        <v>12885.272864488012</v>
      </c>
      <c r="F65" s="38">
        <v>0.08020757690972359</v>
      </c>
      <c r="G65" s="287">
        <v>18.23301318525381</v>
      </c>
    </row>
    <row r="66" spans="2:7" ht="11.25">
      <c r="B66" s="33" t="s">
        <v>421</v>
      </c>
      <c r="C66" s="33">
        <v>198340.229981446</v>
      </c>
      <c r="D66" s="33">
        <v>206806.04616444</v>
      </c>
      <c r="E66" s="33">
        <v>-8465.816182993993</v>
      </c>
      <c r="F66" s="38">
        <v>-0.042769080034472336</v>
      </c>
      <c r="G66" s="287">
        <v>20.491696373323805</v>
      </c>
    </row>
    <row r="67" spans="2:7" ht="11.25">
      <c r="B67" s="33" t="s">
        <v>424</v>
      </c>
      <c r="C67" s="33">
        <v>198191.732354551</v>
      </c>
      <c r="D67" s="33">
        <v>239054.105617666</v>
      </c>
      <c r="E67" s="33">
        <v>-40862.373263115005</v>
      </c>
      <c r="F67" s="38">
        <v>-0.2670835131248494</v>
      </c>
      <c r="G67" s="287">
        <v>22.016581415556264</v>
      </c>
    </row>
    <row r="68" spans="2:7" ht="11.25">
      <c r="B68" s="33" t="s">
        <v>430</v>
      </c>
      <c r="C68" s="33">
        <v>256803.718356986</v>
      </c>
      <c r="D68" s="33">
        <v>288574.603559709</v>
      </c>
      <c r="E68" s="33">
        <v>-31770.885202722973</v>
      </c>
      <c r="F68" s="38">
        <v>-0.15734759827623515</v>
      </c>
      <c r="G68" s="287">
        <v>19.555928745962763</v>
      </c>
    </row>
    <row r="69" spans="2:7" ht="11.25">
      <c r="B69" s="33" t="s">
        <v>486</v>
      </c>
      <c r="C69" s="33">
        <v>298204.046350104</v>
      </c>
      <c r="D69" s="33">
        <v>352012.074015238</v>
      </c>
      <c r="E69" s="33">
        <v>-53808.027665133995</v>
      </c>
      <c r="F69" s="38">
        <v>-0.2101551204101553</v>
      </c>
      <c r="G69" s="287">
        <v>18.48109320652721</v>
      </c>
    </row>
    <row r="70" spans="2:7" ht="11.25">
      <c r="B70" s="33" t="s">
        <v>531</v>
      </c>
      <c r="C70" s="4">
        <v>312898.391928828</v>
      </c>
      <c r="D70" s="4">
        <v>378613.49692633</v>
      </c>
      <c r="E70" s="4">
        <v>-65715.104997502</v>
      </c>
      <c r="F70" s="6">
        <v>-0.2709029727669052</v>
      </c>
      <c r="G70" s="3">
        <v>14.61285492992055</v>
      </c>
    </row>
    <row r="71" spans="2:7" ht="11.25">
      <c r="B71" s="385" t="s">
        <v>532</v>
      </c>
      <c r="C71" s="298">
        <v>312021.718323678</v>
      </c>
      <c r="D71" s="298">
        <v>375793.598093257</v>
      </c>
      <c r="E71" s="298">
        <v>-63771.87976957898</v>
      </c>
      <c r="F71" s="85">
        <v>-0.2634836090131478</v>
      </c>
      <c r="G71" s="217">
        <v>16.43477638072626</v>
      </c>
    </row>
    <row r="72" spans="2:6" ht="11.25">
      <c r="B72" s="40" t="s">
        <v>543</v>
      </c>
      <c r="F72" s="6"/>
    </row>
    <row r="73" spans="2:6" ht="11.25">
      <c r="B73" s="264" t="s">
        <v>438</v>
      </c>
      <c r="F73" s="6"/>
    </row>
    <row r="74" spans="2:7" ht="11.25">
      <c r="B74" s="264" t="s">
        <v>439</v>
      </c>
      <c r="E74" s="78"/>
      <c r="F74" s="78"/>
      <c r="G74" s="78"/>
    </row>
    <row r="75" spans="2:7" ht="11.25">
      <c r="B75" s="264" t="s">
        <v>440</v>
      </c>
      <c r="C75" s="78"/>
      <c r="D75" s="78"/>
      <c r="E75" s="78"/>
      <c r="F75" s="78"/>
      <c r="G75" s="78"/>
    </row>
    <row r="76" spans="3:7" ht="11.25">
      <c r="C76" s="78"/>
      <c r="D76" s="78"/>
      <c r="E76" s="78"/>
      <c r="F76" s="78"/>
      <c r="G76" s="78"/>
    </row>
    <row r="77" ht="11.25">
      <c r="C77" s="78"/>
    </row>
    <row r="78" ht="11.25">
      <c r="C78" s="78"/>
    </row>
    <row r="79" ht="11.25">
      <c r="C79" s="78"/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41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421875" style="57" customWidth="1"/>
    <col min="2" max="2" width="23.8515625" style="1" customWidth="1"/>
    <col min="3" max="3" width="8.28125" style="1" customWidth="1"/>
    <col min="4" max="24" width="8.28125" style="57" customWidth="1"/>
    <col min="25" max="16384" width="9.140625" style="57" customWidth="1"/>
  </cols>
  <sheetData>
    <row r="1" spans="2:24" ht="12.75">
      <c r="B1" s="178" t="s">
        <v>530</v>
      </c>
      <c r="P1" s="178"/>
      <c r="S1" s="181"/>
      <c r="V1" s="181"/>
      <c r="W1" s="428"/>
      <c r="X1" s="428" t="str">
        <f>'Tab 1'!$L$1</f>
        <v>Carta de Conjuntura | Dez 2014</v>
      </c>
    </row>
    <row r="3" spans="2:5" ht="11.25">
      <c r="B3" s="2" t="s">
        <v>516</v>
      </c>
      <c r="C3" s="57"/>
      <c r="D3" s="118"/>
      <c r="E3" s="87"/>
    </row>
    <row r="4" spans="2:5" ht="11.25">
      <c r="B4" s="119" t="s">
        <v>165</v>
      </c>
      <c r="C4" s="119"/>
      <c r="D4" s="121"/>
      <c r="E4" s="120"/>
    </row>
    <row r="5" spans="2:5" ht="11.25">
      <c r="B5" s="1" t="s">
        <v>148</v>
      </c>
      <c r="C5" s="119"/>
      <c r="D5" s="121"/>
      <c r="E5" s="120"/>
    </row>
    <row r="7" spans="2:26" ht="11.25">
      <c r="B7" s="137"/>
      <c r="C7" s="138">
        <v>1990</v>
      </c>
      <c r="D7" s="138">
        <v>1991</v>
      </c>
      <c r="E7" s="138">
        <v>1992</v>
      </c>
      <c r="F7" s="138">
        <v>1993</v>
      </c>
      <c r="G7" s="138">
        <v>1994</v>
      </c>
      <c r="H7" s="138">
        <v>1995</v>
      </c>
      <c r="I7" s="138">
        <v>1996</v>
      </c>
      <c r="J7" s="138">
        <v>1997</v>
      </c>
      <c r="K7" s="138">
        <v>1998</v>
      </c>
      <c r="L7" s="138">
        <v>1999</v>
      </c>
      <c r="M7" s="138">
        <v>2000</v>
      </c>
      <c r="N7" s="138">
        <v>2001</v>
      </c>
      <c r="O7" s="138">
        <v>2002</v>
      </c>
      <c r="P7" s="138">
        <v>2003</v>
      </c>
      <c r="Q7" s="138">
        <v>2004</v>
      </c>
      <c r="R7" s="138">
        <v>2005</v>
      </c>
      <c r="S7" s="138">
        <v>2006</v>
      </c>
      <c r="T7" s="138">
        <v>2007</v>
      </c>
      <c r="U7" s="138">
        <v>2008</v>
      </c>
      <c r="V7" s="138">
        <v>2009</v>
      </c>
      <c r="W7" s="138">
        <v>2010</v>
      </c>
      <c r="X7" s="138">
        <v>2011</v>
      </c>
      <c r="Y7" s="138">
        <v>2012</v>
      </c>
      <c r="Z7" s="138">
        <v>2013</v>
      </c>
    </row>
    <row r="8" spans="2:26" ht="11.25">
      <c r="B8" s="93" t="s">
        <v>166</v>
      </c>
      <c r="C8" s="4">
        <v>10752.394001</v>
      </c>
      <c r="D8" s="4">
        <v>10579.968651</v>
      </c>
      <c r="E8" s="4">
        <v>15238.894793</v>
      </c>
      <c r="F8" s="4">
        <v>13298.76812</v>
      </c>
      <c r="G8" s="4">
        <v>10466.47208</v>
      </c>
      <c r="H8" s="4">
        <v>-3465.615</v>
      </c>
      <c r="I8" s="4">
        <v>-5599.041</v>
      </c>
      <c r="J8" s="4">
        <v>-6752.887</v>
      </c>
      <c r="K8" s="4">
        <v>-6574.502</v>
      </c>
      <c r="L8" s="4">
        <v>-1198.868</v>
      </c>
      <c r="M8" s="4">
        <v>-697.747463000001</v>
      </c>
      <c r="N8" s="4">
        <v>2650.467</v>
      </c>
      <c r="O8" s="4">
        <v>13121.297</v>
      </c>
      <c r="P8" s="4">
        <v>24793.924087</v>
      </c>
      <c r="Q8" s="4">
        <v>33640.540716</v>
      </c>
      <c r="R8" s="4">
        <v>44702.878255</v>
      </c>
      <c r="S8" s="4">
        <v>46456.628726</v>
      </c>
      <c r="T8" s="4">
        <v>40031.62658</v>
      </c>
      <c r="U8" s="4">
        <v>24835.752407</v>
      </c>
      <c r="V8" s="4">
        <v>25289.8057</v>
      </c>
      <c r="W8" s="4">
        <v>20146.857897</v>
      </c>
      <c r="X8" s="4">
        <v>29792.818967</v>
      </c>
      <c r="Y8" s="4">
        <v>19394.536903</v>
      </c>
      <c r="Z8" s="4">
        <v>2402.358297</v>
      </c>
    </row>
    <row r="9" spans="2:26" ht="11.25">
      <c r="B9" s="139" t="s">
        <v>152</v>
      </c>
      <c r="C9" s="4">
        <v>31413.75604</v>
      </c>
      <c r="D9" s="4">
        <v>31620.439443</v>
      </c>
      <c r="E9" s="4">
        <v>35792.985844</v>
      </c>
      <c r="F9" s="4">
        <v>38554.769047</v>
      </c>
      <c r="G9" s="4">
        <v>43545.162212</v>
      </c>
      <c r="H9" s="4">
        <v>46506.283</v>
      </c>
      <c r="I9" s="4">
        <v>47746.727</v>
      </c>
      <c r="J9" s="4">
        <v>52994.34</v>
      </c>
      <c r="K9" s="4">
        <v>51139.862</v>
      </c>
      <c r="L9" s="4">
        <v>48011.445</v>
      </c>
      <c r="M9" s="4">
        <v>55085.594537</v>
      </c>
      <c r="N9" s="4">
        <v>58222.643</v>
      </c>
      <c r="O9" s="4">
        <v>60361.785</v>
      </c>
      <c r="P9" s="4">
        <v>73084.140087</v>
      </c>
      <c r="Q9" s="4">
        <v>96475.238342</v>
      </c>
      <c r="R9" s="4">
        <v>118308.387113</v>
      </c>
      <c r="S9" s="4">
        <v>137807.469531</v>
      </c>
      <c r="T9" s="4">
        <v>160649.07283</v>
      </c>
      <c r="U9" s="4">
        <v>197942.442909</v>
      </c>
      <c r="V9" s="4">
        <v>152994.7423</v>
      </c>
      <c r="W9" s="4">
        <v>201915.285335</v>
      </c>
      <c r="X9" s="4">
        <v>256039.574768</v>
      </c>
      <c r="Y9" s="4">
        <v>242578.013546</v>
      </c>
      <c r="Z9" s="4">
        <v>242033.57472</v>
      </c>
    </row>
    <row r="10" spans="2:26" ht="11.25">
      <c r="B10" s="139" t="s">
        <v>153</v>
      </c>
      <c r="C10" s="4">
        <v>20661.362039</v>
      </c>
      <c r="D10" s="4">
        <v>21040.470792</v>
      </c>
      <c r="E10" s="4">
        <v>20554.091051</v>
      </c>
      <c r="F10" s="4">
        <v>25256.000927</v>
      </c>
      <c r="G10" s="4">
        <v>33078.690132</v>
      </c>
      <c r="H10" s="4">
        <v>49971.898</v>
      </c>
      <c r="I10" s="4">
        <v>53345.768</v>
      </c>
      <c r="J10" s="4">
        <v>59747.227</v>
      </c>
      <c r="K10" s="4">
        <v>57714.364</v>
      </c>
      <c r="L10" s="4">
        <v>49210.313</v>
      </c>
      <c r="M10" s="4">
        <v>55783.342</v>
      </c>
      <c r="N10" s="4">
        <v>55572.176</v>
      </c>
      <c r="O10" s="4">
        <v>47240.488</v>
      </c>
      <c r="P10" s="4">
        <v>48290.216</v>
      </c>
      <c r="Q10" s="4">
        <v>62834.697626</v>
      </c>
      <c r="R10" s="4">
        <v>73605.508858</v>
      </c>
      <c r="S10" s="4">
        <v>91350.840805</v>
      </c>
      <c r="T10" s="4">
        <v>120617.44625</v>
      </c>
      <c r="U10" s="4">
        <v>173106.690502</v>
      </c>
      <c r="V10" s="4">
        <v>127704.9366</v>
      </c>
      <c r="W10" s="4">
        <v>181768.427438</v>
      </c>
      <c r="X10" s="4">
        <v>226246.755801</v>
      </c>
      <c r="Y10" s="4">
        <v>223183.476643</v>
      </c>
      <c r="Z10" s="4">
        <v>239631.216423</v>
      </c>
    </row>
    <row r="11" spans="2:26" ht="11.25">
      <c r="B11" s="93" t="s">
        <v>167</v>
      </c>
      <c r="C11" s="4">
        <v>-15369.12705557</v>
      </c>
      <c r="D11" s="4">
        <v>-13542.84848439</v>
      </c>
      <c r="E11" s="4">
        <v>-11336.18092179</v>
      </c>
      <c r="F11" s="4">
        <v>-15577.054</v>
      </c>
      <c r="G11" s="4">
        <v>-14691.767</v>
      </c>
      <c r="H11" s="4">
        <v>-18540.511</v>
      </c>
      <c r="I11" s="4">
        <v>-20349.5189759585</v>
      </c>
      <c r="J11" s="4">
        <v>-25522.2791875804</v>
      </c>
      <c r="K11" s="4">
        <v>-28299.3906013548</v>
      </c>
      <c r="L11" s="4">
        <v>-25825.1573903459</v>
      </c>
      <c r="M11" s="4">
        <v>-25047.8471981075</v>
      </c>
      <c r="N11" s="4">
        <v>-27502.520000307</v>
      </c>
      <c r="O11" s="4">
        <v>-23147.7413509564</v>
      </c>
      <c r="P11" s="4">
        <v>-23483.2275945683</v>
      </c>
      <c r="Q11" s="4">
        <v>-25197.6514446694</v>
      </c>
      <c r="R11" s="4">
        <v>-34275.9912080427</v>
      </c>
      <c r="S11" s="4">
        <v>-37120.3594553588</v>
      </c>
      <c r="T11" s="4">
        <v>-42509.8810771251</v>
      </c>
      <c r="U11" s="4">
        <v>-57251.643298574</v>
      </c>
      <c r="V11" s="4">
        <v>-52929.580000106</v>
      </c>
      <c r="W11" s="4">
        <v>-70321.51334985</v>
      </c>
      <c r="X11" s="4">
        <v>-85250.55280656</v>
      </c>
      <c r="Y11" s="4">
        <v>-76489.12886941</v>
      </c>
      <c r="Z11" s="4">
        <v>-86983.7935852</v>
      </c>
    </row>
    <row r="12" spans="2:26" ht="11.25">
      <c r="B12" s="139" t="s">
        <v>168</v>
      </c>
      <c r="C12" s="4">
        <v>4909.974</v>
      </c>
      <c r="D12" s="4">
        <v>4201.126</v>
      </c>
      <c r="E12" s="4">
        <v>5195.369</v>
      </c>
      <c r="F12" s="4">
        <v>5261.85</v>
      </c>
      <c r="G12" s="4">
        <v>6653.046</v>
      </c>
      <c r="H12" s="4">
        <v>8297.988</v>
      </c>
      <c r="I12" s="4">
        <v>10273.0208396479</v>
      </c>
      <c r="J12" s="4">
        <v>12034.691943418</v>
      </c>
      <c r="K12" s="4">
        <v>12495.9087010374</v>
      </c>
      <c r="L12" s="4">
        <v>11128.9049828765</v>
      </c>
      <c r="M12" s="4">
        <v>13118.9635039693</v>
      </c>
      <c r="N12" s="4">
        <v>12601.4668239495</v>
      </c>
      <c r="O12" s="4">
        <v>12846.5968757244</v>
      </c>
      <c r="P12" s="4">
        <v>13785.6446165732</v>
      </c>
      <c r="Q12" s="4">
        <v>15782.4606685806</v>
      </c>
      <c r="R12" s="4">
        <v>19241.7861660138</v>
      </c>
      <c r="S12" s="4">
        <v>25937.3629595326</v>
      </c>
      <c r="T12" s="4">
        <v>35446.9033195508</v>
      </c>
      <c r="U12" s="4">
        <v>42961.3449081094</v>
      </c>
      <c r="V12" s="4">
        <v>36554.1605000024</v>
      </c>
      <c r="W12" s="4">
        <v>39004.36029416</v>
      </c>
      <c r="X12" s="4">
        <v>48961.99350594</v>
      </c>
      <c r="Y12" s="4">
        <v>50751.41646191</v>
      </c>
      <c r="Z12" s="4">
        <v>49204.63110837</v>
      </c>
    </row>
    <row r="13" spans="2:26" ht="11.25">
      <c r="B13" s="139" t="s">
        <v>169</v>
      </c>
      <c r="C13" s="4">
        <v>20279.10105557</v>
      </c>
      <c r="D13" s="4">
        <v>17743.97448439</v>
      </c>
      <c r="E13" s="4">
        <v>16531.54992179</v>
      </c>
      <c r="F13" s="4">
        <v>20838.904</v>
      </c>
      <c r="G13" s="4">
        <v>21344.813</v>
      </c>
      <c r="H13" s="4">
        <v>26838.499</v>
      </c>
      <c r="I13" s="4">
        <v>30622.5398156064</v>
      </c>
      <c r="J13" s="4">
        <v>37556.9711309984</v>
      </c>
      <c r="K13" s="4">
        <v>40795.2993023922</v>
      </c>
      <c r="L13" s="4">
        <v>36954.0623732224</v>
      </c>
      <c r="M13" s="4">
        <v>38166.8107020768</v>
      </c>
      <c r="N13" s="4">
        <v>40103.9868242566</v>
      </c>
      <c r="O13" s="4">
        <v>35994.3382266808</v>
      </c>
      <c r="P13" s="4">
        <v>37268.8722111415</v>
      </c>
      <c r="Q13" s="4">
        <v>40980.11211325</v>
      </c>
      <c r="R13" s="4">
        <v>53517.7773740566</v>
      </c>
      <c r="S13" s="4">
        <v>63057.7224148914</v>
      </c>
      <c r="T13" s="4">
        <v>77956.7843966759</v>
      </c>
      <c r="U13" s="4">
        <v>100212.988206683</v>
      </c>
      <c r="V13" s="4">
        <v>89483.7405001084</v>
      </c>
      <c r="W13" s="4">
        <v>109325.87364401</v>
      </c>
      <c r="X13" s="4">
        <v>134212.5463125</v>
      </c>
      <c r="Y13" s="4">
        <v>127240.54533132</v>
      </c>
      <c r="Z13" s="4">
        <v>136188.42469357</v>
      </c>
    </row>
    <row r="14" spans="2:26" ht="11.25">
      <c r="B14" s="140" t="s">
        <v>170</v>
      </c>
      <c r="C14" s="4">
        <v>-9748</v>
      </c>
      <c r="D14" s="4">
        <v>-8620.9</v>
      </c>
      <c r="E14" s="4">
        <v>-7253</v>
      </c>
      <c r="F14" s="4">
        <v>-8280</v>
      </c>
      <c r="G14" s="4">
        <v>-6337.4</v>
      </c>
      <c r="H14" s="4">
        <v>-7946.369</v>
      </c>
      <c r="I14" s="4">
        <v>-8778.345</v>
      </c>
      <c r="J14" s="4">
        <v>-9482.998</v>
      </c>
      <c r="K14" s="4">
        <v>-11436.652</v>
      </c>
      <c r="L14" s="4">
        <v>-14875.862</v>
      </c>
      <c r="M14" s="4">
        <v>-14648.802</v>
      </c>
      <c r="N14" s="4">
        <v>-14877.3171968929</v>
      </c>
      <c r="O14" s="4">
        <v>-13130.4834272345</v>
      </c>
      <c r="P14" s="4">
        <v>-13020.2463598047</v>
      </c>
      <c r="Q14" s="4">
        <v>-13363.6090646948</v>
      </c>
      <c r="R14" s="4">
        <v>-13495.589037777</v>
      </c>
      <c r="S14" s="4">
        <v>-11288.6294173788</v>
      </c>
      <c r="T14" s="4">
        <v>-7304.58257248818</v>
      </c>
      <c r="U14" s="4">
        <v>-7231.88139485207</v>
      </c>
      <c r="V14" s="4">
        <v>-9069.4725</v>
      </c>
      <c r="W14" s="4">
        <v>-9610.05838731</v>
      </c>
      <c r="X14" s="4">
        <v>-9719.22148343</v>
      </c>
      <c r="Y14" s="4">
        <v>-11846.66160841</v>
      </c>
      <c r="Z14" s="4">
        <v>-14244.03250867</v>
      </c>
    </row>
    <row r="15" spans="2:26" ht="11.25">
      <c r="B15" s="141" t="s">
        <v>168</v>
      </c>
      <c r="C15" s="4">
        <v>1120.1</v>
      </c>
      <c r="D15" s="4">
        <v>872.5</v>
      </c>
      <c r="E15" s="4">
        <v>1025.4</v>
      </c>
      <c r="F15" s="4">
        <v>1049</v>
      </c>
      <c r="G15" s="4">
        <v>1802.3</v>
      </c>
      <c r="H15" s="4">
        <v>2480.727</v>
      </c>
      <c r="I15" s="4">
        <v>3610.454</v>
      </c>
      <c r="J15" s="4">
        <v>4016.711</v>
      </c>
      <c r="K15" s="4">
        <v>3884.304</v>
      </c>
      <c r="L15" s="4">
        <v>2224.49</v>
      </c>
      <c r="M15" s="4">
        <v>2446.809</v>
      </c>
      <c r="N15" s="4">
        <v>2743.849</v>
      </c>
      <c r="O15" s="4">
        <v>2144.3393</v>
      </c>
      <c r="P15" s="4">
        <v>2307.2584</v>
      </c>
      <c r="Q15" s="4">
        <v>1925.374</v>
      </c>
      <c r="R15" s="4">
        <v>2217.57500282</v>
      </c>
      <c r="S15" s="4">
        <v>5115.03103347257</v>
      </c>
      <c r="T15" s="4">
        <v>9831.12280027626</v>
      </c>
      <c r="U15" s="4">
        <v>10239.7693710801</v>
      </c>
      <c r="V15" s="4">
        <v>6929.6986</v>
      </c>
      <c r="W15" s="4">
        <v>5952.00807636</v>
      </c>
      <c r="X15" s="4">
        <v>8284.02010144</v>
      </c>
      <c r="Y15" s="4">
        <v>5802.69265524</v>
      </c>
      <c r="Z15" s="4">
        <v>4870.01249922</v>
      </c>
    </row>
    <row r="16" spans="2:26" ht="11.25">
      <c r="B16" s="141" t="s">
        <v>169</v>
      </c>
      <c r="C16" s="4">
        <v>10868.1</v>
      </c>
      <c r="D16" s="4">
        <v>9493.4</v>
      </c>
      <c r="E16" s="4">
        <v>8278.4</v>
      </c>
      <c r="F16" s="4">
        <v>9329</v>
      </c>
      <c r="G16" s="4">
        <v>8139.7</v>
      </c>
      <c r="H16" s="4">
        <v>10427.096</v>
      </c>
      <c r="I16" s="4">
        <v>12388.799</v>
      </c>
      <c r="J16" s="4">
        <v>13499.709</v>
      </c>
      <c r="K16" s="4">
        <v>15320.956</v>
      </c>
      <c r="L16" s="4">
        <v>17100.352</v>
      </c>
      <c r="M16" s="4">
        <v>17095.611</v>
      </c>
      <c r="N16" s="4">
        <v>17621.1661968929</v>
      </c>
      <c r="O16" s="4">
        <v>15274.8227272345</v>
      </c>
      <c r="P16" s="4">
        <v>15327.5047598047</v>
      </c>
      <c r="Q16" s="4">
        <v>15288.9830646948</v>
      </c>
      <c r="R16" s="4">
        <v>15713.164040597</v>
      </c>
      <c r="S16" s="4">
        <v>16403.6604508514</v>
      </c>
      <c r="T16" s="4">
        <v>17135.7053727644</v>
      </c>
      <c r="U16" s="4">
        <v>17471.6507659322</v>
      </c>
      <c r="V16" s="4">
        <v>15999.1711</v>
      </c>
      <c r="W16" s="4">
        <v>15562.06646367</v>
      </c>
      <c r="X16" s="4">
        <v>18003.24158487</v>
      </c>
      <c r="Y16" s="4">
        <v>17649.35426365</v>
      </c>
      <c r="Z16" s="4">
        <v>19114.04500789</v>
      </c>
    </row>
    <row r="17" spans="2:26" ht="11.25">
      <c r="B17" s="140" t="s">
        <v>171</v>
      </c>
      <c r="C17" s="4">
        <v>-1864.49805557</v>
      </c>
      <c r="D17" s="4">
        <v>-1030.09848439</v>
      </c>
      <c r="E17" s="4">
        <v>-748.39992179</v>
      </c>
      <c r="F17" s="4">
        <v>-1930.4</v>
      </c>
      <c r="G17" s="4">
        <v>-2565.9</v>
      </c>
      <c r="H17" s="4">
        <v>-2951.225</v>
      </c>
      <c r="I17" s="4">
        <v>-2830.451</v>
      </c>
      <c r="J17" s="4">
        <v>-5443.128</v>
      </c>
      <c r="K17" s="4">
        <v>-6855.424</v>
      </c>
      <c r="L17" s="4">
        <v>-4114.558</v>
      </c>
      <c r="M17" s="4">
        <v>-3316.199</v>
      </c>
      <c r="N17" s="4">
        <v>-4960.981</v>
      </c>
      <c r="O17" s="4">
        <v>-5161.829</v>
      </c>
      <c r="P17" s="4">
        <v>-5640.447</v>
      </c>
      <c r="Q17" s="4">
        <v>-7337.528</v>
      </c>
      <c r="R17" s="4">
        <v>-12685.838</v>
      </c>
      <c r="S17" s="4">
        <v>-16368.6154902344</v>
      </c>
      <c r="T17" s="4">
        <v>-22434.9470585938</v>
      </c>
      <c r="U17" s="4">
        <v>-33874.904</v>
      </c>
      <c r="V17" s="4">
        <v>-25217.8431</v>
      </c>
      <c r="W17" s="4">
        <v>-30374.83849058</v>
      </c>
      <c r="X17" s="4">
        <v>-38166.31867322</v>
      </c>
      <c r="Y17" s="4">
        <v>-24112.23790392</v>
      </c>
      <c r="Z17" s="4">
        <v>-26044.5236007</v>
      </c>
    </row>
    <row r="18" spans="2:26" ht="11.25">
      <c r="B18" s="141" t="s">
        <v>168</v>
      </c>
      <c r="C18" s="4">
        <v>27.4</v>
      </c>
      <c r="D18" s="4">
        <v>22.6</v>
      </c>
      <c r="E18" s="4">
        <v>75.5</v>
      </c>
      <c r="F18" s="4">
        <v>220.7</v>
      </c>
      <c r="G18" s="4">
        <v>399.8</v>
      </c>
      <c r="H18" s="4">
        <v>828.963</v>
      </c>
      <c r="I18" s="4">
        <v>1427.621</v>
      </c>
      <c r="J18" s="4">
        <v>889.109</v>
      </c>
      <c r="K18" s="4">
        <v>431.843</v>
      </c>
      <c r="L18" s="4">
        <v>1400.128</v>
      </c>
      <c r="M18" s="4">
        <v>936.634</v>
      </c>
      <c r="N18" s="4">
        <v>265.256</v>
      </c>
      <c r="O18" s="4">
        <v>858.094</v>
      </c>
      <c r="P18" s="4">
        <v>762.791</v>
      </c>
      <c r="Q18" s="4">
        <v>919.789</v>
      </c>
      <c r="R18" s="4">
        <v>651.248</v>
      </c>
      <c r="S18" s="4">
        <v>949.269</v>
      </c>
      <c r="T18" s="4">
        <v>1164.66794140625</v>
      </c>
      <c r="U18" s="4">
        <v>1541.056</v>
      </c>
      <c r="V18" s="4">
        <v>1230.735</v>
      </c>
      <c r="W18" s="4">
        <v>888.6614113</v>
      </c>
      <c r="X18" s="4">
        <v>1804.18284055</v>
      </c>
      <c r="Y18" s="4">
        <v>4492.09177643</v>
      </c>
      <c r="Z18" s="4">
        <v>4607.46298265</v>
      </c>
    </row>
    <row r="19" spans="2:26" ht="11.25">
      <c r="B19" s="141" t="s">
        <v>169</v>
      </c>
      <c r="C19" s="4">
        <v>1891.89805557</v>
      </c>
      <c r="D19" s="4">
        <v>1052.69848439</v>
      </c>
      <c r="E19" s="4">
        <v>823.89992179</v>
      </c>
      <c r="F19" s="4">
        <v>2151.1</v>
      </c>
      <c r="G19" s="4">
        <v>2965.7</v>
      </c>
      <c r="H19" s="4">
        <v>3780.188</v>
      </c>
      <c r="I19" s="4">
        <v>4258.072</v>
      </c>
      <c r="J19" s="4">
        <v>6332.237</v>
      </c>
      <c r="K19" s="4">
        <v>7287.267</v>
      </c>
      <c r="L19" s="4">
        <v>5514.686</v>
      </c>
      <c r="M19" s="4">
        <v>4252.833</v>
      </c>
      <c r="N19" s="4">
        <v>5226.237</v>
      </c>
      <c r="O19" s="4">
        <v>6019.923</v>
      </c>
      <c r="P19" s="4">
        <v>6403.238</v>
      </c>
      <c r="Q19" s="4">
        <v>8257.317</v>
      </c>
      <c r="R19" s="4">
        <v>13337.086</v>
      </c>
      <c r="S19" s="4">
        <v>17317.8844902344</v>
      </c>
      <c r="T19" s="4">
        <v>23599.615</v>
      </c>
      <c r="U19" s="4">
        <v>35415.96</v>
      </c>
      <c r="V19" s="4">
        <v>26448.5781</v>
      </c>
      <c r="W19" s="4">
        <v>31263.49990188</v>
      </c>
      <c r="X19" s="4">
        <v>39970.50151377</v>
      </c>
      <c r="Y19" s="4">
        <v>28604.32968035</v>
      </c>
      <c r="Z19" s="4">
        <v>30651.98658335</v>
      </c>
    </row>
    <row r="20" spans="2:26" ht="11.25">
      <c r="B20" s="142" t="s">
        <v>172</v>
      </c>
      <c r="C20" s="4">
        <v>273</v>
      </c>
      <c r="D20" s="143">
        <v>365</v>
      </c>
      <c r="E20" s="143">
        <v>175</v>
      </c>
      <c r="F20" s="143">
        <v>100</v>
      </c>
      <c r="G20" s="143">
        <v>83</v>
      </c>
      <c r="H20" s="143">
        <v>384</v>
      </c>
      <c r="I20" s="143">
        <v>531</v>
      </c>
      <c r="J20" s="143">
        <v>151</v>
      </c>
      <c r="K20" s="143">
        <v>124</v>
      </c>
      <c r="L20" s="143">
        <v>0</v>
      </c>
      <c r="M20" s="143">
        <v>0</v>
      </c>
      <c r="N20" s="143">
        <v>0</v>
      </c>
      <c r="O20" s="143">
        <v>0</v>
      </c>
      <c r="P20" s="143">
        <v>0</v>
      </c>
      <c r="Q20" s="143">
        <v>0</v>
      </c>
      <c r="R20" s="143">
        <v>0</v>
      </c>
      <c r="S20" s="143">
        <v>0</v>
      </c>
      <c r="T20" s="143">
        <v>0</v>
      </c>
      <c r="U20" s="143">
        <v>0</v>
      </c>
      <c r="V20" s="143">
        <v>0</v>
      </c>
      <c r="W20" s="143">
        <v>0</v>
      </c>
      <c r="X20" s="143">
        <v>0</v>
      </c>
      <c r="Y20" s="143">
        <v>0</v>
      </c>
      <c r="Z20" s="143">
        <v>0</v>
      </c>
    </row>
    <row r="21" spans="2:26" ht="11.25">
      <c r="B21" s="140" t="s">
        <v>173</v>
      </c>
      <c r="C21" s="4">
        <v>-3756.6289999999995</v>
      </c>
      <c r="D21" s="4">
        <v>-3891.85</v>
      </c>
      <c r="E21" s="4">
        <v>-3334.781000000001</v>
      </c>
      <c r="F21" s="4">
        <v>-5366.654</v>
      </c>
      <c r="G21" s="4">
        <v>-5788.467000000001</v>
      </c>
      <c r="H21" s="4">
        <v>-7642.9169999999995</v>
      </c>
      <c r="I21" s="4">
        <v>-8740.722975958503</v>
      </c>
      <c r="J21" s="4">
        <v>-10596.1531875804</v>
      </c>
      <c r="K21" s="4">
        <v>-10007.314601354803</v>
      </c>
      <c r="L21" s="4">
        <v>-6834.7373903459</v>
      </c>
      <c r="M21" s="4">
        <v>-7082.846198107502</v>
      </c>
      <c r="N21" s="4">
        <v>-7664.221803414099</v>
      </c>
      <c r="O21" s="4">
        <v>-4855.4289237219</v>
      </c>
      <c r="P21" s="4">
        <v>-4822.5342347636</v>
      </c>
      <c r="Q21" s="4">
        <v>-4496.514379974598</v>
      </c>
      <c r="R21" s="4">
        <v>-8094.564170265705</v>
      </c>
      <c r="S21" s="4">
        <v>-9463.1145477456</v>
      </c>
      <c r="T21" s="4">
        <v>-12770.351446043122</v>
      </c>
      <c r="U21" s="4">
        <v>-16144.857903721932</v>
      </c>
      <c r="V21" s="4">
        <v>-18642.264400105996</v>
      </c>
      <c r="W21" s="4">
        <v>-30336.61647196001</v>
      </c>
      <c r="X21" s="4">
        <v>-37365.01264991</v>
      </c>
      <c r="Y21" s="4">
        <v>-40530.229357079996</v>
      </c>
      <c r="Z21" s="4">
        <v>-46695.23747582999</v>
      </c>
    </row>
    <row r="22" spans="2:26" ht="11.25">
      <c r="B22" s="141" t="s">
        <v>168</v>
      </c>
      <c r="C22" s="4">
        <v>3762.474</v>
      </c>
      <c r="D22" s="4">
        <v>3306.0260000000003</v>
      </c>
      <c r="E22" s="4">
        <v>4094.468999999999</v>
      </c>
      <c r="F22" s="4">
        <v>3992.15</v>
      </c>
      <c r="G22" s="4">
        <v>4450.946</v>
      </c>
      <c r="H22" s="4">
        <v>4988.298</v>
      </c>
      <c r="I22" s="4">
        <v>5234.945839647899</v>
      </c>
      <c r="J22" s="4">
        <v>7128.871943418</v>
      </c>
      <c r="K22" s="4">
        <v>8179.761701037401</v>
      </c>
      <c r="L22" s="4">
        <v>7504.286982876501</v>
      </c>
      <c r="M22" s="4">
        <v>9735.520503969301</v>
      </c>
      <c r="N22" s="4">
        <v>9592.3618239495</v>
      </c>
      <c r="O22" s="4">
        <v>9844.1635757244</v>
      </c>
      <c r="P22" s="4">
        <v>10715.5952165732</v>
      </c>
      <c r="Q22" s="4">
        <v>12937.297668580599</v>
      </c>
      <c r="R22" s="4">
        <v>16372.963163193803</v>
      </c>
      <c r="S22" s="4">
        <v>19873.06292606003</v>
      </c>
      <c r="T22" s="4">
        <v>24451.112577868294</v>
      </c>
      <c r="U22" s="4">
        <v>31180.5195370293</v>
      </c>
      <c r="V22" s="4">
        <v>28393.7269000024</v>
      </c>
      <c r="W22" s="4">
        <v>32163.6908065</v>
      </c>
      <c r="X22" s="4">
        <v>38873.79056395</v>
      </c>
      <c r="Y22" s="4">
        <v>40456.63203023999</v>
      </c>
      <c r="Z22" s="4">
        <v>39727.155626499996</v>
      </c>
    </row>
    <row r="23" spans="2:26" ht="11.25">
      <c r="B23" s="141" t="s">
        <v>169</v>
      </c>
      <c r="C23" s="4">
        <v>7519.103000000001</v>
      </c>
      <c r="D23" s="4">
        <v>7197.876000000001</v>
      </c>
      <c r="E23" s="4">
        <v>7429.25</v>
      </c>
      <c r="F23" s="4">
        <v>9358.803999999998</v>
      </c>
      <c r="G23" s="4">
        <v>10239.412999999997</v>
      </c>
      <c r="H23" s="4">
        <v>12631.214999999998</v>
      </c>
      <c r="I23" s="4">
        <v>13975.668815606397</v>
      </c>
      <c r="J23" s="4">
        <v>17725.025130998394</v>
      </c>
      <c r="K23" s="4">
        <v>18187.076302392205</v>
      </c>
      <c r="L23" s="4">
        <v>14339.024373222399</v>
      </c>
      <c r="M23" s="4">
        <v>16818.3667020768</v>
      </c>
      <c r="N23" s="4">
        <v>17256.5836273637</v>
      </c>
      <c r="O23" s="4">
        <v>14699.592499446298</v>
      </c>
      <c r="P23" s="4">
        <v>15538.129451336794</v>
      </c>
      <c r="Q23" s="4">
        <v>17433.8120485552</v>
      </c>
      <c r="R23" s="4">
        <v>24467.527333459595</v>
      </c>
      <c r="S23" s="4">
        <v>29336.177473805605</v>
      </c>
      <c r="T23" s="4">
        <v>37221.464023911496</v>
      </c>
      <c r="U23" s="4">
        <v>47325.377440750795</v>
      </c>
      <c r="V23" s="4">
        <v>47035.99130010839</v>
      </c>
      <c r="W23" s="4">
        <v>62500.30727846001</v>
      </c>
      <c r="X23" s="4">
        <v>76238.80321386</v>
      </c>
      <c r="Y23" s="4">
        <v>80986.86138732001</v>
      </c>
      <c r="Z23" s="4">
        <v>86422.39310233001</v>
      </c>
    </row>
    <row r="24" spans="2:26" ht="11.25">
      <c r="B24" s="144" t="s">
        <v>174</v>
      </c>
      <c r="C24" s="4">
        <v>-89.5230000000004</v>
      </c>
      <c r="D24" s="4">
        <v>-237.475</v>
      </c>
      <c r="E24" s="4">
        <v>-336.876</v>
      </c>
      <c r="F24" s="4">
        <v>-795.383</v>
      </c>
      <c r="G24" s="4">
        <v>-1181.126</v>
      </c>
      <c r="H24" s="4">
        <v>-2419.7</v>
      </c>
      <c r="I24" s="4">
        <v>-3598.451</v>
      </c>
      <c r="J24" s="4">
        <v>-4376.857</v>
      </c>
      <c r="K24" s="4">
        <v>-4146.055</v>
      </c>
      <c r="L24" s="4">
        <v>-1457.108</v>
      </c>
      <c r="M24" s="4">
        <v>-2084.21</v>
      </c>
      <c r="N24" s="4">
        <v>-1468.032</v>
      </c>
      <c r="O24" s="4">
        <v>-397.836</v>
      </c>
      <c r="P24" s="4">
        <v>217.577</v>
      </c>
      <c r="Q24" s="4">
        <v>350.775</v>
      </c>
      <c r="R24" s="4">
        <v>-858.421</v>
      </c>
      <c r="S24" s="4">
        <v>-1447.835</v>
      </c>
      <c r="T24" s="4">
        <v>-3258.218</v>
      </c>
      <c r="U24" s="4">
        <v>-5177.327</v>
      </c>
      <c r="V24" s="4">
        <v>-5593.6034</v>
      </c>
      <c r="W24" s="4">
        <v>-10718.07634519</v>
      </c>
      <c r="X24" s="4">
        <v>-14709.45966803</v>
      </c>
      <c r="Y24" s="4">
        <v>-15587.99006</v>
      </c>
      <c r="Z24" s="4">
        <v>-18392.62030791</v>
      </c>
    </row>
    <row r="25" spans="2:26" ht="11.25">
      <c r="B25" s="145" t="s">
        <v>168</v>
      </c>
      <c r="C25" s="4">
        <v>1492.324</v>
      </c>
      <c r="D25" s="4">
        <v>1079.237</v>
      </c>
      <c r="E25" s="4">
        <v>1065.635</v>
      </c>
      <c r="F25" s="4">
        <v>1096.625</v>
      </c>
      <c r="G25" s="4">
        <v>1050.865</v>
      </c>
      <c r="H25" s="4">
        <v>971.6</v>
      </c>
      <c r="I25" s="4">
        <v>839.82</v>
      </c>
      <c r="J25" s="4">
        <v>1068.955</v>
      </c>
      <c r="K25" s="4">
        <v>1585.654</v>
      </c>
      <c r="L25" s="4">
        <v>1628.181</v>
      </c>
      <c r="M25" s="4">
        <v>1809.85</v>
      </c>
      <c r="N25" s="4">
        <v>1730.586</v>
      </c>
      <c r="O25" s="4">
        <v>1997.966</v>
      </c>
      <c r="P25" s="4">
        <v>2478.668</v>
      </c>
      <c r="Q25" s="4">
        <v>3222.054</v>
      </c>
      <c r="R25" s="4">
        <v>3861.437</v>
      </c>
      <c r="S25" s="4">
        <v>4315.885</v>
      </c>
      <c r="T25" s="4">
        <v>4952.965</v>
      </c>
      <c r="U25" s="4">
        <v>5785.031</v>
      </c>
      <c r="V25" s="4">
        <v>5304.5608</v>
      </c>
      <c r="W25" s="4">
        <v>5701.51198727</v>
      </c>
      <c r="X25" s="4">
        <v>6554.93339033</v>
      </c>
      <c r="Y25" s="4">
        <v>6644.86381939</v>
      </c>
      <c r="Z25" s="4">
        <v>6710.71311456</v>
      </c>
    </row>
    <row r="26" spans="2:26" ht="11.25">
      <c r="B26" s="146" t="s">
        <v>169</v>
      </c>
      <c r="C26" s="4">
        <v>1581.847</v>
      </c>
      <c r="D26" s="4">
        <v>1316.712</v>
      </c>
      <c r="E26" s="4">
        <v>1402.511</v>
      </c>
      <c r="F26" s="4">
        <v>1892.008</v>
      </c>
      <c r="G26" s="4">
        <v>2231.991</v>
      </c>
      <c r="H26" s="4">
        <v>3391.3</v>
      </c>
      <c r="I26" s="4">
        <v>4438.271</v>
      </c>
      <c r="J26" s="4">
        <v>5445.812</v>
      </c>
      <c r="K26" s="4">
        <v>5731.709</v>
      </c>
      <c r="L26" s="4">
        <v>3085.289</v>
      </c>
      <c r="M26" s="4">
        <v>3894.06</v>
      </c>
      <c r="N26" s="4">
        <v>3198.618</v>
      </c>
      <c r="O26" s="4">
        <v>2395.802</v>
      </c>
      <c r="P26" s="4">
        <v>2261.091</v>
      </c>
      <c r="Q26" s="4">
        <v>2871.279</v>
      </c>
      <c r="R26" s="4">
        <v>4719.858</v>
      </c>
      <c r="S26" s="4">
        <v>5763.72</v>
      </c>
      <c r="T26" s="4">
        <v>8211.183</v>
      </c>
      <c r="U26" s="4">
        <v>10962.358</v>
      </c>
      <c r="V26" s="4">
        <v>10898.1642</v>
      </c>
      <c r="W26" s="4">
        <v>16419.58833246</v>
      </c>
      <c r="X26" s="4">
        <v>21264.39305836</v>
      </c>
      <c r="Y26" s="4">
        <v>22232.85387939</v>
      </c>
      <c r="Z26" s="4">
        <v>25103.33342247</v>
      </c>
    </row>
    <row r="27" spans="2:26" ht="11.25">
      <c r="B27" s="144" t="s">
        <v>175</v>
      </c>
      <c r="C27" s="4">
        <v>-1643.7</v>
      </c>
      <c r="D27" s="4">
        <v>-1655.6</v>
      </c>
      <c r="E27" s="4">
        <v>-1358.8</v>
      </c>
      <c r="F27" s="4">
        <v>-2090.5</v>
      </c>
      <c r="G27" s="4">
        <v>-2440.9</v>
      </c>
      <c r="H27" s="4">
        <v>-3010.9</v>
      </c>
      <c r="I27" s="4">
        <v>-2717.0979759585</v>
      </c>
      <c r="J27" s="4">
        <v>-3161.6621875804</v>
      </c>
      <c r="K27" s="4">
        <v>-3261.41560135478</v>
      </c>
      <c r="L27" s="4">
        <v>-3071.0153903459</v>
      </c>
      <c r="M27" s="4">
        <v>-2895.59219810748</v>
      </c>
      <c r="N27" s="4">
        <v>-2966.43280341414</v>
      </c>
      <c r="O27" s="4">
        <v>-1958.55779447617</v>
      </c>
      <c r="P27" s="4">
        <v>-1589.82402675581</v>
      </c>
      <c r="Q27" s="4">
        <v>-1985.86937997457</v>
      </c>
      <c r="R27" s="4">
        <v>-1950.33592637572</v>
      </c>
      <c r="S27" s="4">
        <v>-3125.98490886673</v>
      </c>
      <c r="T27" s="4">
        <v>-4384.48106656167</v>
      </c>
      <c r="U27" s="4">
        <v>-4994.24017583321</v>
      </c>
      <c r="V27" s="4">
        <v>-3925.9988</v>
      </c>
      <c r="W27" s="4">
        <v>-6407.32952951</v>
      </c>
      <c r="X27" s="4">
        <v>-8334.8083261</v>
      </c>
      <c r="Y27" s="4">
        <v>-8770.2256014</v>
      </c>
      <c r="Z27" s="4">
        <v>-9787.74718906</v>
      </c>
    </row>
    <row r="28" spans="2:26" ht="11.25">
      <c r="B28" s="145" t="s">
        <v>168</v>
      </c>
      <c r="C28" s="4">
        <v>1347.6</v>
      </c>
      <c r="D28" s="4">
        <v>1457.5</v>
      </c>
      <c r="E28" s="4">
        <v>1923.8</v>
      </c>
      <c r="F28" s="4">
        <v>1636.7</v>
      </c>
      <c r="G28" s="4">
        <v>1701.6</v>
      </c>
      <c r="H28" s="4">
        <v>1716</v>
      </c>
      <c r="I28" s="4">
        <v>1431.0368396479</v>
      </c>
      <c r="J28" s="4">
        <v>1750.584943418</v>
      </c>
      <c r="K28" s="4">
        <v>1456.0337010374</v>
      </c>
      <c r="L28" s="4">
        <v>1141.0399828765</v>
      </c>
      <c r="M28" s="4">
        <v>1409.26150396932</v>
      </c>
      <c r="N28" s="4">
        <v>1421.66182394955</v>
      </c>
      <c r="O28" s="4">
        <v>1535.73457572443</v>
      </c>
      <c r="P28" s="4">
        <v>1821.92121657317</v>
      </c>
      <c r="Q28" s="4">
        <v>2466.68666858057</v>
      </c>
      <c r="R28" s="4">
        <v>3138.79516319383</v>
      </c>
      <c r="S28" s="4">
        <v>3438.7474065288</v>
      </c>
      <c r="T28" s="4">
        <v>4118.96137767298</v>
      </c>
      <c r="U28" s="4">
        <v>5410.72837882613</v>
      </c>
      <c r="V28" s="4">
        <v>4040.3645</v>
      </c>
      <c r="W28" s="4">
        <v>4931.374277</v>
      </c>
      <c r="X28" s="4">
        <v>5818.95368231</v>
      </c>
      <c r="Y28" s="4">
        <v>5421.90721644</v>
      </c>
      <c r="Z28" s="4">
        <v>5416.73790243</v>
      </c>
    </row>
    <row r="29" spans="2:26" ht="11.25">
      <c r="B29" s="146" t="s">
        <v>169</v>
      </c>
      <c r="C29" s="4">
        <v>2991.3</v>
      </c>
      <c r="D29" s="4">
        <v>3113.1</v>
      </c>
      <c r="E29" s="4">
        <v>3282.6</v>
      </c>
      <c r="F29" s="4">
        <v>3727.2</v>
      </c>
      <c r="G29" s="4">
        <v>4142.5</v>
      </c>
      <c r="H29" s="4">
        <v>4726.9</v>
      </c>
      <c r="I29" s="4">
        <v>4148.1348156064</v>
      </c>
      <c r="J29" s="4">
        <v>4912.2471309984</v>
      </c>
      <c r="K29" s="4">
        <v>4717.44930239218</v>
      </c>
      <c r="L29" s="4">
        <v>4212.0553732224</v>
      </c>
      <c r="M29" s="4">
        <v>4304.8537020768</v>
      </c>
      <c r="N29" s="4">
        <v>4388.09462736368</v>
      </c>
      <c r="O29" s="4">
        <v>3494.2923702006</v>
      </c>
      <c r="P29" s="4">
        <v>3411.74524332898</v>
      </c>
      <c r="Q29" s="4">
        <v>4452.55604855514</v>
      </c>
      <c r="R29" s="4">
        <v>5089.13108956956</v>
      </c>
      <c r="S29" s="4">
        <v>6564.73231539552</v>
      </c>
      <c r="T29" s="4">
        <v>8503.44244423465</v>
      </c>
      <c r="U29" s="4">
        <v>10404.9685546593</v>
      </c>
      <c r="V29" s="4">
        <v>7966.3633</v>
      </c>
      <c r="W29" s="4">
        <v>11338.70380651</v>
      </c>
      <c r="X29" s="4">
        <v>14153.76200841</v>
      </c>
      <c r="Y29" s="4">
        <v>14192.13281784</v>
      </c>
      <c r="Z29" s="4">
        <v>15204.48509149</v>
      </c>
    </row>
    <row r="30" spans="2:26" ht="11.25">
      <c r="B30" s="144" t="s">
        <v>176</v>
      </c>
      <c r="C30" s="4">
        <v>-68.4</v>
      </c>
      <c r="D30" s="4">
        <v>-132.6</v>
      </c>
      <c r="E30" s="4">
        <v>-57.5</v>
      </c>
      <c r="F30" s="4">
        <v>-45.3</v>
      </c>
      <c r="G30" s="4">
        <v>-132.1</v>
      </c>
      <c r="H30" s="4">
        <v>-121.6</v>
      </c>
      <c r="I30" s="4">
        <v>-62.69</v>
      </c>
      <c r="J30" s="4">
        <v>73.88</v>
      </c>
      <c r="K30" s="4">
        <v>81.444</v>
      </c>
      <c r="L30" s="4">
        <v>-127.9</v>
      </c>
      <c r="M30" s="4">
        <v>-4.30000000000001</v>
      </c>
      <c r="N30" s="4">
        <v>-275.232</v>
      </c>
      <c r="O30" s="4">
        <v>-420.092</v>
      </c>
      <c r="P30" s="4">
        <v>-436.047</v>
      </c>
      <c r="Q30" s="4">
        <v>-544.158</v>
      </c>
      <c r="R30" s="4">
        <v>-567.689</v>
      </c>
      <c r="S30" s="4">
        <v>-430.183</v>
      </c>
      <c r="T30" s="4">
        <v>-765.502</v>
      </c>
      <c r="U30" s="4">
        <v>-837.295</v>
      </c>
      <c r="V30" s="4">
        <v>-1442.2474</v>
      </c>
      <c r="W30" s="4">
        <v>-1112.73059922</v>
      </c>
      <c r="X30" s="4">
        <v>-1212.49359322</v>
      </c>
      <c r="Y30" s="4">
        <v>-994.21595476</v>
      </c>
      <c r="Z30" s="4">
        <v>-1076.12865697</v>
      </c>
    </row>
    <row r="31" spans="2:26" ht="11.25">
      <c r="B31" s="145" t="s">
        <v>168</v>
      </c>
      <c r="C31" s="4">
        <v>115.5</v>
      </c>
      <c r="D31" s="4">
        <v>59.7</v>
      </c>
      <c r="E31" s="4">
        <v>115.3</v>
      </c>
      <c r="F31" s="4">
        <v>161</v>
      </c>
      <c r="G31" s="4">
        <v>142.2</v>
      </c>
      <c r="H31" s="4">
        <v>186.4</v>
      </c>
      <c r="I31" s="4">
        <v>237.429</v>
      </c>
      <c r="J31" s="4">
        <v>411.719</v>
      </c>
      <c r="K31" s="4">
        <v>390.397</v>
      </c>
      <c r="L31" s="4">
        <v>165.105</v>
      </c>
      <c r="M31" s="4">
        <v>312.209</v>
      </c>
      <c r="N31" s="4">
        <v>179.55</v>
      </c>
      <c r="O31" s="4">
        <v>205.627</v>
      </c>
      <c r="P31" s="4">
        <v>123.658</v>
      </c>
      <c r="Q31" s="4">
        <v>105.195</v>
      </c>
      <c r="R31" s="4">
        <v>134.152</v>
      </c>
      <c r="S31" s="4">
        <v>324.459</v>
      </c>
      <c r="T31" s="4">
        <v>542.818</v>
      </c>
      <c r="U31" s="4">
        <v>828.094</v>
      </c>
      <c r="V31" s="4">
        <v>372.6231</v>
      </c>
      <c r="W31" s="4">
        <v>416.0301159</v>
      </c>
      <c r="X31" s="4">
        <v>504.5682174</v>
      </c>
      <c r="Y31" s="4">
        <v>540.69894123</v>
      </c>
      <c r="Z31" s="4">
        <v>472.86552818</v>
      </c>
    </row>
    <row r="32" spans="2:26" ht="11.25">
      <c r="B32" s="146" t="s">
        <v>169</v>
      </c>
      <c r="C32" s="4">
        <v>183.9</v>
      </c>
      <c r="D32" s="4">
        <v>192.3</v>
      </c>
      <c r="E32" s="4">
        <v>172.8</v>
      </c>
      <c r="F32" s="4">
        <v>206.3</v>
      </c>
      <c r="G32" s="4">
        <v>274.3</v>
      </c>
      <c r="H32" s="4">
        <v>308</v>
      </c>
      <c r="I32" s="4">
        <v>300.119</v>
      </c>
      <c r="J32" s="4">
        <v>337.839</v>
      </c>
      <c r="K32" s="4">
        <v>308.953</v>
      </c>
      <c r="L32" s="4">
        <v>293.005</v>
      </c>
      <c r="M32" s="4">
        <v>316.509</v>
      </c>
      <c r="N32" s="4">
        <v>454.782</v>
      </c>
      <c r="O32" s="4">
        <v>625.719</v>
      </c>
      <c r="P32" s="4">
        <v>559.705</v>
      </c>
      <c r="Q32" s="4">
        <v>649.353</v>
      </c>
      <c r="R32" s="4">
        <v>701.841</v>
      </c>
      <c r="S32" s="4">
        <v>754.642</v>
      </c>
      <c r="T32" s="4">
        <v>1308.32</v>
      </c>
      <c r="U32" s="4">
        <v>1665.389</v>
      </c>
      <c r="V32" s="4">
        <v>1814.8705</v>
      </c>
      <c r="W32" s="4">
        <v>1528.76071512</v>
      </c>
      <c r="X32" s="4">
        <v>1717.06181062</v>
      </c>
      <c r="Y32" s="4">
        <v>1534.91489599</v>
      </c>
      <c r="Z32" s="4">
        <v>1548.99418515</v>
      </c>
    </row>
    <row r="33" spans="2:26" ht="11.25">
      <c r="B33" s="144" t="s">
        <v>177</v>
      </c>
      <c r="C33" s="4">
        <v>-327.9</v>
      </c>
      <c r="D33" s="4">
        <v>-370</v>
      </c>
      <c r="E33" s="4">
        <v>-166</v>
      </c>
      <c r="F33" s="4">
        <v>-344.9</v>
      </c>
      <c r="G33" s="4">
        <v>-326.7</v>
      </c>
      <c r="H33" s="4">
        <v>-338.9</v>
      </c>
      <c r="I33" s="4">
        <v>-303.252</v>
      </c>
      <c r="J33" s="4">
        <v>-350.142</v>
      </c>
      <c r="K33" s="4">
        <v>-385.395</v>
      </c>
      <c r="L33" s="4">
        <v>-497.587</v>
      </c>
      <c r="M33" s="4">
        <v>-549.474</v>
      </c>
      <c r="N33" s="4">
        <v>-651.945</v>
      </c>
      <c r="O33" s="4">
        <v>-251.704</v>
      </c>
      <c r="P33" s="4">
        <v>-150.957</v>
      </c>
      <c r="Q33" s="4">
        <v>-191.728</v>
      </c>
      <c r="R33" s="4">
        <v>-755.399</v>
      </c>
      <c r="S33" s="4">
        <v>-450.13903125</v>
      </c>
      <c r="T33" s="4">
        <v>-1133.711</v>
      </c>
      <c r="U33" s="4">
        <v>-1115.74798046875</v>
      </c>
      <c r="V33" s="4">
        <v>-1416.1914</v>
      </c>
      <c r="W33" s="4">
        <v>-1388.17896335</v>
      </c>
      <c r="X33" s="4">
        <v>-1390.56758928</v>
      </c>
      <c r="Y33" s="4">
        <v>-1410.24883279</v>
      </c>
      <c r="Z33" s="4">
        <v>-1360.38548363</v>
      </c>
    </row>
    <row r="34" spans="2:26" ht="11.25">
      <c r="B34" s="145" t="s">
        <v>168</v>
      </c>
      <c r="C34" s="4">
        <v>38.3</v>
      </c>
      <c r="D34" s="4">
        <v>31.9</v>
      </c>
      <c r="E34" s="4">
        <v>58.8</v>
      </c>
      <c r="F34" s="4">
        <v>54.2</v>
      </c>
      <c r="G34" s="4">
        <v>91.3</v>
      </c>
      <c r="H34" s="4">
        <v>130.4</v>
      </c>
      <c r="I34" s="4">
        <v>202.894</v>
      </c>
      <c r="J34" s="4">
        <v>500.9</v>
      </c>
      <c r="K34" s="4">
        <v>547.682</v>
      </c>
      <c r="L34" s="4">
        <v>318.023</v>
      </c>
      <c r="M34" s="4">
        <v>537.42</v>
      </c>
      <c r="N34" s="4">
        <v>604.013</v>
      </c>
      <c r="O34" s="4">
        <v>761.395</v>
      </c>
      <c r="P34" s="4">
        <v>876.775</v>
      </c>
      <c r="Q34" s="4">
        <v>957.387</v>
      </c>
      <c r="R34" s="4">
        <v>1191.82</v>
      </c>
      <c r="S34" s="4">
        <v>1516.723</v>
      </c>
      <c r="T34" s="4">
        <v>1339.547</v>
      </c>
      <c r="U34" s="4">
        <v>1628.469</v>
      </c>
      <c r="V34" s="4">
        <v>1483.1874</v>
      </c>
      <c r="W34" s="4">
        <v>1526.90332821</v>
      </c>
      <c r="X34" s="4">
        <v>1773.85366644</v>
      </c>
      <c r="Y34" s="4">
        <v>1742.4175838</v>
      </c>
      <c r="Z34" s="4">
        <v>1668.17290535</v>
      </c>
    </row>
    <row r="35" spans="2:26" ht="11.25">
      <c r="B35" s="146" t="s">
        <v>169</v>
      </c>
      <c r="C35" s="4">
        <v>366.2</v>
      </c>
      <c r="D35" s="4">
        <v>401.9</v>
      </c>
      <c r="E35" s="4">
        <v>224.8</v>
      </c>
      <c r="F35" s="4">
        <v>399.1</v>
      </c>
      <c r="G35" s="4">
        <v>418</v>
      </c>
      <c r="H35" s="4">
        <v>469.3</v>
      </c>
      <c r="I35" s="4">
        <v>506.146</v>
      </c>
      <c r="J35" s="4">
        <v>851.042</v>
      </c>
      <c r="K35" s="4">
        <v>933.077</v>
      </c>
      <c r="L35" s="4">
        <v>815.61</v>
      </c>
      <c r="M35" s="4">
        <v>1086.894</v>
      </c>
      <c r="N35" s="4">
        <v>1255.958</v>
      </c>
      <c r="O35" s="4">
        <v>1013.099</v>
      </c>
      <c r="P35" s="4">
        <v>1027.732</v>
      </c>
      <c r="Q35" s="4">
        <v>1149.115</v>
      </c>
      <c r="R35" s="4">
        <v>1947.219</v>
      </c>
      <c r="S35" s="4">
        <v>1966.86203125</v>
      </c>
      <c r="T35" s="4">
        <v>2473.258</v>
      </c>
      <c r="U35" s="4">
        <v>2744.21698046875</v>
      </c>
      <c r="V35" s="4">
        <v>2899.3788</v>
      </c>
      <c r="W35" s="4">
        <v>2915.08229156</v>
      </c>
      <c r="X35" s="4">
        <v>3164.42125572</v>
      </c>
      <c r="Y35" s="4">
        <v>3152.66641659</v>
      </c>
      <c r="Z35" s="4">
        <v>3028.55838898</v>
      </c>
    </row>
    <row r="36" spans="2:26" ht="11.25">
      <c r="B36" s="144" t="s">
        <v>178</v>
      </c>
      <c r="C36" s="4">
        <v>-1627.1059999999989</v>
      </c>
      <c r="D36" s="4">
        <v>-1496.175</v>
      </c>
      <c r="E36" s="4">
        <v>-1415.605</v>
      </c>
      <c r="F36" s="4">
        <v>-2090.5710000000004</v>
      </c>
      <c r="G36" s="4">
        <v>-1707.6410000000003</v>
      </c>
      <c r="H36" s="4">
        <v>-1751.8169999999996</v>
      </c>
      <c r="I36" s="4">
        <v>-2059.2320000000027</v>
      </c>
      <c r="J36" s="4">
        <v>-2781.372</v>
      </c>
      <c r="K36" s="4">
        <v>-2295.8930000000228</v>
      </c>
      <c r="L36" s="4">
        <v>-1681.127</v>
      </c>
      <c r="M36" s="4">
        <v>-1549.2700000000214</v>
      </c>
      <c r="N36" s="4">
        <v>-2302.5799999999585</v>
      </c>
      <c r="O36" s="4">
        <v>-1827.2391292457298</v>
      </c>
      <c r="P36" s="4">
        <v>-2863.2832080077897</v>
      </c>
      <c r="Q36" s="4">
        <v>-2125.5340000000283</v>
      </c>
      <c r="R36" s="4">
        <v>-3962.719243889984</v>
      </c>
      <c r="S36" s="4">
        <v>-4008.97260762887</v>
      </c>
      <c r="T36" s="4">
        <v>-3228.4393794814505</v>
      </c>
      <c r="U36" s="4">
        <v>-4020.2477474199704</v>
      </c>
      <c r="V36" s="4">
        <v>-6264.223400105997</v>
      </c>
      <c r="W36" s="4">
        <v>-10710.301034690008</v>
      </c>
      <c r="X36" s="4">
        <v>-11717.683473279998</v>
      </c>
      <c r="Y36" s="4">
        <v>-13767.548908129997</v>
      </c>
      <c r="Z36" s="4">
        <v>-16078.355838259993</v>
      </c>
    </row>
    <row r="37" spans="2:26" ht="11.25">
      <c r="B37" s="145" t="s">
        <v>168</v>
      </c>
      <c r="C37" s="4">
        <v>768.75</v>
      </c>
      <c r="D37" s="4">
        <v>677.6890000000002</v>
      </c>
      <c r="E37" s="4">
        <v>930.9339999999991</v>
      </c>
      <c r="F37" s="4">
        <v>1043.625</v>
      </c>
      <c r="G37" s="4">
        <v>1464.9810000000002</v>
      </c>
      <c r="H37" s="4">
        <v>1983.8979999999997</v>
      </c>
      <c r="I37" s="4">
        <v>2523.7659999999996</v>
      </c>
      <c r="J37" s="4">
        <v>3396.713</v>
      </c>
      <c r="K37" s="4">
        <v>4199.995000000001</v>
      </c>
      <c r="L37" s="4">
        <v>4251.938000000001</v>
      </c>
      <c r="M37" s="4">
        <v>5666.779999999981</v>
      </c>
      <c r="N37" s="4">
        <v>5656.55099999995</v>
      </c>
      <c r="O37" s="4">
        <v>5343.44099999997</v>
      </c>
      <c r="P37" s="4">
        <v>5414.57300000003</v>
      </c>
      <c r="Q37" s="4">
        <v>6185.9750000000295</v>
      </c>
      <c r="R37" s="4">
        <v>8046.758999999973</v>
      </c>
      <c r="S37" s="4">
        <v>10277.248519531227</v>
      </c>
      <c r="T37" s="4">
        <v>13496.821200195314</v>
      </c>
      <c r="U37" s="4">
        <v>17528.19715820317</v>
      </c>
      <c r="V37" s="4">
        <v>17192.9911000024</v>
      </c>
      <c r="W37" s="4">
        <v>19587.871098120002</v>
      </c>
      <c r="X37" s="4">
        <v>24221.481607470003</v>
      </c>
      <c r="Y37" s="4">
        <v>26106.744469379995</v>
      </c>
      <c r="Z37" s="4">
        <v>25458.66617598</v>
      </c>
    </row>
    <row r="38" spans="2:26" ht="11.25">
      <c r="B38" s="146" t="s">
        <v>169</v>
      </c>
      <c r="C38" s="4">
        <v>2395.856000000001</v>
      </c>
      <c r="D38" s="4">
        <v>2173.8640000000005</v>
      </c>
      <c r="E38" s="4">
        <v>2346.5389999999993</v>
      </c>
      <c r="F38" s="4">
        <v>3134.1959999999985</v>
      </c>
      <c r="G38" s="4">
        <v>3172.6219999999967</v>
      </c>
      <c r="H38" s="4">
        <v>3735.7149999999974</v>
      </c>
      <c r="I38" s="4">
        <v>4582.997999999998</v>
      </c>
      <c r="J38" s="4">
        <v>6178.084999999994</v>
      </c>
      <c r="K38" s="4">
        <v>6495.888000000025</v>
      </c>
      <c r="L38" s="4">
        <v>5933.064999999999</v>
      </c>
      <c r="M38" s="4">
        <v>7216.05</v>
      </c>
      <c r="N38" s="4">
        <v>7959.131000000019</v>
      </c>
      <c r="O38" s="4">
        <v>7170.680129245698</v>
      </c>
      <c r="P38" s="4">
        <v>8277.856208007814</v>
      </c>
      <c r="Q38" s="4">
        <v>8311.50900000006</v>
      </c>
      <c r="R38" s="4">
        <v>12009.478243890033</v>
      </c>
      <c r="S38" s="4">
        <v>14286.22112716008</v>
      </c>
      <c r="T38" s="4">
        <v>16725.260579676848</v>
      </c>
      <c r="U38" s="4">
        <v>21548.444905622746</v>
      </c>
      <c r="V38" s="4">
        <v>23457.21450010839</v>
      </c>
      <c r="W38" s="4">
        <v>30298.17213281001</v>
      </c>
      <c r="X38" s="4">
        <v>35939.16508075</v>
      </c>
      <c r="Y38" s="4">
        <v>39874.29337751001</v>
      </c>
      <c r="Z38" s="4">
        <v>41537.02201424001</v>
      </c>
    </row>
    <row r="39" spans="2:26" ht="11.25">
      <c r="B39" s="93" t="s">
        <v>179</v>
      </c>
      <c r="C39" s="4">
        <v>833.013</v>
      </c>
      <c r="D39" s="4">
        <v>1555.422</v>
      </c>
      <c r="E39" s="4">
        <v>2206.12</v>
      </c>
      <c r="F39" s="4">
        <v>1602.402</v>
      </c>
      <c r="G39" s="4">
        <v>2414.068</v>
      </c>
      <c r="H39" s="4">
        <v>3622.412</v>
      </c>
      <c r="I39" s="4">
        <v>2446.477</v>
      </c>
      <c r="J39" s="4">
        <v>1822.91060651938</v>
      </c>
      <c r="K39" s="4">
        <v>1457.9937301</v>
      </c>
      <c r="L39" s="4">
        <v>1689.397</v>
      </c>
      <c r="M39" s="4">
        <v>1521.065</v>
      </c>
      <c r="N39" s="4">
        <v>1637.524</v>
      </c>
      <c r="O39" s="4">
        <v>2389.815</v>
      </c>
      <c r="P39" s="4">
        <v>2866.589</v>
      </c>
      <c r="Q39" s="4">
        <v>3236.34873521737</v>
      </c>
      <c r="R39" s="4">
        <v>3557.76843124804</v>
      </c>
      <c r="S39" s="4">
        <v>4306.33318452889</v>
      </c>
      <c r="T39" s="4">
        <v>4028.98956617</v>
      </c>
      <c r="U39" s="4">
        <v>4223.8664707</v>
      </c>
      <c r="V39" s="4">
        <v>3337.5122</v>
      </c>
      <c r="W39" s="4">
        <v>2901.55380583</v>
      </c>
      <c r="X39" s="4">
        <v>2984.23516339</v>
      </c>
      <c r="Y39" s="4">
        <v>2845.92819291</v>
      </c>
      <c r="Z39" s="4">
        <v>3366.32035742</v>
      </c>
    </row>
    <row r="40" spans="2:26" ht="11.25">
      <c r="B40" s="147" t="s">
        <v>180</v>
      </c>
      <c r="C40" s="148">
        <v>-3783.72005457</v>
      </c>
      <c r="D40" s="148">
        <v>-1407.45783339</v>
      </c>
      <c r="E40" s="148">
        <v>6108.83387121</v>
      </c>
      <c r="F40" s="148">
        <v>-675.88388</v>
      </c>
      <c r="G40" s="148">
        <v>-1811.22692</v>
      </c>
      <c r="H40" s="148">
        <v>-18383.714</v>
      </c>
      <c r="I40" s="148">
        <v>-23502.0829759585</v>
      </c>
      <c r="J40" s="148">
        <v>-30452.255581061</v>
      </c>
      <c r="K40" s="148">
        <v>-33415.8988712548</v>
      </c>
      <c r="L40" s="148">
        <v>-25334.6283903459</v>
      </c>
      <c r="M40" s="148">
        <v>-24224.5296611075</v>
      </c>
      <c r="N40" s="148">
        <v>-23214.529000307</v>
      </c>
      <c r="O40" s="148">
        <v>-7636.6293509564</v>
      </c>
      <c r="P40" s="148">
        <v>4177.28549243172</v>
      </c>
      <c r="Q40" s="148">
        <v>11679.238006548</v>
      </c>
      <c r="R40" s="148">
        <v>13984.6554782053</v>
      </c>
      <c r="S40" s="148">
        <v>13642.6024551701</v>
      </c>
      <c r="T40" s="148">
        <v>1550.73506904488</v>
      </c>
      <c r="U40" s="148">
        <v>-28192.024420874</v>
      </c>
      <c r="V40" s="148">
        <v>-24302.262100106</v>
      </c>
      <c r="W40" s="148">
        <v>-47273.10164702</v>
      </c>
      <c r="X40" s="148">
        <v>-52473.49867617</v>
      </c>
      <c r="Y40" s="148">
        <v>-54248.6637735</v>
      </c>
      <c r="Z40" s="148">
        <v>-81215.11493078</v>
      </c>
    </row>
    <row r="41" ht="11.25">
      <c r="B41" s="57" t="s">
        <v>543</v>
      </c>
    </row>
  </sheetData>
  <sheetProtection/>
  <printOptions/>
  <pageMargins left="0" right="0" top="0.5905511811023623" bottom="0.5905511811023623" header="0.5118110236220472" footer="0.5118110236220472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1" customWidth="1"/>
    <col min="2" max="2" width="7.57421875" style="40" customWidth="1"/>
    <col min="3" max="4" width="11.28125" style="3" customWidth="1"/>
    <col min="5" max="5" width="13.140625" style="4" customWidth="1"/>
    <col min="6" max="6" width="11.28125" style="3" customWidth="1"/>
    <col min="7" max="7" width="11.28125" style="4" customWidth="1"/>
    <col min="8" max="8" width="11.28125" style="5" customWidth="1"/>
    <col min="9" max="9" width="11.28125" style="4" customWidth="1"/>
    <col min="10" max="10" width="12.421875" style="6" customWidth="1"/>
    <col min="11" max="11" width="11.421875" style="7" customWidth="1"/>
    <col min="12" max="12" width="11.28125" style="7" customWidth="1"/>
    <col min="13" max="16384" width="9.140625" style="1" customWidth="1"/>
  </cols>
  <sheetData>
    <row r="1" spans="2:12" ht="12.75">
      <c r="B1" s="178" t="s">
        <v>530</v>
      </c>
      <c r="L1" s="181" t="s">
        <v>560</v>
      </c>
    </row>
    <row r="2" ht="11.25">
      <c r="B2" s="2"/>
    </row>
    <row r="3" ht="11.25">
      <c r="B3" s="2" t="s">
        <v>500</v>
      </c>
    </row>
    <row r="4" ht="11.25">
      <c r="B4" s="8" t="s">
        <v>0</v>
      </c>
    </row>
    <row r="5" spans="2:12" ht="11.25">
      <c r="B5" s="9"/>
      <c r="C5" s="9"/>
      <c r="D5" s="9"/>
      <c r="E5" s="10"/>
      <c r="F5" s="9"/>
      <c r="G5" s="9"/>
      <c r="H5" s="11"/>
      <c r="I5" s="12"/>
      <c r="J5" s="13"/>
      <c r="K5" s="14"/>
      <c r="L5" s="14"/>
    </row>
    <row r="6" spans="2:12" ht="33.75">
      <c r="B6" s="452" t="s">
        <v>1</v>
      </c>
      <c r="C6" s="15" t="s">
        <v>2</v>
      </c>
      <c r="D6" s="15" t="s">
        <v>3</v>
      </c>
      <c r="E6" s="16" t="s">
        <v>4</v>
      </c>
      <c r="F6" s="17" t="s">
        <v>5</v>
      </c>
      <c r="G6" s="16" t="s">
        <v>6</v>
      </c>
      <c r="H6" s="18" t="s">
        <v>7</v>
      </c>
      <c r="I6" s="16" t="s">
        <v>8</v>
      </c>
      <c r="J6" s="19" t="s">
        <v>9</v>
      </c>
      <c r="K6" s="20" t="s">
        <v>10</v>
      </c>
      <c r="L6" s="21" t="s">
        <v>11</v>
      </c>
    </row>
    <row r="7" spans="2:12" ht="12" thickBot="1">
      <c r="B7" s="453"/>
      <c r="C7" s="22" t="s">
        <v>12</v>
      </c>
      <c r="D7" s="22" t="s">
        <v>12</v>
      </c>
      <c r="E7" s="23" t="s">
        <v>13</v>
      </c>
      <c r="F7" s="22" t="s">
        <v>14</v>
      </c>
      <c r="G7" s="23" t="s">
        <v>15</v>
      </c>
      <c r="H7" s="24" t="s">
        <v>16</v>
      </c>
      <c r="I7" s="23"/>
      <c r="J7" s="25" t="s">
        <v>17</v>
      </c>
      <c r="K7" s="25" t="s">
        <v>12</v>
      </c>
      <c r="L7" s="26" t="s">
        <v>12</v>
      </c>
    </row>
    <row r="8" spans="2:12" ht="12" thickTop="1">
      <c r="B8" s="338" t="s">
        <v>18</v>
      </c>
      <c r="C8" s="27">
        <v>9.7</v>
      </c>
      <c r="D8" s="27">
        <v>5.80622506050799</v>
      </c>
      <c r="E8" s="28">
        <v>207.3</v>
      </c>
      <c r="F8" s="27">
        <v>7.96461467988947</v>
      </c>
      <c r="G8" s="29">
        <v>49223.078</v>
      </c>
      <c r="H8" s="37">
        <v>18.72</v>
      </c>
      <c r="I8" s="28">
        <v>11073.717948717946</v>
      </c>
      <c r="J8" s="32">
        <v>14</v>
      </c>
      <c r="K8" s="31"/>
      <c r="L8" s="32">
        <v>4.7</v>
      </c>
    </row>
    <row r="9" spans="2:12" ht="11.25">
      <c r="B9" s="338" t="s">
        <v>19</v>
      </c>
      <c r="C9" s="27">
        <v>7.7</v>
      </c>
      <c r="D9" s="27">
        <v>8.30320058800837</v>
      </c>
      <c r="E9" s="28">
        <v>241.8</v>
      </c>
      <c r="F9" s="27">
        <v>12.29505538605391</v>
      </c>
      <c r="G9" s="33">
        <v>50542.137</v>
      </c>
      <c r="H9" s="37">
        <v>18.72</v>
      </c>
      <c r="I9" s="28">
        <v>12916.666666666659</v>
      </c>
      <c r="J9" s="32">
        <v>14.4</v>
      </c>
      <c r="K9" s="31"/>
      <c r="L9" s="32">
        <v>2.7</v>
      </c>
    </row>
    <row r="10" spans="2:12" ht="11.25">
      <c r="B10" s="338" t="s">
        <v>20</v>
      </c>
      <c r="C10" s="27">
        <v>6.8</v>
      </c>
      <c r="D10" s="27">
        <v>9.04483539496195</v>
      </c>
      <c r="E10" s="28">
        <v>281.6</v>
      </c>
      <c r="F10" s="27">
        <v>12.408807430412082</v>
      </c>
      <c r="G10" s="33">
        <v>51944.397</v>
      </c>
      <c r="H10" s="37">
        <v>18.72</v>
      </c>
      <c r="I10" s="28">
        <v>15042.735042735037</v>
      </c>
      <c r="J10" s="32">
        <v>14.4</v>
      </c>
      <c r="K10" s="31"/>
      <c r="L10" s="32">
        <v>4.9</v>
      </c>
    </row>
    <row r="11" spans="2:12" ht="11.25">
      <c r="B11" s="338" t="s">
        <v>21</v>
      </c>
      <c r="C11" s="27">
        <v>4.90000000000001</v>
      </c>
      <c r="D11" s="27">
        <v>18.1116756218043</v>
      </c>
      <c r="E11" s="28">
        <v>348.89999999999924</v>
      </c>
      <c r="F11" s="27">
        <v>12.33765469167638</v>
      </c>
      <c r="G11" s="33">
        <v>53432.179</v>
      </c>
      <c r="H11" s="37">
        <v>18.72</v>
      </c>
      <c r="I11" s="28">
        <v>18637.820512820465</v>
      </c>
      <c r="J11" s="32">
        <v>15.7</v>
      </c>
      <c r="K11" s="31"/>
      <c r="L11" s="32">
        <v>5.9</v>
      </c>
    </row>
    <row r="12" spans="2:12" ht="11.25">
      <c r="B12" s="338" t="s">
        <v>22</v>
      </c>
      <c r="C12" s="27">
        <v>7.3</v>
      </c>
      <c r="D12" s="27">
        <v>9.5975448867794</v>
      </c>
      <c r="E12" s="28">
        <v>410.3</v>
      </c>
      <c r="F12" s="27">
        <v>12.716743452553935</v>
      </c>
      <c r="G12" s="33">
        <v>55002.76</v>
      </c>
      <c r="H12" s="37">
        <v>18.72</v>
      </c>
      <c r="I12" s="28">
        <v>21917.735042735036</v>
      </c>
      <c r="J12" s="32">
        <v>15.4</v>
      </c>
      <c r="K12" s="31"/>
      <c r="L12" s="32">
        <v>3</v>
      </c>
    </row>
    <row r="13" spans="2:12" ht="11.25">
      <c r="B13" s="338" t="s">
        <v>23</v>
      </c>
      <c r="C13" s="27">
        <v>4.7</v>
      </c>
      <c r="D13" s="27">
        <v>13.9474203072228</v>
      </c>
      <c r="E13" s="28">
        <v>489.5</v>
      </c>
      <c r="F13" s="27">
        <v>20.51281942901053</v>
      </c>
      <c r="G13" s="33">
        <v>56652.161</v>
      </c>
      <c r="H13" s="37">
        <v>39.54730000000011</v>
      </c>
      <c r="I13" s="28">
        <v>12377.583298986245</v>
      </c>
      <c r="J13" s="32">
        <v>15.2</v>
      </c>
      <c r="K13" s="31"/>
      <c r="L13" s="32">
        <v>4.5</v>
      </c>
    </row>
    <row r="14" spans="2:12" ht="11.25">
      <c r="B14" s="338" t="s">
        <v>24</v>
      </c>
      <c r="C14" s="27">
        <v>7.8</v>
      </c>
      <c r="D14" s="27">
        <v>27.235962636517</v>
      </c>
      <c r="E14" s="28">
        <v>671.4000000000013</v>
      </c>
      <c r="F14" s="27">
        <v>25.864923258228355</v>
      </c>
      <c r="G14" s="33">
        <v>58376.399</v>
      </c>
      <c r="H14" s="37">
        <v>59.783700000000074</v>
      </c>
      <c r="I14" s="28">
        <v>11230.485901675549</v>
      </c>
      <c r="J14" s="32">
        <v>15.8</v>
      </c>
      <c r="K14" s="31"/>
      <c r="L14" s="32">
        <v>6.2</v>
      </c>
    </row>
    <row r="15" spans="2:12" ht="11.25">
      <c r="B15" s="338" t="s">
        <v>25</v>
      </c>
      <c r="C15" s="27">
        <v>8.8</v>
      </c>
      <c r="D15" s="27">
        <v>11.528916749899</v>
      </c>
      <c r="E15" s="28">
        <v>814.6999999999987</v>
      </c>
      <c r="F15" s="27">
        <v>12.145735336736752</v>
      </c>
      <c r="G15" s="33">
        <v>60171.493</v>
      </c>
      <c r="H15" s="37">
        <v>71.4275000000001</v>
      </c>
      <c r="I15" s="28">
        <v>11405.971089566308</v>
      </c>
      <c r="J15" s="32">
        <v>15.1</v>
      </c>
      <c r="K15" s="31"/>
      <c r="L15" s="32">
        <v>6.3</v>
      </c>
    </row>
    <row r="16" spans="2:12" ht="11.25">
      <c r="B16" s="338" t="s">
        <v>26</v>
      </c>
      <c r="C16" s="27">
        <v>2.90000000000001</v>
      </c>
      <c r="D16" s="27">
        <v>22.7445685528418</v>
      </c>
      <c r="E16" s="28">
        <v>1029</v>
      </c>
      <c r="F16" s="27">
        <v>24.548748303170353</v>
      </c>
      <c r="G16" s="33">
        <v>62033.461</v>
      </c>
      <c r="H16" s="37">
        <v>70.40179999999988</v>
      </c>
      <c r="I16" s="28">
        <v>14616.103565533855</v>
      </c>
      <c r="J16" s="32">
        <v>16.4</v>
      </c>
      <c r="K16" s="31"/>
      <c r="L16" s="32">
        <v>4.1</v>
      </c>
    </row>
    <row r="17" spans="2:12" ht="11.25">
      <c r="B17" s="338" t="s">
        <v>27</v>
      </c>
      <c r="C17" s="27">
        <v>7.7</v>
      </c>
      <c r="D17" s="27">
        <v>12.7470486801961</v>
      </c>
      <c r="E17" s="28">
        <v>1249.5</v>
      </c>
      <c r="F17" s="27">
        <v>6.95652208609876</v>
      </c>
      <c r="G17" s="33">
        <v>63958.323</v>
      </c>
      <c r="H17" s="37">
        <v>74.22860000000004</v>
      </c>
      <c r="I17" s="28">
        <v>16833.134398331615</v>
      </c>
      <c r="J17" s="32">
        <v>16.7</v>
      </c>
      <c r="K17" s="31"/>
      <c r="L17" s="32">
        <v>6.1</v>
      </c>
    </row>
    <row r="18" spans="2:12" ht="11.25">
      <c r="B18" s="338" t="s">
        <v>28</v>
      </c>
      <c r="C18" s="27">
        <v>10.8</v>
      </c>
      <c r="D18" s="27">
        <v>12.3192959494266</v>
      </c>
      <c r="E18" s="28">
        <v>1555</v>
      </c>
      <c r="F18" s="27">
        <v>24.390235713285115</v>
      </c>
      <c r="G18" s="33">
        <v>65942.098</v>
      </c>
      <c r="H18" s="37">
        <v>127.36039999999993</v>
      </c>
      <c r="I18" s="28">
        <v>12209.446578371295</v>
      </c>
      <c r="J18" s="32">
        <v>18.7</v>
      </c>
      <c r="K18" s="31"/>
      <c r="L18" s="32">
        <v>4.9</v>
      </c>
    </row>
    <row r="19" spans="2:12" ht="11.25">
      <c r="B19" s="338" t="s">
        <v>29</v>
      </c>
      <c r="C19" s="27">
        <v>9.8</v>
      </c>
      <c r="D19" s="27">
        <v>35.8564827016675</v>
      </c>
      <c r="E19" s="28">
        <v>2319.6</v>
      </c>
      <c r="F19" s="27">
        <v>39.43356188140304</v>
      </c>
      <c r="G19" s="33">
        <v>67980.803</v>
      </c>
      <c r="H19" s="37">
        <v>151.34960000000004</v>
      </c>
      <c r="I19" s="28">
        <v>15326.105916368455</v>
      </c>
      <c r="J19" s="32">
        <v>17.9</v>
      </c>
      <c r="K19" s="31"/>
      <c r="L19" s="32">
        <v>2.6</v>
      </c>
    </row>
    <row r="20" spans="2:12" ht="11.25">
      <c r="B20" s="338" t="s">
        <v>30</v>
      </c>
      <c r="C20" s="27">
        <v>9.40000000000001</v>
      </c>
      <c r="D20" s="27">
        <v>25.3998593340025</v>
      </c>
      <c r="E20" s="28">
        <v>3182.2000000000103</v>
      </c>
      <c r="F20" s="27">
        <v>30.468678498300683</v>
      </c>
      <c r="G20" s="33">
        <v>70070.457</v>
      </c>
      <c r="H20" s="37">
        <v>186.46850000000006</v>
      </c>
      <c r="I20" s="28">
        <v>17065.61698088422</v>
      </c>
      <c r="J20" s="35">
        <v>17.4</v>
      </c>
      <c r="K20" s="34"/>
      <c r="L20" s="35">
        <v>7</v>
      </c>
    </row>
    <row r="21" spans="2:12" ht="11.25">
      <c r="B21" s="338" t="s">
        <v>31</v>
      </c>
      <c r="C21" s="27">
        <v>8.59999999999999</v>
      </c>
      <c r="D21" s="27">
        <v>34.6318315519581</v>
      </c>
      <c r="E21" s="28">
        <v>4652.7</v>
      </c>
      <c r="F21" s="27">
        <v>47.78450231466218</v>
      </c>
      <c r="G21" s="33">
        <v>72207.321</v>
      </c>
      <c r="H21" s="37">
        <v>269.7992</v>
      </c>
      <c r="I21" s="28">
        <v>17245.04742786488</v>
      </c>
      <c r="J21" s="35">
        <v>16.4</v>
      </c>
      <c r="K21" s="36">
        <v>3.1</v>
      </c>
      <c r="L21" s="35">
        <v>6.6</v>
      </c>
    </row>
    <row r="22" spans="2:12" ht="11.25">
      <c r="B22" s="338" t="s">
        <v>32</v>
      </c>
      <c r="C22" s="27">
        <v>6.59999999999999</v>
      </c>
      <c r="D22" s="27">
        <v>50.2526867028044</v>
      </c>
      <c r="E22" s="28">
        <v>7452.2</v>
      </c>
      <c r="F22" s="27">
        <v>51.60291539562935</v>
      </c>
      <c r="G22" s="33">
        <v>74388.621</v>
      </c>
      <c r="H22" s="37">
        <v>388</v>
      </c>
      <c r="I22" s="28">
        <v>19206.701030927852</v>
      </c>
      <c r="J22" s="35">
        <v>15.8</v>
      </c>
      <c r="K22" s="36">
        <v>4.6</v>
      </c>
      <c r="L22" s="35">
        <v>4.2</v>
      </c>
    </row>
    <row r="23" spans="2:12" ht="11.25">
      <c r="B23" s="338" t="s">
        <v>33</v>
      </c>
      <c r="C23" s="27">
        <v>0.599999999999994</v>
      </c>
      <c r="D23" s="27">
        <v>78.4174318571543</v>
      </c>
      <c r="E23" s="28">
        <v>13375.8</v>
      </c>
      <c r="F23" s="27">
        <v>79.92389931044328</v>
      </c>
      <c r="G23" s="33">
        <v>76611.824</v>
      </c>
      <c r="H23" s="37">
        <v>575</v>
      </c>
      <c r="I23" s="28">
        <v>23262.260869565216</v>
      </c>
      <c r="J23" s="35">
        <v>16.1</v>
      </c>
      <c r="K23" s="36">
        <v>5</v>
      </c>
      <c r="L23" s="35">
        <v>3.4</v>
      </c>
    </row>
    <row r="24" spans="2:12" ht="11.25">
      <c r="B24" s="338" t="s">
        <v>34</v>
      </c>
      <c r="C24" s="27">
        <v>3.40000000000001</v>
      </c>
      <c r="D24" s="27">
        <v>89.5336660280527</v>
      </c>
      <c r="E24" s="28">
        <v>26213.6</v>
      </c>
      <c r="F24" s="27">
        <v>92.12057275925444</v>
      </c>
      <c r="G24" s="33">
        <v>78874.399</v>
      </c>
      <c r="H24" s="37">
        <v>1253</v>
      </c>
      <c r="I24" s="28">
        <v>20920.670391061434</v>
      </c>
      <c r="J24" s="35">
        <v>17</v>
      </c>
      <c r="K24" s="36">
        <v>6.1</v>
      </c>
      <c r="L24" s="35">
        <v>7.5</v>
      </c>
    </row>
    <row r="25" spans="2:12" ht="11.25">
      <c r="B25" s="338" t="s">
        <v>35</v>
      </c>
      <c r="C25" s="27">
        <v>2.40000000000001</v>
      </c>
      <c r="D25" s="27">
        <v>58.9331849688707</v>
      </c>
      <c r="E25" s="28">
        <v>42661.999999999876</v>
      </c>
      <c r="F25" s="27">
        <v>34.24167108999785</v>
      </c>
      <c r="G25" s="33">
        <v>81173.813</v>
      </c>
      <c r="H25" s="37">
        <v>1899</v>
      </c>
      <c r="I25" s="28">
        <v>22465.508162190545</v>
      </c>
      <c r="J25" s="35">
        <v>19</v>
      </c>
      <c r="K25" s="36">
        <v>5.2</v>
      </c>
      <c r="L25" s="35">
        <v>5.4</v>
      </c>
    </row>
    <row r="26" spans="2:12" ht="11.25">
      <c r="B26" s="338" t="s">
        <v>36</v>
      </c>
      <c r="C26" s="27">
        <v>6.7</v>
      </c>
      <c r="D26" s="27">
        <v>37.9360977728781</v>
      </c>
      <c r="E26" s="28">
        <v>62788.9999999999</v>
      </c>
      <c r="F26" s="27">
        <v>39.122368155022635</v>
      </c>
      <c r="G26" s="33">
        <v>83507.534</v>
      </c>
      <c r="H26" s="37">
        <v>2220</v>
      </c>
      <c r="I26" s="28">
        <v>28283.333333333296</v>
      </c>
      <c r="J26" s="35">
        <v>21</v>
      </c>
      <c r="K26" s="36">
        <v>5.3</v>
      </c>
      <c r="L26" s="35">
        <v>4.4</v>
      </c>
    </row>
    <row r="27" spans="2:12" ht="11.25">
      <c r="B27" s="338" t="s">
        <v>37</v>
      </c>
      <c r="C27" s="27">
        <v>4.2</v>
      </c>
      <c r="D27" s="27">
        <v>26.5289416899404</v>
      </c>
      <c r="E27" s="28">
        <v>82783</v>
      </c>
      <c r="F27" s="27">
        <v>25.01105627301017</v>
      </c>
      <c r="G27" s="33">
        <v>85873.03</v>
      </c>
      <c r="H27" s="37">
        <v>2.662999999999999</v>
      </c>
      <c r="I27" s="28">
        <v>31086.368757040953</v>
      </c>
      <c r="J27" s="35">
        <v>20.5</v>
      </c>
      <c r="K27" s="36">
        <v>4.1</v>
      </c>
      <c r="L27" s="35">
        <v>4.3</v>
      </c>
    </row>
    <row r="28" spans="2:12" ht="11.25">
      <c r="B28" s="338" t="s">
        <v>38</v>
      </c>
      <c r="C28" s="27">
        <v>9.8</v>
      </c>
      <c r="D28" s="27">
        <v>26.7067165110299</v>
      </c>
      <c r="E28" s="28">
        <v>115171</v>
      </c>
      <c r="F28" s="27">
        <v>25.489270893026237</v>
      </c>
      <c r="G28" s="33">
        <v>88267.769</v>
      </c>
      <c r="H28" s="37">
        <v>3.4000000000000097</v>
      </c>
      <c r="I28" s="28">
        <v>33873.82352941164</v>
      </c>
      <c r="J28" s="35">
        <v>23.3</v>
      </c>
      <c r="K28" s="36">
        <v>4.5</v>
      </c>
      <c r="L28" s="35">
        <v>6.9</v>
      </c>
    </row>
    <row r="29" spans="2:12" ht="11.25">
      <c r="B29" s="338" t="s">
        <v>39</v>
      </c>
      <c r="C29" s="27">
        <v>9.5</v>
      </c>
      <c r="D29" s="27">
        <v>20.0517840277925</v>
      </c>
      <c r="E29" s="28">
        <v>151400</v>
      </c>
      <c r="F29" s="27">
        <v>19.308981116611722</v>
      </c>
      <c r="G29" s="33">
        <v>90689.218</v>
      </c>
      <c r="H29" s="37">
        <v>4.074000000000012</v>
      </c>
      <c r="I29" s="28">
        <v>37162.49386352471</v>
      </c>
      <c r="J29" s="35">
        <v>24.9</v>
      </c>
      <c r="K29" s="36">
        <v>6</v>
      </c>
      <c r="L29" s="35">
        <v>7.1</v>
      </c>
    </row>
    <row r="30" spans="2:12" ht="11.25">
      <c r="B30" s="338" t="s">
        <v>40</v>
      </c>
      <c r="C30" s="27">
        <v>10.4</v>
      </c>
      <c r="D30" s="27">
        <v>16.2551116057269</v>
      </c>
      <c r="E30" s="28">
        <v>194315.3038240623</v>
      </c>
      <c r="F30" s="27">
        <v>19.260316868728932</v>
      </c>
      <c r="G30" s="33">
        <v>93134.846</v>
      </c>
      <c r="H30" s="37">
        <v>4.59350000000001</v>
      </c>
      <c r="I30" s="28">
        <v>42302.23224644865</v>
      </c>
      <c r="J30" s="35">
        <v>26</v>
      </c>
      <c r="K30" s="36">
        <v>4.9936</v>
      </c>
      <c r="L30" s="35">
        <v>6.9</v>
      </c>
    </row>
    <row r="31" spans="2:12" ht="11.25">
      <c r="B31" s="338" t="s">
        <v>41</v>
      </c>
      <c r="C31" s="27">
        <v>11.3429219931908</v>
      </c>
      <c r="D31" s="27">
        <v>19.3845850833883</v>
      </c>
      <c r="E31" s="28">
        <v>258296.11541728582</v>
      </c>
      <c r="F31" s="27">
        <v>19.469161438374584</v>
      </c>
      <c r="G31" s="33">
        <v>95602.767</v>
      </c>
      <c r="H31" s="37">
        <v>5.28760000000001</v>
      </c>
      <c r="I31" s="28">
        <v>48849.405291112285</v>
      </c>
      <c r="J31" s="35">
        <v>25.3</v>
      </c>
      <c r="K31" s="36">
        <v>4.5644</v>
      </c>
      <c r="L31" s="35">
        <v>6.7</v>
      </c>
    </row>
    <row r="32" spans="2:12" ht="11.25">
      <c r="B32" s="338" t="s">
        <v>42</v>
      </c>
      <c r="C32" s="27">
        <v>11.9403481162508</v>
      </c>
      <c r="D32" s="27">
        <v>19.8670917293061</v>
      </c>
      <c r="E32" s="28">
        <v>346580.7971774005</v>
      </c>
      <c r="F32" s="27">
        <v>15.72157204180018</v>
      </c>
      <c r="G32" s="33">
        <v>98093.685</v>
      </c>
      <c r="H32" s="37">
        <v>5.933999999999995</v>
      </c>
      <c r="I32" s="28">
        <v>58405.93144209653</v>
      </c>
      <c r="J32" s="35">
        <v>26</v>
      </c>
      <c r="K32" s="36">
        <v>5.546</v>
      </c>
      <c r="L32" s="35">
        <v>6.9</v>
      </c>
    </row>
    <row r="33" spans="2:12" ht="11.25">
      <c r="B33" s="338" t="s">
        <v>43</v>
      </c>
      <c r="C33" s="27">
        <v>13.9687217796781</v>
      </c>
      <c r="D33" s="27">
        <v>29.5803566927343</v>
      </c>
      <c r="E33" s="28">
        <v>511834.25117501325</v>
      </c>
      <c r="F33" s="27">
        <v>15.543929113587417</v>
      </c>
      <c r="G33" s="33">
        <v>100608.951</v>
      </c>
      <c r="H33" s="37">
        <v>6.12599999999999</v>
      </c>
      <c r="I33" s="28">
        <v>83551.13470045937</v>
      </c>
      <c r="J33" s="35">
        <v>25.1</v>
      </c>
      <c r="K33" s="36">
        <v>6.8674</v>
      </c>
      <c r="L33" s="35">
        <v>8.4</v>
      </c>
    </row>
    <row r="34" spans="2:12" ht="11.25">
      <c r="B34" s="338" t="s">
        <v>44</v>
      </c>
      <c r="C34" s="27">
        <v>8.15393868457188</v>
      </c>
      <c r="D34" s="27">
        <v>34.605855007947</v>
      </c>
      <c r="E34" s="28">
        <v>745136.1538408096</v>
      </c>
      <c r="F34" s="27">
        <v>34.54604796067859</v>
      </c>
      <c r="G34" s="33">
        <v>103149.916</v>
      </c>
      <c r="H34" s="37">
        <v>6.79</v>
      </c>
      <c r="I34" s="28">
        <v>109740.2288425345</v>
      </c>
      <c r="J34" s="35">
        <v>25.1</v>
      </c>
      <c r="K34" s="36">
        <v>2.7688</v>
      </c>
      <c r="L34" s="35">
        <v>7.1</v>
      </c>
    </row>
    <row r="35" spans="2:12" ht="11.25">
      <c r="B35" s="338" t="s">
        <v>45</v>
      </c>
      <c r="C35" s="27">
        <v>5.16664908406304</v>
      </c>
      <c r="D35" s="27">
        <v>33.9294367381247</v>
      </c>
      <c r="E35" s="28">
        <v>1049517.5720825316</v>
      </c>
      <c r="F35" s="27">
        <v>29.35187154086576</v>
      </c>
      <c r="G35" s="33">
        <v>105717.932</v>
      </c>
      <c r="H35" s="37">
        <v>8.127000000000008</v>
      </c>
      <c r="I35" s="28">
        <v>129139.60527655108</v>
      </c>
      <c r="J35" s="35">
        <v>25.2</v>
      </c>
      <c r="K35" s="36">
        <v>1.742</v>
      </c>
      <c r="L35" s="35">
        <v>3.2</v>
      </c>
    </row>
    <row r="36" spans="2:12" ht="11.25">
      <c r="B36" s="338" t="s">
        <v>46</v>
      </c>
      <c r="C36" s="27">
        <v>10.2571295347873</v>
      </c>
      <c r="D36" s="27">
        <v>41.2036240109062</v>
      </c>
      <c r="E36" s="28">
        <v>1633963.0797979198</v>
      </c>
      <c r="F36" s="27">
        <v>46.25627367696017</v>
      </c>
      <c r="G36" s="33">
        <v>108314.349</v>
      </c>
      <c r="H36" s="37">
        <v>10.673000000000002</v>
      </c>
      <c r="I36" s="28">
        <v>153093.1396793703</v>
      </c>
      <c r="J36" s="32">
        <v>25.1</v>
      </c>
      <c r="K36" s="36">
        <v>5.3952</v>
      </c>
      <c r="L36" s="32">
        <v>4.4</v>
      </c>
    </row>
    <row r="37" spans="2:12" ht="11.25">
      <c r="B37" s="338" t="s">
        <v>47</v>
      </c>
      <c r="C37" s="27">
        <v>4.93432806978934</v>
      </c>
      <c r="D37" s="27">
        <v>45.3980562303095</v>
      </c>
      <c r="E37" s="28">
        <v>2492977.884176296</v>
      </c>
      <c r="F37" s="27">
        <v>38.77980443917546</v>
      </c>
      <c r="G37" s="33">
        <v>110940.519</v>
      </c>
      <c r="H37" s="37">
        <v>14.144000000000007</v>
      </c>
      <c r="I37" s="28">
        <v>176256.9205441385</v>
      </c>
      <c r="J37" s="32">
        <v>25.6</v>
      </c>
      <c r="K37" s="36">
        <v>4.3392</v>
      </c>
      <c r="L37" s="32">
        <v>4.8</v>
      </c>
    </row>
    <row r="38" spans="2:12" ht="11.25">
      <c r="B38" s="338" t="s">
        <v>48</v>
      </c>
      <c r="C38" s="27">
        <v>4.96989768924753</v>
      </c>
      <c r="D38" s="27">
        <v>38.2276112245914</v>
      </c>
      <c r="E38" s="28">
        <v>3617245.645791745</v>
      </c>
      <c r="F38" s="27">
        <v>40.8090456012868</v>
      </c>
      <c r="G38" s="33">
        <v>113597.792</v>
      </c>
      <c r="H38" s="37">
        <v>18.077999999999996</v>
      </c>
      <c r="I38" s="28">
        <v>200091.03030156798</v>
      </c>
      <c r="J38" s="32">
        <v>25.7</v>
      </c>
      <c r="K38" s="36">
        <v>4.5016</v>
      </c>
      <c r="L38" s="32">
        <v>4.4</v>
      </c>
    </row>
    <row r="39" spans="2:12" ht="11.25">
      <c r="B39" s="338" t="s">
        <v>49</v>
      </c>
      <c r="C39" s="27">
        <v>6.75956012204072</v>
      </c>
      <c r="D39" s="27">
        <v>54.3659600224763</v>
      </c>
      <c r="E39" s="28">
        <v>5961236.01301272</v>
      </c>
      <c r="F39" s="27">
        <v>77.24604523677168</v>
      </c>
      <c r="G39" s="33">
        <v>116287.519</v>
      </c>
      <c r="H39" s="37">
        <v>26.817999999999998</v>
      </c>
      <c r="I39" s="28">
        <v>222284.8837725677</v>
      </c>
      <c r="J39" s="32">
        <v>24.7</v>
      </c>
      <c r="K39" s="36">
        <v>3.7748</v>
      </c>
      <c r="L39" s="32">
        <v>6.6</v>
      </c>
    </row>
    <row r="40" spans="2:12" ht="11.25">
      <c r="B40" s="338" t="s">
        <v>50</v>
      </c>
      <c r="C40" s="27">
        <v>9.2</v>
      </c>
      <c r="D40" s="27">
        <v>92.1419446157119</v>
      </c>
      <c r="E40" s="28">
        <v>12507.805999999999</v>
      </c>
      <c r="F40" s="27">
        <v>110.23940989347211</v>
      </c>
      <c r="G40" s="33">
        <v>119011.052</v>
      </c>
      <c r="H40" s="37">
        <v>52.811</v>
      </c>
      <c r="I40" s="28">
        <v>236840.92329249583</v>
      </c>
      <c r="J40" s="32">
        <v>24.5</v>
      </c>
      <c r="K40" s="36">
        <v>2.228</v>
      </c>
      <c r="L40" s="32">
        <v>6.1</v>
      </c>
    </row>
    <row r="41" spans="2:12" ht="11.25">
      <c r="B41" s="338" t="s">
        <v>51</v>
      </c>
      <c r="C41" s="27">
        <v>-4.25</v>
      </c>
      <c r="D41" s="27">
        <v>100.528877121072</v>
      </c>
      <c r="E41" s="28">
        <v>24015.788000000008</v>
      </c>
      <c r="F41" s="27">
        <v>95.19610928829812</v>
      </c>
      <c r="G41" s="33">
        <v>121766.164</v>
      </c>
      <c r="H41" s="37">
        <v>93.34899999999998</v>
      </c>
      <c r="I41" s="28">
        <v>257268.82987498541</v>
      </c>
      <c r="J41" s="32">
        <v>25.2</v>
      </c>
      <c r="K41" s="36">
        <v>2.329</v>
      </c>
      <c r="L41" s="32">
        <v>0.3</v>
      </c>
    </row>
    <row r="42" spans="2:12" ht="11.25">
      <c r="B42" s="338" t="s">
        <v>52</v>
      </c>
      <c r="C42" s="27">
        <v>0.829999999999998</v>
      </c>
      <c r="D42" s="27">
        <v>101.034394746448</v>
      </c>
      <c r="E42" s="28">
        <v>48680.71800000008</v>
      </c>
      <c r="F42" s="27">
        <v>99.72071777563767</v>
      </c>
      <c r="G42" s="33">
        <v>124536.317</v>
      </c>
      <c r="H42" s="37">
        <v>180.3660000000001</v>
      </c>
      <c r="I42" s="28">
        <v>269899.6374039456</v>
      </c>
      <c r="J42" s="32">
        <v>26.2</v>
      </c>
      <c r="K42" s="36">
        <v>0.802</v>
      </c>
      <c r="L42" s="32">
        <v>-1.3</v>
      </c>
    </row>
    <row r="43" spans="2:12" ht="11.25">
      <c r="B43" s="338" t="s">
        <v>53</v>
      </c>
      <c r="C43" s="27">
        <v>-2.93000000000001</v>
      </c>
      <c r="D43" s="27">
        <v>131.484045056687</v>
      </c>
      <c r="E43" s="28">
        <v>109386.33399999992</v>
      </c>
      <c r="F43" s="27">
        <v>210.9917323564399</v>
      </c>
      <c r="G43" s="33">
        <v>127301.395</v>
      </c>
      <c r="H43" s="37">
        <v>580.1990000000012</v>
      </c>
      <c r="I43" s="28">
        <v>188532.44145543114</v>
      </c>
      <c r="J43" s="32">
        <v>26.9</v>
      </c>
      <c r="K43" s="36">
        <v>2.791</v>
      </c>
      <c r="L43" s="32">
        <v>-2.9</v>
      </c>
    </row>
    <row r="44" spans="2:12" ht="11.25">
      <c r="B44" s="338" t="s">
        <v>54</v>
      </c>
      <c r="C44" s="27">
        <v>5.40000000000001</v>
      </c>
      <c r="D44" s="27">
        <v>201.74028213371</v>
      </c>
      <c r="E44" s="28">
        <v>347886.01499999873</v>
      </c>
      <c r="F44" s="27">
        <v>223.811782846714</v>
      </c>
      <c r="G44" s="33">
        <v>130041.284</v>
      </c>
      <c r="H44" s="37">
        <v>1842.6080000000006</v>
      </c>
      <c r="I44" s="28">
        <v>188800.8816850891</v>
      </c>
      <c r="J44" s="32">
        <v>24.2</v>
      </c>
      <c r="K44" s="36">
        <v>4.866</v>
      </c>
      <c r="L44" s="32">
        <v>3.5</v>
      </c>
    </row>
    <row r="45" spans="2:12" ht="11.25">
      <c r="B45" s="338" t="s">
        <v>55</v>
      </c>
      <c r="C45" s="27">
        <v>7.84999999999999</v>
      </c>
      <c r="D45" s="27">
        <v>248.543659125812</v>
      </c>
      <c r="E45" s="28">
        <v>1307718.6159999995</v>
      </c>
      <c r="F45" s="27">
        <v>235.10602663740391</v>
      </c>
      <c r="G45" s="33">
        <v>132735.867</v>
      </c>
      <c r="H45" s="37">
        <v>6222.284000000007</v>
      </c>
      <c r="I45" s="28">
        <v>210166.9766278746</v>
      </c>
      <c r="J45" s="32">
        <v>23.8</v>
      </c>
      <c r="K45" s="36">
        <v>3.903</v>
      </c>
      <c r="L45" s="32">
        <v>3.6</v>
      </c>
    </row>
    <row r="46" spans="2:12" ht="11.25">
      <c r="B46" s="338" t="s">
        <v>56</v>
      </c>
      <c r="C46" s="27">
        <v>7.49</v>
      </c>
      <c r="D46" s="27">
        <v>149.17931828968</v>
      </c>
      <c r="E46" s="28">
        <v>3502630.80099999</v>
      </c>
      <c r="F46" s="27">
        <v>65.03279562104555</v>
      </c>
      <c r="G46" s="33">
        <v>135365.028</v>
      </c>
      <c r="H46" s="37">
        <v>13655</v>
      </c>
      <c r="I46" s="28">
        <v>256509.0297326977</v>
      </c>
      <c r="J46" s="32">
        <v>26.5</v>
      </c>
      <c r="K46" s="36">
        <v>3.422</v>
      </c>
      <c r="L46" s="32">
        <v>3.6</v>
      </c>
    </row>
    <row r="47" spans="2:12" ht="11.25">
      <c r="B47" s="338" t="s">
        <v>57</v>
      </c>
      <c r="C47" s="27">
        <v>3.53</v>
      </c>
      <c r="D47" s="27">
        <v>206.20870865715</v>
      </c>
      <c r="E47" s="28">
        <v>11103965.77200001</v>
      </c>
      <c r="F47" s="27">
        <v>415.83479655784464</v>
      </c>
      <c r="G47" s="33">
        <v>137908.653</v>
      </c>
      <c r="H47" s="37">
        <v>39523</v>
      </c>
      <c r="I47" s="28">
        <v>280949.4666902818</v>
      </c>
      <c r="J47" s="32">
        <v>24.3</v>
      </c>
      <c r="K47" s="36">
        <v>3.788</v>
      </c>
      <c r="L47" s="32">
        <v>2.9</v>
      </c>
    </row>
    <row r="48" spans="2:12" ht="11.25">
      <c r="B48" s="338" t="s">
        <v>58</v>
      </c>
      <c r="C48" s="27">
        <v>-0.0600000000000023</v>
      </c>
      <c r="D48" s="27">
        <v>627.951470204268</v>
      </c>
      <c r="E48" s="28">
        <v>80782983.19899996</v>
      </c>
      <c r="F48" s="27">
        <v>1037.5588047336366</v>
      </c>
      <c r="G48" s="33">
        <v>140346.626</v>
      </c>
      <c r="H48" s="37">
        <v>265572</v>
      </c>
      <c r="I48" s="28">
        <v>304184.86587064876</v>
      </c>
      <c r="J48" s="32">
        <v>23.4</v>
      </c>
      <c r="K48" s="36">
        <v>4.575</v>
      </c>
      <c r="L48" s="32">
        <v>0.6</v>
      </c>
    </row>
    <row r="49" spans="2:12" ht="11.25">
      <c r="B49" s="338" t="s">
        <v>59</v>
      </c>
      <c r="C49" s="27">
        <v>3.16</v>
      </c>
      <c r="D49" s="27">
        <v>1304.42420943486</v>
      </c>
      <c r="E49" s="28">
        <v>1170387.1035820013</v>
      </c>
      <c r="F49" s="27">
        <v>1782.894852617686</v>
      </c>
      <c r="G49" s="33">
        <v>142658.831</v>
      </c>
      <c r="H49" s="37">
        <v>2.83</v>
      </c>
      <c r="I49" s="28">
        <v>413564.3475554771</v>
      </c>
      <c r="J49" s="32">
        <v>23.7</v>
      </c>
      <c r="K49" s="36">
        <v>3.947</v>
      </c>
      <c r="L49" s="32">
        <v>0.9</v>
      </c>
    </row>
    <row r="50" spans="2:12" ht="11.25">
      <c r="B50" s="338" t="s">
        <v>60</v>
      </c>
      <c r="C50" s="27">
        <v>-4.34999999999999</v>
      </c>
      <c r="D50" s="27">
        <v>2736.97067768831</v>
      </c>
      <c r="E50" s="28">
        <v>31759184.999999877</v>
      </c>
      <c r="F50" s="27">
        <v>1476.7090132834485</v>
      </c>
      <c r="G50" s="33">
        <v>144825.152</v>
      </c>
      <c r="H50" s="37">
        <v>68.06</v>
      </c>
      <c r="I50" s="28">
        <v>466635.10138113267</v>
      </c>
      <c r="J50" s="27">
        <v>29.6</v>
      </c>
      <c r="K50" s="36">
        <v>3.453</v>
      </c>
      <c r="L50" s="35">
        <v>-0.451038987771759</v>
      </c>
    </row>
    <row r="51" spans="2:12" ht="11.25">
      <c r="B51" s="338" t="s">
        <v>61</v>
      </c>
      <c r="C51" s="27">
        <v>1.03148427769793</v>
      </c>
      <c r="D51" s="27">
        <v>416.681694664495</v>
      </c>
      <c r="E51" s="28">
        <v>165786498.00000006</v>
      </c>
      <c r="F51" s="27">
        <v>480.22625404106503</v>
      </c>
      <c r="G51" s="33">
        <v>146825.475</v>
      </c>
      <c r="H51" s="37">
        <v>409.2509999999987</v>
      </c>
      <c r="I51" s="28">
        <v>405097.355901392</v>
      </c>
      <c r="J51" s="3">
        <v>24.43</v>
      </c>
      <c r="K51" s="36">
        <v>2.418</v>
      </c>
      <c r="L51" s="35">
        <v>3.30391838157032</v>
      </c>
    </row>
    <row r="52" spans="2:12" ht="11.25">
      <c r="B52" s="338" t="s">
        <v>62</v>
      </c>
      <c r="C52" s="27">
        <v>-0.466914924090522</v>
      </c>
      <c r="D52" s="27">
        <v>968.184232843173</v>
      </c>
      <c r="E52" s="28">
        <v>1762636611.000001</v>
      </c>
      <c r="F52" s="27">
        <v>1157.8349705304518</v>
      </c>
      <c r="G52" s="33">
        <v>148667.18</v>
      </c>
      <c r="H52" s="28">
        <v>4551.36</v>
      </c>
      <c r="I52" s="28">
        <v>387276.90426597785</v>
      </c>
      <c r="J52" s="3">
        <v>24.96</v>
      </c>
      <c r="K52" s="36">
        <v>2.385</v>
      </c>
      <c r="L52" s="35">
        <v>2.5815223167784</v>
      </c>
    </row>
    <row r="53" spans="2:12" ht="11.25">
      <c r="B53" s="338" t="s">
        <v>63</v>
      </c>
      <c r="C53" s="27">
        <v>4.6651509482833</v>
      </c>
      <c r="D53" s="27">
        <v>2001.34819197361</v>
      </c>
      <c r="E53" s="28">
        <v>38767064000.00005</v>
      </c>
      <c r="F53" s="27">
        <v>2708.174460122642</v>
      </c>
      <c r="G53" s="33">
        <v>150467.636</v>
      </c>
      <c r="H53" s="30">
        <v>90.23</v>
      </c>
      <c r="I53" s="28">
        <v>429647.1683475567</v>
      </c>
      <c r="J53" s="3">
        <v>25.3</v>
      </c>
      <c r="K53" s="36">
        <v>2.185</v>
      </c>
      <c r="L53" s="35">
        <v>3.81909758039322</v>
      </c>
    </row>
    <row r="54" spans="2:12" ht="11.25">
      <c r="B54" s="338" t="s">
        <v>64</v>
      </c>
      <c r="C54" s="27">
        <v>5.33435987681479</v>
      </c>
      <c r="D54" s="27">
        <v>2251.68839713907</v>
      </c>
      <c r="E54" s="28">
        <v>349204.679</v>
      </c>
      <c r="F54" s="27">
        <v>1093.8928750208577</v>
      </c>
      <c r="G54" s="33">
        <v>152371.708</v>
      </c>
      <c r="H54" s="386">
        <v>0.63931263939394</v>
      </c>
      <c r="I54" s="28">
        <v>546218.9506077049</v>
      </c>
      <c r="J54" s="3">
        <v>27.9</v>
      </c>
      <c r="K54" s="36">
        <v>3.368</v>
      </c>
      <c r="L54" s="35">
        <v>4.95390448254776</v>
      </c>
    </row>
    <row r="55" spans="2:12" ht="11.25">
      <c r="B55" s="338" t="s">
        <v>65</v>
      </c>
      <c r="C55" s="27">
        <v>4.41683199331733</v>
      </c>
      <c r="D55" s="27">
        <v>93.5232609974237</v>
      </c>
      <c r="E55" s="28">
        <v>705640.892091872</v>
      </c>
      <c r="F55" s="27">
        <v>14.779408339156763</v>
      </c>
      <c r="G55" s="33">
        <v>154524.262</v>
      </c>
      <c r="H55" s="387">
        <v>0.9176</v>
      </c>
      <c r="I55" s="28">
        <v>769007.0750783262</v>
      </c>
      <c r="J55" s="3">
        <v>28.4436872296484</v>
      </c>
      <c r="K55" s="3">
        <v>3.406</v>
      </c>
      <c r="L55" s="35">
        <v>1.42731008044862</v>
      </c>
    </row>
    <row r="56" spans="2:12" ht="11.25">
      <c r="B56" s="338" t="s">
        <v>66</v>
      </c>
      <c r="C56" s="27">
        <v>2.15049887302878</v>
      </c>
      <c r="D56" s="27">
        <v>17.0848028480908</v>
      </c>
      <c r="E56" s="28">
        <v>843965.631318905</v>
      </c>
      <c r="F56" s="27">
        <v>9.337024198982036</v>
      </c>
      <c r="G56" s="33">
        <v>157070.163</v>
      </c>
      <c r="H56" s="387">
        <v>1.005075</v>
      </c>
      <c r="I56" s="28">
        <v>839704.1328447182</v>
      </c>
      <c r="J56" s="3">
        <v>28.6306630052511</v>
      </c>
      <c r="K56" s="3">
        <v>3.926</v>
      </c>
      <c r="L56" s="14">
        <v>3.32819097455168</v>
      </c>
    </row>
    <row r="57" spans="2:12" ht="11.25">
      <c r="B57" s="338" t="s">
        <v>67</v>
      </c>
      <c r="C57" s="27">
        <v>3.37529801782325</v>
      </c>
      <c r="D57" s="27">
        <v>7.64450438494828</v>
      </c>
      <c r="E57" s="28">
        <v>939146.61691184</v>
      </c>
      <c r="F57" s="27">
        <v>7.480937567284629</v>
      </c>
      <c r="G57" s="33">
        <v>160087.317</v>
      </c>
      <c r="H57" s="387">
        <v>1.07799166666667</v>
      </c>
      <c r="I57" s="28">
        <v>871200.2568775304</v>
      </c>
      <c r="J57" s="3">
        <v>28.5809595118736</v>
      </c>
      <c r="K57" s="3">
        <v>4.177</v>
      </c>
      <c r="L57" s="14">
        <v>5.0357492342477</v>
      </c>
    </row>
    <row r="58" spans="2:12" ht="11.25">
      <c r="B58" s="338" t="s">
        <v>68</v>
      </c>
      <c r="C58" s="27">
        <v>0.0353456753802988</v>
      </c>
      <c r="D58" s="27">
        <v>4.23609284505264</v>
      </c>
      <c r="E58" s="28">
        <v>979275.748883341</v>
      </c>
      <c r="F58" s="27">
        <v>1.7034504196456357</v>
      </c>
      <c r="G58" s="33">
        <v>163385.796</v>
      </c>
      <c r="H58" s="387">
        <v>1.16051666666667</v>
      </c>
      <c r="I58" s="28">
        <v>843827.3891370265</v>
      </c>
      <c r="J58" s="3">
        <v>29.3283892453105</v>
      </c>
      <c r="K58" s="3">
        <v>2.503</v>
      </c>
      <c r="L58" s="14">
        <v>1.99198340292606</v>
      </c>
    </row>
    <row r="59" spans="2:12" ht="11.25">
      <c r="B59" s="338" t="s">
        <v>69</v>
      </c>
      <c r="C59" s="27">
        <v>0.254078308889532</v>
      </c>
      <c r="D59" s="27">
        <v>8.47819294191345</v>
      </c>
      <c r="E59" s="28">
        <v>1064999.71179909</v>
      </c>
      <c r="F59" s="27">
        <v>19.979488015431524</v>
      </c>
      <c r="G59" s="33">
        <v>166708.71</v>
      </c>
      <c r="H59" s="387">
        <v>1.814725</v>
      </c>
      <c r="I59" s="28">
        <v>586865.6197490474</v>
      </c>
      <c r="J59" s="3">
        <v>31.0700472727532</v>
      </c>
      <c r="K59" s="3">
        <v>3.635</v>
      </c>
      <c r="L59" s="14">
        <v>0.241601410548267</v>
      </c>
    </row>
    <row r="60" spans="2:12" ht="11.25">
      <c r="B60" s="338" t="s">
        <v>70</v>
      </c>
      <c r="C60" s="27">
        <v>4.30618685499806</v>
      </c>
      <c r="D60" s="27">
        <v>6.17731975198286</v>
      </c>
      <c r="E60" s="28">
        <v>1179482</v>
      </c>
      <c r="F60" s="27">
        <v>9.806563372148979</v>
      </c>
      <c r="G60" s="33">
        <v>169799.17</v>
      </c>
      <c r="H60" s="387">
        <v>1.83020833333333</v>
      </c>
      <c r="I60" s="28">
        <v>644452.3164484929</v>
      </c>
      <c r="J60" s="3">
        <v>30.3633999296953</v>
      </c>
      <c r="K60" s="3">
        <v>4.786</v>
      </c>
      <c r="L60" s="14">
        <v>4.09391416084258</v>
      </c>
    </row>
    <row r="61" spans="2:12" ht="11.25">
      <c r="B61" s="338" t="s">
        <v>71</v>
      </c>
      <c r="C61" s="27">
        <v>1.31311880978259</v>
      </c>
      <c r="D61" s="27">
        <v>8.9680912491527</v>
      </c>
      <c r="E61" s="28">
        <v>1302136</v>
      </c>
      <c r="F61" s="27">
        <v>10.396968603392276</v>
      </c>
      <c r="G61" s="33">
        <v>172460.47</v>
      </c>
      <c r="H61" s="387">
        <v>2.35043333333333</v>
      </c>
      <c r="I61" s="28">
        <v>553998.2698225867</v>
      </c>
      <c r="J61" s="3">
        <v>31.8668171292688</v>
      </c>
      <c r="K61" s="3">
        <v>2.461</v>
      </c>
      <c r="L61" s="14">
        <v>0.691359524231625</v>
      </c>
    </row>
    <row r="62" spans="2:12" ht="11.25">
      <c r="B62" s="338" t="s">
        <v>72</v>
      </c>
      <c r="C62" s="27">
        <v>2.65809408541043</v>
      </c>
      <c r="D62" s="27">
        <v>10.5535224290592</v>
      </c>
      <c r="E62" s="28">
        <v>1477822</v>
      </c>
      <c r="F62" s="27">
        <v>26.41066233299243</v>
      </c>
      <c r="G62" s="33">
        <v>174736.628</v>
      </c>
      <c r="H62" s="387">
        <v>2.92115</v>
      </c>
      <c r="I62" s="28">
        <v>505904.181572326</v>
      </c>
      <c r="J62" s="3">
        <v>32.3455436814828</v>
      </c>
      <c r="K62" s="3">
        <v>3.012</v>
      </c>
      <c r="L62" s="14">
        <v>0.435042191004299</v>
      </c>
    </row>
    <row r="63" spans="2:12" ht="11.25">
      <c r="B63" s="338" t="s">
        <v>73</v>
      </c>
      <c r="C63" s="27">
        <v>1.14661982295567</v>
      </c>
      <c r="D63" s="27">
        <v>13.7266209382466</v>
      </c>
      <c r="E63" s="28">
        <v>1699948</v>
      </c>
      <c r="F63" s="27">
        <v>7.672927164452581</v>
      </c>
      <c r="G63" s="33">
        <v>176731.844</v>
      </c>
      <c r="H63" s="387">
        <v>3.07828333333333</v>
      </c>
      <c r="I63" s="28">
        <v>552238.9643578407</v>
      </c>
      <c r="J63" s="3">
        <v>31.8980483520672</v>
      </c>
      <c r="K63" s="3">
        <v>4.036</v>
      </c>
      <c r="L63" s="14">
        <v>1.8677873772451</v>
      </c>
    </row>
    <row r="64" spans="2:12" ht="11.25">
      <c r="B64" s="338" t="s">
        <v>74</v>
      </c>
      <c r="C64" s="384">
        <v>5.71229237600208</v>
      </c>
      <c r="D64" s="384">
        <v>8.03782190184603</v>
      </c>
      <c r="E64" s="28">
        <v>1941498</v>
      </c>
      <c r="F64" s="27">
        <v>12.13571580514785</v>
      </c>
      <c r="G64" s="33">
        <v>178550.319</v>
      </c>
      <c r="H64" s="387">
        <v>2.92591666666667</v>
      </c>
      <c r="I64" s="28">
        <v>663552.049215345</v>
      </c>
      <c r="J64" s="3">
        <v>32.8226684060967</v>
      </c>
      <c r="K64" s="3">
        <v>5.437</v>
      </c>
      <c r="L64" s="14">
        <v>6.07413601416514</v>
      </c>
    </row>
    <row r="65" spans="2:12" ht="11.25">
      <c r="B65" s="338" t="s">
        <v>75</v>
      </c>
      <c r="C65" s="384">
        <v>3.15967361284946</v>
      </c>
      <c r="D65" s="384">
        <v>7.2095516223688</v>
      </c>
      <c r="E65" s="28">
        <v>2147239</v>
      </c>
      <c r="F65" s="27">
        <v>1.2244785563269245</v>
      </c>
      <c r="G65" s="33">
        <v>180296.251</v>
      </c>
      <c r="H65" s="387">
        <v>2.43519166666667</v>
      </c>
      <c r="I65" s="28">
        <v>881753.5922908178</v>
      </c>
      <c r="J65" s="27">
        <v>33.8270873570819</v>
      </c>
      <c r="K65" s="3">
        <v>4.883</v>
      </c>
      <c r="L65" s="14">
        <v>4.49599313291799</v>
      </c>
    </row>
    <row r="66" spans="2:12" ht="11.25">
      <c r="B66" s="338">
        <v>2006</v>
      </c>
      <c r="C66" s="384">
        <v>3.95703505757858</v>
      </c>
      <c r="D66" s="384">
        <v>6.14988043218234</v>
      </c>
      <c r="E66" s="33">
        <v>2369484</v>
      </c>
      <c r="F66" s="384">
        <v>3.79312950564481</v>
      </c>
      <c r="G66" s="33">
        <v>182073.842</v>
      </c>
      <c r="H66" s="387">
        <v>2.176125</v>
      </c>
      <c r="I66" s="33">
        <v>1088854.7303119076</v>
      </c>
      <c r="J66" s="384">
        <v>34.1214361085274</v>
      </c>
      <c r="K66" s="3">
        <v>5.557</v>
      </c>
      <c r="L66" s="14">
        <v>5.38990409354904</v>
      </c>
    </row>
    <row r="67" spans="2:12" ht="11.25">
      <c r="B67" s="338">
        <v>2007</v>
      </c>
      <c r="C67" s="384">
        <v>6.09141061935847</v>
      </c>
      <c r="D67" s="384">
        <v>5.86856094253405</v>
      </c>
      <c r="E67" s="33">
        <v>2661344</v>
      </c>
      <c r="F67" s="384">
        <v>7.892330452205121</v>
      </c>
      <c r="G67" s="33">
        <v>183987.291</v>
      </c>
      <c r="H67" s="387">
        <v>1.94785416666667</v>
      </c>
      <c r="I67" s="33">
        <v>1366295.3035926262</v>
      </c>
      <c r="J67" s="384">
        <v>34.7063531431396</v>
      </c>
      <c r="K67" s="3">
        <v>5.673</v>
      </c>
      <c r="L67" s="14">
        <v>5.7814063734845</v>
      </c>
    </row>
    <row r="68" spans="2:12" ht="11.25">
      <c r="B68" s="338">
        <v>2008</v>
      </c>
      <c r="C68" s="384">
        <v>5.17159750862722</v>
      </c>
      <c r="D68" s="384">
        <v>8.33250565027666</v>
      </c>
      <c r="E68" s="33">
        <v>3032203</v>
      </c>
      <c r="F68" s="384">
        <v>9.096184730825808</v>
      </c>
      <c r="G68" s="33">
        <v>186110.095</v>
      </c>
      <c r="H68" s="387">
        <v>1.83456666666667</v>
      </c>
      <c r="I68" s="33">
        <v>1652817.0140087546</v>
      </c>
      <c r="J68" s="384">
        <v>34.8641882950802</v>
      </c>
      <c r="K68" s="3">
        <v>3.038</v>
      </c>
      <c r="L68" s="14">
        <v>4.03548044587663</v>
      </c>
    </row>
    <row r="69" spans="2:12" ht="11.25">
      <c r="B69" s="338">
        <v>2009</v>
      </c>
      <c r="C69" s="384">
        <v>-0.329727264302562</v>
      </c>
      <c r="D69" s="384">
        <v>7.18677257168194</v>
      </c>
      <c r="E69" s="33">
        <v>3239404</v>
      </c>
      <c r="F69" s="384">
        <v>-1.4295434021549536</v>
      </c>
      <c r="G69" s="33">
        <v>188392.937</v>
      </c>
      <c r="H69" s="387">
        <v>1.9976</v>
      </c>
      <c r="I69" s="33">
        <v>1621647.9775730877</v>
      </c>
      <c r="J69" s="384">
        <v>33.7</v>
      </c>
      <c r="K69" s="3">
        <v>0.013</v>
      </c>
      <c r="L69" s="14">
        <v>-1.22632614803602</v>
      </c>
    </row>
    <row r="70" spans="2:12" ht="11.25">
      <c r="B70" s="338">
        <v>2010</v>
      </c>
      <c r="C70" s="384">
        <v>7.53368798937508</v>
      </c>
      <c r="D70" s="384">
        <v>8.22845837806083</v>
      </c>
      <c r="E70" s="33">
        <v>3770084.872</v>
      </c>
      <c r="F70" s="384">
        <v>11.300002258996455</v>
      </c>
      <c r="G70" s="33">
        <v>190755.799</v>
      </c>
      <c r="H70" s="387">
        <v>1.7602623485</v>
      </c>
      <c r="I70" s="33">
        <v>2141774.4208484953</v>
      </c>
      <c r="J70" s="384" t="s">
        <v>259</v>
      </c>
      <c r="K70" s="3">
        <v>5.432</v>
      </c>
      <c r="L70" s="14">
        <v>6.21101824419403</v>
      </c>
    </row>
    <row r="71" spans="2:12" ht="11.25">
      <c r="B71" s="338">
        <v>2011</v>
      </c>
      <c r="C71" s="384">
        <v>2.73280524173825</v>
      </c>
      <c r="D71" s="384">
        <v>6.96853726882187</v>
      </c>
      <c r="E71" s="33">
        <v>4143013.338</v>
      </c>
      <c r="F71" s="384">
        <v>4.997214874150657</v>
      </c>
      <c r="G71" s="33">
        <v>192379.287</v>
      </c>
      <c r="H71" s="387">
        <v>1.67496426116667</v>
      </c>
      <c r="I71" s="33">
        <v>2473493.5747908135</v>
      </c>
      <c r="J71" s="384" t="s">
        <v>259</v>
      </c>
      <c r="K71" s="3">
        <v>4.143</v>
      </c>
      <c r="L71" s="14">
        <v>4.27372877684553</v>
      </c>
    </row>
    <row r="72" spans="2:12" ht="11.25">
      <c r="B72" s="338">
        <v>2012</v>
      </c>
      <c r="C72" s="384">
        <v>1.03103532417361</v>
      </c>
      <c r="D72" s="384">
        <v>4.93019769645298</v>
      </c>
      <c r="E72" s="33">
        <v>4392093.997</v>
      </c>
      <c r="F72" s="384">
        <v>8.096678164721439</v>
      </c>
      <c r="G72" s="33">
        <v>193946.886</v>
      </c>
      <c r="H72" s="387">
        <v>1.95458839991667</v>
      </c>
      <c r="I72" s="33">
        <v>2247068.4862282253</v>
      </c>
      <c r="J72" s="384" t="s">
        <v>259</v>
      </c>
      <c r="K72" s="3">
        <v>3.365</v>
      </c>
      <c r="L72" s="14">
        <v>2.65174112966687</v>
      </c>
    </row>
    <row r="73" spans="2:12" ht="11.25">
      <c r="B73" s="338">
        <v>2013</v>
      </c>
      <c r="C73" s="384">
        <v>2.49290404701699</v>
      </c>
      <c r="D73" s="384">
        <v>7.62465695841397</v>
      </c>
      <c r="E73" s="33">
        <v>4844815.076</v>
      </c>
      <c r="F73" s="384">
        <v>5.518366406177044</v>
      </c>
      <c r="G73" s="33"/>
      <c r="H73" s="387">
        <v>2.157627692</v>
      </c>
      <c r="I73" s="33">
        <v>2245436.0842528525</v>
      </c>
      <c r="J73" s="384" t="s">
        <v>259</v>
      </c>
      <c r="K73" s="3">
        <v>3.279</v>
      </c>
      <c r="L73" s="14">
        <v>2.75295715174375</v>
      </c>
    </row>
    <row r="74" spans="2:12" ht="11.25">
      <c r="B74" s="339">
        <v>2014</v>
      </c>
      <c r="C74" s="217"/>
      <c r="D74" s="217"/>
      <c r="E74" s="298"/>
      <c r="F74" s="217"/>
      <c r="G74" s="298"/>
      <c r="H74" s="451"/>
      <c r="I74" s="298"/>
      <c r="J74" s="85"/>
      <c r="K74" s="179"/>
      <c r="L74" s="131">
        <v>1.15126478584919</v>
      </c>
    </row>
    <row r="75" spans="2:12" ht="11.25">
      <c r="B75" s="39" t="s">
        <v>418</v>
      </c>
      <c r="L75" s="14"/>
    </row>
    <row r="76" spans="2:12" ht="11.25">
      <c r="B76" s="40" t="s">
        <v>419</v>
      </c>
      <c r="L76" s="14"/>
    </row>
    <row r="77" spans="2:12" ht="11.25">
      <c r="B77" s="40" t="s">
        <v>534</v>
      </c>
      <c r="L77" s="14"/>
    </row>
    <row r="78" spans="2:12" ht="11.25">
      <c r="B78" s="264" t="s">
        <v>415</v>
      </c>
      <c r="L78" s="14"/>
    </row>
    <row r="79" spans="2:12" ht="11.25">
      <c r="B79" s="40" t="s">
        <v>426</v>
      </c>
      <c r="L79" s="14"/>
    </row>
    <row r="80" spans="2:12" ht="11.25">
      <c r="B80" s="264" t="s">
        <v>427</v>
      </c>
      <c r="L80" s="14"/>
    </row>
    <row r="81" spans="2:12" ht="11.25">
      <c r="B81" s="264" t="s">
        <v>416</v>
      </c>
      <c r="L81" s="14"/>
    </row>
    <row r="82" spans="2:12" ht="11.25">
      <c r="B82" s="264" t="s">
        <v>417</v>
      </c>
      <c r="L82" s="14"/>
    </row>
    <row r="83" ht="11.25">
      <c r="B83" s="264" t="s">
        <v>558</v>
      </c>
    </row>
  </sheetData>
  <sheetProtection/>
  <mergeCells count="1">
    <mergeCell ref="B6:B7"/>
  </mergeCells>
  <printOptions/>
  <pageMargins left="0.787401575" right="0.787401575" top="0.984251969" bottom="0.984251969" header="0.492125985" footer="0.492125985"/>
  <pageSetup fitToHeight="1" fitToWidth="1"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0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7109375" style="57" customWidth="1"/>
    <col min="2" max="2" width="38.8515625" style="1" customWidth="1"/>
    <col min="3" max="3" width="7.00390625" style="1" customWidth="1"/>
    <col min="4" max="26" width="7.00390625" style="57" customWidth="1"/>
    <col min="27" max="16384" width="9.140625" style="57" customWidth="1"/>
  </cols>
  <sheetData>
    <row r="1" spans="2:26" ht="12.75">
      <c r="B1" s="178" t="s">
        <v>530</v>
      </c>
      <c r="P1" s="178"/>
      <c r="R1" s="181"/>
      <c r="W1" s="428"/>
      <c r="X1" s="428" t="str">
        <f>'Tab 1'!$L$1</f>
        <v>Carta de Conjuntura | Dez 2014</v>
      </c>
      <c r="Y1" s="428"/>
      <c r="Z1" s="428"/>
    </row>
    <row r="3" spans="2:5" ht="11.25">
      <c r="B3" s="2" t="s">
        <v>517</v>
      </c>
      <c r="C3" s="57"/>
      <c r="D3" s="118"/>
      <c r="E3" s="87"/>
    </row>
    <row r="4" spans="2:5" ht="11.25">
      <c r="B4" s="119" t="s">
        <v>181</v>
      </c>
      <c r="C4" s="119"/>
      <c r="D4" s="121"/>
      <c r="E4" s="120"/>
    </row>
    <row r="5" ht="11.25">
      <c r="B5" s="1" t="s">
        <v>182</v>
      </c>
    </row>
    <row r="7" spans="2:26" ht="11.25">
      <c r="B7" s="137"/>
      <c r="C7" s="138">
        <v>1990</v>
      </c>
      <c r="D7" s="138">
        <v>1991</v>
      </c>
      <c r="E7" s="138">
        <v>1992</v>
      </c>
      <c r="F7" s="138">
        <v>1993</v>
      </c>
      <c r="G7" s="138">
        <v>1994</v>
      </c>
      <c r="H7" s="138">
        <v>1995</v>
      </c>
      <c r="I7" s="138">
        <v>1996</v>
      </c>
      <c r="J7" s="138">
        <v>1997</v>
      </c>
      <c r="K7" s="138">
        <v>1998</v>
      </c>
      <c r="L7" s="138">
        <v>1999</v>
      </c>
      <c r="M7" s="138">
        <v>2000</v>
      </c>
      <c r="N7" s="138">
        <v>2001</v>
      </c>
      <c r="O7" s="138">
        <v>2002</v>
      </c>
      <c r="P7" s="138">
        <v>2003</v>
      </c>
      <c r="Q7" s="138">
        <v>2004</v>
      </c>
      <c r="R7" s="138">
        <v>2005</v>
      </c>
      <c r="S7" s="138">
        <v>2006</v>
      </c>
      <c r="T7" s="138">
        <v>2007</v>
      </c>
      <c r="U7" s="138">
        <v>2008</v>
      </c>
      <c r="V7" s="138">
        <v>2009</v>
      </c>
      <c r="W7" s="138">
        <v>2010</v>
      </c>
      <c r="X7" s="138">
        <v>2011</v>
      </c>
      <c r="Y7" s="138">
        <v>2012</v>
      </c>
      <c r="Z7" s="138">
        <v>2013</v>
      </c>
    </row>
    <row r="8" spans="2:26" ht="11.25">
      <c r="B8" s="140" t="s">
        <v>183</v>
      </c>
      <c r="C8" s="149">
        <v>11.977154197063026</v>
      </c>
      <c r="D8" s="149">
        <v>10.455344891583644</v>
      </c>
      <c r="E8" s="149">
        <v>11.43930550484197</v>
      </c>
      <c r="F8" s="149">
        <v>10.354490763862156</v>
      </c>
      <c r="G8" s="149">
        <v>10.221447742760791</v>
      </c>
      <c r="H8" s="149">
        <v>10.726073292075395</v>
      </c>
      <c r="I8" s="149">
        <v>10.963988881683763</v>
      </c>
      <c r="J8" s="149">
        <v>13.452138366885974</v>
      </c>
      <c r="K8" s="149">
        <v>15.994884188458311</v>
      </c>
      <c r="L8" s="149">
        <v>15.630204387467405</v>
      </c>
      <c r="M8" s="149">
        <v>17.673441824123596</v>
      </c>
      <c r="N8" s="149">
        <v>16.475311544942233</v>
      </c>
      <c r="O8" s="149">
        <v>16.308602496967907</v>
      </c>
      <c r="P8" s="149">
        <v>14.661998080318467</v>
      </c>
      <c r="Q8" s="149">
        <v>13.40996704534537</v>
      </c>
      <c r="R8" s="149">
        <v>13.839224388677938</v>
      </c>
      <c r="S8" s="149">
        <v>14.420889516144516</v>
      </c>
      <c r="T8" s="149">
        <v>15.220201490825062</v>
      </c>
      <c r="U8" s="149">
        <v>15.752316218186671</v>
      </c>
      <c r="V8" s="149">
        <v>18.55862918761385</v>
      </c>
      <c r="W8" s="149">
        <v>15.929299633327338</v>
      </c>
      <c r="X8" s="149">
        <v>15.182727357352444</v>
      </c>
      <c r="Y8" s="149">
        <v>16.677781897396983</v>
      </c>
      <c r="Z8" s="149">
        <v>16.41390277049741</v>
      </c>
    </row>
    <row r="9" spans="2:26" ht="11.25">
      <c r="B9" s="144" t="s">
        <v>184</v>
      </c>
      <c r="C9" s="150">
        <v>4.750543036304805</v>
      </c>
      <c r="D9" s="150">
        <v>3.413099308583192</v>
      </c>
      <c r="E9" s="150">
        <v>2.9772173929396644</v>
      </c>
      <c r="F9" s="150">
        <v>2.8443303568053144</v>
      </c>
      <c r="G9" s="150">
        <v>2.4132761175256494</v>
      </c>
      <c r="H9" s="150">
        <v>2.089180079173388</v>
      </c>
      <c r="I9" s="150">
        <v>1.7589059036444532</v>
      </c>
      <c r="J9" s="150">
        <v>2.017111638714625</v>
      </c>
      <c r="K9" s="150">
        <v>3.100622367733413</v>
      </c>
      <c r="L9" s="150">
        <v>3.3912351523683575</v>
      </c>
      <c r="M9" s="150">
        <v>3.2855232211106595</v>
      </c>
      <c r="N9" s="150">
        <v>2.972359052817304</v>
      </c>
      <c r="O9" s="150">
        <v>3.3099849515715944</v>
      </c>
      <c r="P9" s="150">
        <v>3.3915265296264985</v>
      </c>
      <c r="Q9" s="150">
        <v>3.3397730395627283</v>
      </c>
      <c r="R9" s="150">
        <v>3.2638742647313936</v>
      </c>
      <c r="S9" s="150">
        <v>3.1318222551275676</v>
      </c>
      <c r="T9" s="150">
        <v>3.0830959138128757</v>
      </c>
      <c r="U9" s="150">
        <v>2.922582400713095</v>
      </c>
      <c r="V9" s="150">
        <v>3.467152348018955</v>
      </c>
      <c r="W9" s="150">
        <v>2.823714894992004</v>
      </c>
      <c r="X9" s="150">
        <v>2.560125088580346</v>
      </c>
      <c r="Y9" s="150">
        <v>2.739268791204746</v>
      </c>
      <c r="Z9" s="150">
        <v>2.7726372765941187</v>
      </c>
    </row>
    <row r="10" spans="2:26" ht="11.25">
      <c r="B10" s="144" t="s">
        <v>185</v>
      </c>
      <c r="C10" s="150">
        <v>4.289840407126304</v>
      </c>
      <c r="D10" s="150">
        <v>4.609360355751335</v>
      </c>
      <c r="E10" s="150">
        <v>5.374796079837211</v>
      </c>
      <c r="F10" s="150">
        <v>4.24512982558601</v>
      </c>
      <c r="G10" s="150">
        <v>3.90766715190024</v>
      </c>
      <c r="H10" s="150">
        <v>3.689824017971937</v>
      </c>
      <c r="I10" s="150">
        <v>2.9971412273932407</v>
      </c>
      <c r="J10" s="150">
        <v>3.303343231405467</v>
      </c>
      <c r="K10" s="150">
        <v>2.8471600119636618</v>
      </c>
      <c r="L10" s="150">
        <v>2.376599960439641</v>
      </c>
      <c r="M10" s="150">
        <v>2.558312233559982</v>
      </c>
      <c r="N10" s="150">
        <v>2.4417679285867355</v>
      </c>
      <c r="O10" s="150">
        <v>2.5442166359467833</v>
      </c>
      <c r="P10" s="150">
        <v>2.492909151567411</v>
      </c>
      <c r="Q10" s="150">
        <v>2.556808058702365</v>
      </c>
      <c r="R10" s="150">
        <v>2.6530622551686633</v>
      </c>
      <c r="S10" s="150">
        <v>2.49532729846349</v>
      </c>
      <c r="T10" s="150">
        <v>2.563949673106234</v>
      </c>
      <c r="U10" s="150">
        <v>2.733485703878881</v>
      </c>
      <c r="V10" s="150">
        <v>2.6408518614825627</v>
      </c>
      <c r="W10" s="150">
        <v>2.442298644611427</v>
      </c>
      <c r="X10" s="150">
        <v>2.272677451359858</v>
      </c>
      <c r="Y10" s="150">
        <v>2.2351189776776064</v>
      </c>
      <c r="Z10" s="150">
        <v>2.2380109489753357</v>
      </c>
    </row>
    <row r="11" spans="2:26" ht="11.25">
      <c r="B11" s="144" t="s">
        <v>186</v>
      </c>
      <c r="C11" s="150">
        <v>0.36767332073544684</v>
      </c>
      <c r="D11" s="150">
        <v>0.1888019301806893</v>
      </c>
      <c r="E11" s="150">
        <v>0.32213015282525753</v>
      </c>
      <c r="F11" s="150">
        <v>0.4175877692425903</v>
      </c>
      <c r="G11" s="150">
        <v>0.3265575158675447</v>
      </c>
      <c r="H11" s="150">
        <v>0.40080605882865333</v>
      </c>
      <c r="I11" s="150">
        <v>0.49726759281322047</v>
      </c>
      <c r="J11" s="150">
        <v>0.7769112701469629</v>
      </c>
      <c r="K11" s="150">
        <v>0.7633907967917473</v>
      </c>
      <c r="L11" s="150">
        <v>0.3438867545019734</v>
      </c>
      <c r="M11" s="150">
        <v>0.5667706822884427</v>
      </c>
      <c r="N11" s="150">
        <v>0.30838517584988373</v>
      </c>
      <c r="O11" s="150">
        <v>0.340657586583962</v>
      </c>
      <c r="P11" s="150">
        <v>0.16919950053841562</v>
      </c>
      <c r="Q11" s="150">
        <v>0.10903834165932699</v>
      </c>
      <c r="R11" s="150">
        <v>0.11339179180244192</v>
      </c>
      <c r="S11" s="150">
        <v>0.23544369627004322</v>
      </c>
      <c r="T11" s="150">
        <v>0.33789052774329664</v>
      </c>
      <c r="U11" s="150">
        <v>0.41835090434884614</v>
      </c>
      <c r="V11" s="150">
        <v>0.2435528792677995</v>
      </c>
      <c r="W11" s="150">
        <v>0.20604191268123145</v>
      </c>
      <c r="X11" s="150">
        <v>0.1970664956217</v>
      </c>
      <c r="Y11" s="150">
        <v>0.22289692842565362</v>
      </c>
      <c r="Z11" s="150">
        <v>0.19537187298375494</v>
      </c>
    </row>
    <row r="12" spans="2:26" ht="11.25">
      <c r="B12" s="144" t="s">
        <v>187</v>
      </c>
      <c r="C12" s="150">
        <v>0.121921109819633</v>
      </c>
      <c r="D12" s="150">
        <v>0.10088411344663298</v>
      </c>
      <c r="E12" s="150">
        <v>0.16427799641045224</v>
      </c>
      <c r="F12" s="150">
        <v>0.14057923660216395</v>
      </c>
      <c r="G12" s="150">
        <v>0.2096673783312717</v>
      </c>
      <c r="H12" s="150">
        <v>0.2803922214123197</v>
      </c>
      <c r="I12" s="150">
        <v>0.4249380276893116</v>
      </c>
      <c r="J12" s="150">
        <v>0.9451952793449263</v>
      </c>
      <c r="K12" s="150">
        <v>1.0709493115175008</v>
      </c>
      <c r="L12" s="150">
        <v>0.662389978056274</v>
      </c>
      <c r="M12" s="150">
        <v>0.9756089673118162</v>
      </c>
      <c r="N12" s="150">
        <v>1.0374194108639143</v>
      </c>
      <c r="O12" s="150">
        <v>1.2613858254854458</v>
      </c>
      <c r="P12" s="150">
        <v>1.1996788892313426</v>
      </c>
      <c r="Q12" s="150">
        <v>0.9923655193326498</v>
      </c>
      <c r="R12" s="150">
        <v>1.0073842008019733</v>
      </c>
      <c r="S12" s="150">
        <v>1.1006101520925256</v>
      </c>
      <c r="T12" s="150">
        <v>0.8338342552512074</v>
      </c>
      <c r="U12" s="150">
        <v>0.8226982430183785</v>
      </c>
      <c r="V12" s="150">
        <v>0.9694368431901335</v>
      </c>
      <c r="W12" s="150">
        <v>0.756209875679643</v>
      </c>
      <c r="X12" s="150">
        <v>0.692804488543346</v>
      </c>
      <c r="Y12" s="150">
        <v>0.7182916367107549</v>
      </c>
      <c r="Z12" s="150">
        <v>0.689232023813163</v>
      </c>
    </row>
    <row r="13" spans="2:26" ht="11.25">
      <c r="B13" s="151" t="s">
        <v>188</v>
      </c>
      <c r="C13" s="152">
        <v>2.4471763230768384</v>
      </c>
      <c r="D13" s="152">
        <v>2.143199183621795</v>
      </c>
      <c r="E13" s="152">
        <v>2.600883882829384</v>
      </c>
      <c r="F13" s="152">
        <v>2.7068635756260777</v>
      </c>
      <c r="G13" s="152">
        <v>3.3642795791360878</v>
      </c>
      <c r="H13" s="152">
        <v>4.265870914689096</v>
      </c>
      <c r="I13" s="152">
        <v>5.285736130143538</v>
      </c>
      <c r="J13" s="152">
        <v>6.409576947273993</v>
      </c>
      <c r="K13" s="152">
        <v>8.21276170045199</v>
      </c>
      <c r="L13" s="152">
        <v>8.85609254210116</v>
      </c>
      <c r="M13" s="152">
        <v>10.287226719852697</v>
      </c>
      <c r="N13" s="152">
        <v>9.715379976824396</v>
      </c>
      <c r="O13" s="152">
        <v>8.85235749738012</v>
      </c>
      <c r="P13" s="152">
        <v>7.408684009354799</v>
      </c>
      <c r="Q13" s="152">
        <v>6.411982086088298</v>
      </c>
      <c r="R13" s="152">
        <v>6.801511876173465</v>
      </c>
      <c r="S13" s="152">
        <v>7.457686114190889</v>
      </c>
      <c r="T13" s="152">
        <v>8.401431120911447</v>
      </c>
      <c r="U13" s="152">
        <v>8.855198966227471</v>
      </c>
      <c r="V13" s="152">
        <v>11.237635255654402</v>
      </c>
      <c r="W13" s="152">
        <v>9.701034305363033</v>
      </c>
      <c r="X13" s="152">
        <v>9.460053833247194</v>
      </c>
      <c r="Y13" s="152">
        <v>10.762205563378224</v>
      </c>
      <c r="Z13" s="152">
        <v>10.518650648131038</v>
      </c>
    </row>
    <row r="14" spans="2:26" ht="11.25">
      <c r="B14" s="140" t="s">
        <v>189</v>
      </c>
      <c r="C14" s="150">
        <v>36.392097412586274</v>
      </c>
      <c r="D14" s="150">
        <v>34.20967178518065</v>
      </c>
      <c r="E14" s="150">
        <v>36.14487248093879</v>
      </c>
      <c r="F14" s="150">
        <v>37.05576360664028</v>
      </c>
      <c r="G14" s="150">
        <v>30.954711202710193</v>
      </c>
      <c r="H14" s="150">
        <v>25.276636480767646</v>
      </c>
      <c r="I14" s="150">
        <v>26.1982709024011</v>
      </c>
      <c r="J14" s="150">
        <v>29.66669085913961</v>
      </c>
      <c r="K14" s="150">
        <v>31.51221817569055</v>
      </c>
      <c r="L14" s="150">
        <v>29.1382507020884</v>
      </c>
      <c r="M14" s="150">
        <v>30.14944264557832</v>
      </c>
      <c r="N14" s="150">
        <v>31.052560596806032</v>
      </c>
      <c r="O14" s="150">
        <v>31.11651280877179</v>
      </c>
      <c r="P14" s="150">
        <v>32.17655819004163</v>
      </c>
      <c r="Q14" s="150">
        <v>27.745517536064924</v>
      </c>
      <c r="R14" s="150">
        <v>33.24143493208155</v>
      </c>
      <c r="S14" s="150">
        <v>32.11374653510569</v>
      </c>
      <c r="T14" s="150">
        <v>30.85910469930174</v>
      </c>
      <c r="U14" s="150">
        <v>27.33884941333565</v>
      </c>
      <c r="V14" s="150">
        <v>36.831772171373046</v>
      </c>
      <c r="W14" s="150">
        <v>34.384578311752435</v>
      </c>
      <c r="X14" s="150">
        <v>33.69719178688131</v>
      </c>
      <c r="Y14" s="150">
        <v>36.287122418504595</v>
      </c>
      <c r="Z14" s="150">
        <v>36.06474748672816</v>
      </c>
    </row>
    <row r="15" spans="2:26" ht="11.25">
      <c r="B15" s="144" t="s">
        <v>190</v>
      </c>
      <c r="C15" s="150">
        <v>7.6560635112735325</v>
      </c>
      <c r="D15" s="150">
        <v>6.257996852906161</v>
      </c>
      <c r="E15" s="150">
        <v>6.823512635611123</v>
      </c>
      <c r="F15" s="150">
        <v>7.491320599285153</v>
      </c>
      <c r="G15" s="150">
        <v>6.747519297448824</v>
      </c>
      <c r="H15" s="150">
        <v>6.786414236257346</v>
      </c>
      <c r="I15" s="150">
        <v>8.319818359349517</v>
      </c>
      <c r="J15" s="150">
        <v>9.114752723168223</v>
      </c>
      <c r="K15" s="150">
        <v>9.931165489409187</v>
      </c>
      <c r="L15" s="150">
        <v>6.269598407146892</v>
      </c>
      <c r="M15" s="150">
        <v>6.980686098011123</v>
      </c>
      <c r="N15" s="150">
        <v>5.755790451682151</v>
      </c>
      <c r="O15" s="150">
        <v>5.071501378224544</v>
      </c>
      <c r="P15" s="150">
        <v>4.682296306150297</v>
      </c>
      <c r="Q15" s="150">
        <v>4.569575582411828</v>
      </c>
      <c r="R15" s="150">
        <v>6.412370586426577</v>
      </c>
      <c r="S15" s="150">
        <v>6.309432895427196</v>
      </c>
      <c r="T15" s="150">
        <v>6.8076246474170405</v>
      </c>
      <c r="U15" s="150">
        <v>6.332717683071496</v>
      </c>
      <c r="V15" s="150">
        <v>8.533862895320524</v>
      </c>
      <c r="W15" s="150">
        <v>9.033245522278952</v>
      </c>
      <c r="X15" s="150">
        <v>9.398761534978002</v>
      </c>
      <c r="Y15" s="150">
        <v>9.961693497119075</v>
      </c>
      <c r="Z15" s="150">
        <v>10.475819384965806</v>
      </c>
    </row>
    <row r="16" spans="2:26" ht="11.25">
      <c r="B16" s="144" t="s">
        <v>191</v>
      </c>
      <c r="C16" s="150">
        <v>14.477748341826054</v>
      </c>
      <c r="D16" s="150">
        <v>14.795771590736752</v>
      </c>
      <c r="E16" s="150">
        <v>15.970543245405613</v>
      </c>
      <c r="F16" s="150">
        <v>14.757680801379074</v>
      </c>
      <c r="G16" s="150">
        <v>12.523168189155669</v>
      </c>
      <c r="H16" s="150">
        <v>9.459116401782456</v>
      </c>
      <c r="I16" s="150">
        <v>7.775939818893225</v>
      </c>
      <c r="J16" s="150">
        <v>8.221715680626316</v>
      </c>
      <c r="K16" s="150">
        <v>8.17378720900776</v>
      </c>
      <c r="L16" s="150">
        <v>8.559294010632282</v>
      </c>
      <c r="M16" s="150">
        <v>7.717095368859041</v>
      </c>
      <c r="N16" s="150">
        <v>7.896208036488764</v>
      </c>
      <c r="O16" s="150">
        <v>7.396816836863752</v>
      </c>
      <c r="P16" s="150">
        <v>7.065085903382539</v>
      </c>
      <c r="Q16" s="150">
        <v>7.086142237935657</v>
      </c>
      <c r="R16" s="150">
        <v>6.914062776724401</v>
      </c>
      <c r="S16" s="150">
        <v>7.186285596876745</v>
      </c>
      <c r="T16" s="150">
        <v>7.049927443008395</v>
      </c>
      <c r="U16" s="150">
        <v>6.010725827225658</v>
      </c>
      <c r="V16" s="150">
        <v>6.2381012920059655</v>
      </c>
      <c r="W16" s="150">
        <v>6.237994114999732</v>
      </c>
      <c r="X16" s="150">
        <v>6.255896115858224</v>
      </c>
      <c r="Y16" s="150">
        <v>6.358953194613713</v>
      </c>
      <c r="Z16" s="150">
        <v>6.344951763150446</v>
      </c>
    </row>
    <row r="17" spans="2:26" ht="11.25">
      <c r="B17" s="144" t="s">
        <v>192</v>
      </c>
      <c r="C17" s="150">
        <v>0.8900671681415475</v>
      </c>
      <c r="D17" s="150">
        <v>0.9139529333778798</v>
      </c>
      <c r="E17" s="150">
        <v>0.8407085459105861</v>
      </c>
      <c r="F17" s="150">
        <v>0.8168355734397142</v>
      </c>
      <c r="G17" s="150">
        <v>0.8292347698938806</v>
      </c>
      <c r="H17" s="150">
        <v>0.6163464113370278</v>
      </c>
      <c r="I17" s="150">
        <v>0.5625919566852989</v>
      </c>
      <c r="J17" s="150">
        <v>0.5654471629285824</v>
      </c>
      <c r="K17" s="150">
        <v>0.5353138778415716</v>
      </c>
      <c r="L17" s="150">
        <v>0.595413810922113</v>
      </c>
      <c r="M17" s="150">
        <v>0.5673898132528525</v>
      </c>
      <c r="N17" s="150">
        <v>0.8183627720462124</v>
      </c>
      <c r="O17" s="150">
        <v>1.3245396618256782</v>
      </c>
      <c r="P17" s="150">
        <v>1.1590443082714728</v>
      </c>
      <c r="Q17" s="150">
        <v>1.033430611642361</v>
      </c>
      <c r="R17" s="150">
        <v>0.9535169457954487</v>
      </c>
      <c r="S17" s="150">
        <v>0.8260920133301012</v>
      </c>
      <c r="T17" s="150">
        <v>1.0846855414997647</v>
      </c>
      <c r="U17" s="150">
        <v>0.9620592913944933</v>
      </c>
      <c r="V17" s="150">
        <v>1.4211435738655696</v>
      </c>
      <c r="W17" s="150">
        <v>0.841048545485959</v>
      </c>
      <c r="X17" s="150">
        <v>0.7589332295797766</v>
      </c>
      <c r="Y17" s="150">
        <v>0.6877367980270424</v>
      </c>
      <c r="Z17" s="150">
        <v>0.6464075124568479</v>
      </c>
    </row>
    <row r="18" spans="2:26" ht="11.25">
      <c r="B18" s="144" t="s">
        <v>193</v>
      </c>
      <c r="C18" s="150">
        <v>1.7723904131236254</v>
      </c>
      <c r="D18" s="150">
        <v>1.9101283615422249</v>
      </c>
      <c r="E18" s="150">
        <v>1.093699543522568</v>
      </c>
      <c r="F18" s="150">
        <v>1.5802185039253027</v>
      </c>
      <c r="G18" s="150">
        <v>1.263653422587102</v>
      </c>
      <c r="H18" s="150">
        <v>0.9391278274041142</v>
      </c>
      <c r="I18" s="150">
        <v>0.9488025366885711</v>
      </c>
      <c r="J18" s="150">
        <v>1.4244041819714912</v>
      </c>
      <c r="K18" s="150">
        <v>1.616715381287057</v>
      </c>
      <c r="L18" s="150">
        <v>1.6573964892277762</v>
      </c>
      <c r="M18" s="150">
        <v>1.9484203725190936</v>
      </c>
      <c r="N18" s="150">
        <v>2.260048265880393</v>
      </c>
      <c r="O18" s="150">
        <v>2.1445565930648307</v>
      </c>
      <c r="P18" s="150">
        <v>2.128240635742859</v>
      </c>
      <c r="Q18" s="150">
        <v>1.8287905304162941</v>
      </c>
      <c r="R18" s="150">
        <v>2.645479978620325</v>
      </c>
      <c r="S18" s="150">
        <v>2.153085854402279</v>
      </c>
      <c r="T18" s="150">
        <v>2.050497732205137</v>
      </c>
      <c r="U18" s="150">
        <v>1.5852749379649451</v>
      </c>
      <c r="V18" s="150">
        <v>2.2703733130391766</v>
      </c>
      <c r="W18" s="150">
        <v>1.6037341207423468</v>
      </c>
      <c r="X18" s="150">
        <v>1.3986592844245387</v>
      </c>
      <c r="Y18" s="150">
        <v>1.4125895267923192</v>
      </c>
      <c r="Z18" s="150">
        <v>1.2638413451250654</v>
      </c>
    </row>
    <row r="19" spans="2:26" ht="11.25">
      <c r="B19" s="151" t="s">
        <v>194</v>
      </c>
      <c r="C19" s="152">
        <v>11.595827978221514</v>
      </c>
      <c r="D19" s="152">
        <v>10.331822046617637</v>
      </c>
      <c r="E19" s="152">
        <v>11.41640851048889</v>
      </c>
      <c r="F19" s="152">
        <v>12.40970812861104</v>
      </c>
      <c r="G19" s="152">
        <v>9.59113552362472</v>
      </c>
      <c r="H19" s="152">
        <v>7.475631603986699</v>
      </c>
      <c r="I19" s="152">
        <v>8.591118230784488</v>
      </c>
      <c r="J19" s="152">
        <v>10.340371110444998</v>
      </c>
      <c r="K19" s="152">
        <v>11.255236218144976</v>
      </c>
      <c r="L19" s="152">
        <v>12.056547984159334</v>
      </c>
      <c r="M19" s="152">
        <v>12.93585099293621</v>
      </c>
      <c r="N19" s="152">
        <v>14.322151070708514</v>
      </c>
      <c r="O19" s="152">
        <v>15.179098338792981</v>
      </c>
      <c r="P19" s="152">
        <v>17.14189103649446</v>
      </c>
      <c r="Q19" s="152">
        <v>13.227578573658782</v>
      </c>
      <c r="R19" s="152">
        <v>16.316004644514802</v>
      </c>
      <c r="S19" s="152">
        <v>15.638850175069367</v>
      </c>
      <c r="T19" s="152">
        <v>13.866369335171402</v>
      </c>
      <c r="U19" s="152">
        <v>12.448071673679062</v>
      </c>
      <c r="V19" s="152">
        <v>18.36829109714181</v>
      </c>
      <c r="W19" s="152">
        <v>16.668556008245446</v>
      </c>
      <c r="X19" s="152">
        <v>15.884941622040774</v>
      </c>
      <c r="Y19" s="152">
        <v>17.86614940195244</v>
      </c>
      <c r="Z19" s="152">
        <v>17.333727481029992</v>
      </c>
    </row>
    <row r="20" ht="11.25">
      <c r="B20" s="57" t="s">
        <v>543</v>
      </c>
    </row>
  </sheetData>
  <sheetProtection/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landscape" paperSize="9" scale="8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2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57421875" style="57" customWidth="1"/>
    <col min="2" max="2" width="8.421875" style="1" customWidth="1"/>
    <col min="3" max="4" width="8.7109375" style="57" customWidth="1"/>
    <col min="5" max="5" width="1.421875" style="1" customWidth="1"/>
    <col min="6" max="7" width="8.7109375" style="57" customWidth="1"/>
    <col min="8" max="8" width="1.421875" style="1" customWidth="1"/>
    <col min="9" max="10" width="8.7109375" style="57" customWidth="1"/>
    <col min="11" max="11" width="1.421875" style="1" customWidth="1"/>
    <col min="12" max="12" width="8.7109375" style="57" customWidth="1"/>
    <col min="13" max="13" width="11.57421875" style="57" customWidth="1"/>
    <col min="14" max="16384" width="11.421875" style="57" customWidth="1"/>
  </cols>
  <sheetData>
    <row r="1" spans="2:13" ht="12.75">
      <c r="B1" s="178" t="s">
        <v>530</v>
      </c>
      <c r="J1" s="178"/>
      <c r="M1" s="428" t="str">
        <f>'Tab 1'!$L$1</f>
        <v>Carta de Conjuntura | Dez 2014</v>
      </c>
    </row>
    <row r="3" ht="11.25">
      <c r="B3" s="2" t="s">
        <v>518</v>
      </c>
    </row>
    <row r="4" spans="2:13" ht="11.25">
      <c r="B4" s="2" t="s">
        <v>195</v>
      </c>
      <c r="C4" s="1"/>
      <c r="J4" s="153"/>
      <c r="L4" s="1"/>
      <c r="M4" s="1"/>
    </row>
    <row r="5" spans="2:13" ht="11.25">
      <c r="B5" s="40" t="s">
        <v>432</v>
      </c>
      <c r="C5" s="1"/>
      <c r="D5" s="1"/>
      <c r="F5" s="1"/>
      <c r="G5" s="154"/>
      <c r="I5" s="1"/>
      <c r="J5" s="153"/>
      <c r="L5" s="1"/>
      <c r="M5" s="1"/>
    </row>
    <row r="6" spans="2:13" ht="11.25">
      <c r="B6" s="40"/>
      <c r="C6" s="1"/>
      <c r="D6" s="1"/>
      <c r="F6" s="1"/>
      <c r="G6" s="154"/>
      <c r="I6" s="1"/>
      <c r="J6" s="153"/>
      <c r="L6" s="1"/>
      <c r="M6" s="1"/>
    </row>
    <row r="7" spans="2:13" ht="11.25">
      <c r="B7" s="452" t="s">
        <v>1</v>
      </c>
      <c r="C7" s="482" t="s">
        <v>109</v>
      </c>
      <c r="D7" s="482"/>
      <c r="E7" s="155"/>
      <c r="F7" s="482" t="s">
        <v>196</v>
      </c>
      <c r="G7" s="482"/>
      <c r="H7" s="155"/>
      <c r="I7" s="482" t="s">
        <v>197</v>
      </c>
      <c r="J7" s="482"/>
      <c r="K7" s="155"/>
      <c r="L7" s="482" t="s">
        <v>198</v>
      </c>
      <c r="M7" s="482"/>
    </row>
    <row r="8" spans="2:13" ht="12" thickBot="1">
      <c r="B8" s="453"/>
      <c r="C8" s="90" t="s">
        <v>199</v>
      </c>
      <c r="D8" s="90" t="s">
        <v>200</v>
      </c>
      <c r="E8" s="90"/>
      <c r="F8" s="90" t="s">
        <v>199</v>
      </c>
      <c r="G8" s="90" t="s">
        <v>200</v>
      </c>
      <c r="H8" s="90"/>
      <c r="I8" s="90" t="s">
        <v>199</v>
      </c>
      <c r="J8" s="90" t="s">
        <v>200</v>
      </c>
      <c r="K8" s="90"/>
      <c r="L8" s="90" t="s">
        <v>199</v>
      </c>
      <c r="M8" s="90" t="s">
        <v>200</v>
      </c>
    </row>
    <row r="9" spans="2:13" ht="12" thickTop="1">
      <c r="B9" s="158" t="s">
        <v>44</v>
      </c>
      <c r="C9" s="379">
        <v>49.12</v>
      </c>
      <c r="D9" s="379">
        <v>11.74</v>
      </c>
      <c r="E9" s="379"/>
      <c r="F9" s="379">
        <v>58.63</v>
      </c>
      <c r="G9" s="379">
        <v>18.93</v>
      </c>
      <c r="H9" s="379"/>
      <c r="I9" s="379">
        <v>77.41</v>
      </c>
      <c r="J9" s="379">
        <v>6.28</v>
      </c>
      <c r="K9" s="379"/>
      <c r="L9" s="379">
        <v>47.14</v>
      </c>
      <c r="M9" s="379">
        <v>6.4</v>
      </c>
    </row>
    <row r="10" spans="2:13" ht="11.25">
      <c r="B10" s="158" t="s">
        <v>45</v>
      </c>
      <c r="C10" s="379">
        <v>50.27</v>
      </c>
      <c r="D10" s="379">
        <v>12.51</v>
      </c>
      <c r="E10" s="379"/>
      <c r="F10" s="379">
        <v>61.06</v>
      </c>
      <c r="G10" s="379">
        <v>19.97</v>
      </c>
      <c r="H10" s="379"/>
      <c r="I10" s="379">
        <v>66.1</v>
      </c>
      <c r="J10" s="379">
        <v>6.79</v>
      </c>
      <c r="K10" s="379"/>
      <c r="L10" s="379">
        <v>47.84</v>
      </c>
      <c r="M10" s="379">
        <v>7.21</v>
      </c>
    </row>
    <row r="11" spans="2:13" ht="11.25">
      <c r="B11" s="158" t="s">
        <v>46</v>
      </c>
      <c r="C11" s="379">
        <v>58.72</v>
      </c>
      <c r="D11" s="379">
        <v>12.51</v>
      </c>
      <c r="E11" s="379"/>
      <c r="F11" s="379">
        <v>77.88</v>
      </c>
      <c r="G11" s="379">
        <v>19.09</v>
      </c>
      <c r="H11" s="379"/>
      <c r="I11" s="379">
        <v>59.81</v>
      </c>
      <c r="J11" s="379">
        <v>7.43</v>
      </c>
      <c r="K11" s="379"/>
      <c r="L11" s="379">
        <v>50.72</v>
      </c>
      <c r="M11" s="379">
        <v>7.3</v>
      </c>
    </row>
    <row r="12" spans="2:13" ht="11.25">
      <c r="B12" s="158" t="s">
        <v>47</v>
      </c>
      <c r="C12" s="379">
        <v>73.18</v>
      </c>
      <c r="D12" s="379">
        <v>12.02</v>
      </c>
      <c r="E12" s="379"/>
      <c r="F12" s="379">
        <v>101.22</v>
      </c>
      <c r="G12" s="379">
        <v>16.67</v>
      </c>
      <c r="H12" s="379"/>
      <c r="I12" s="379">
        <v>72.45</v>
      </c>
      <c r="J12" s="379">
        <v>7.61</v>
      </c>
      <c r="K12" s="379"/>
      <c r="L12" s="379">
        <v>58.5</v>
      </c>
      <c r="M12" s="379">
        <v>8.76</v>
      </c>
    </row>
    <row r="13" spans="2:13" ht="11.25">
      <c r="B13" s="158" t="s">
        <v>48</v>
      </c>
      <c r="C13" s="379">
        <v>68.44</v>
      </c>
      <c r="D13" s="379">
        <v>13.42</v>
      </c>
      <c r="E13" s="379"/>
      <c r="F13" s="379">
        <v>87.15</v>
      </c>
      <c r="G13" s="379">
        <v>16.63</v>
      </c>
      <c r="H13" s="379"/>
      <c r="I13" s="379">
        <v>72.63</v>
      </c>
      <c r="J13" s="379">
        <v>10.33</v>
      </c>
      <c r="K13" s="379"/>
      <c r="L13" s="379">
        <v>60.55</v>
      </c>
      <c r="M13" s="379">
        <v>11.2</v>
      </c>
    </row>
    <row r="14" spans="2:13" ht="11.25">
      <c r="B14" s="158" t="s">
        <v>49</v>
      </c>
      <c r="C14" s="379">
        <v>75.63</v>
      </c>
      <c r="D14" s="379">
        <v>14.62</v>
      </c>
      <c r="E14" s="379"/>
      <c r="F14" s="379">
        <v>94.51</v>
      </c>
      <c r="G14" s="379">
        <v>16.81</v>
      </c>
      <c r="H14" s="379"/>
      <c r="I14" s="379">
        <v>81.22</v>
      </c>
      <c r="J14" s="379">
        <v>12.27</v>
      </c>
      <c r="K14" s="379"/>
      <c r="L14" s="379">
        <v>67.12</v>
      </c>
      <c r="M14" s="379">
        <v>13.21</v>
      </c>
    </row>
    <row r="15" spans="2:13" ht="11.25">
      <c r="B15" s="158" t="s">
        <v>50</v>
      </c>
      <c r="C15" s="379">
        <v>81.96</v>
      </c>
      <c r="D15" s="379">
        <v>17.82</v>
      </c>
      <c r="E15" s="379"/>
      <c r="F15" s="379">
        <v>99.16</v>
      </c>
      <c r="G15" s="379">
        <v>20.76</v>
      </c>
      <c r="H15" s="379"/>
      <c r="I15" s="379">
        <v>85.09</v>
      </c>
      <c r="J15" s="379">
        <v>14.58</v>
      </c>
      <c r="K15" s="379"/>
      <c r="L15" s="379">
        <v>75.76</v>
      </c>
      <c r="M15" s="379">
        <v>15.9</v>
      </c>
    </row>
    <row r="16" spans="2:13" ht="11.25">
      <c r="B16" s="158" t="s">
        <v>51</v>
      </c>
      <c r="C16" s="379">
        <v>78.98</v>
      </c>
      <c r="D16" s="379">
        <v>21.4</v>
      </c>
      <c r="E16" s="379"/>
      <c r="F16" s="379">
        <v>88.73</v>
      </c>
      <c r="G16" s="379">
        <v>24.38</v>
      </c>
      <c r="H16" s="379"/>
      <c r="I16" s="379">
        <v>76.28</v>
      </c>
      <c r="J16" s="379">
        <v>14.65</v>
      </c>
      <c r="K16" s="379"/>
      <c r="L16" s="379">
        <v>78.34</v>
      </c>
      <c r="M16" s="379">
        <v>20.24</v>
      </c>
    </row>
    <row r="17" spans="2:13" ht="11.25">
      <c r="B17" s="158" t="s">
        <v>52</v>
      </c>
      <c r="C17" s="379">
        <v>75.05</v>
      </c>
      <c r="D17" s="379">
        <v>19.5</v>
      </c>
      <c r="E17" s="379"/>
      <c r="F17" s="379">
        <v>84.76</v>
      </c>
      <c r="G17" s="379">
        <v>23.57</v>
      </c>
      <c r="H17" s="379"/>
      <c r="I17" s="379">
        <v>64.61</v>
      </c>
      <c r="J17" s="379">
        <v>11.71</v>
      </c>
      <c r="K17" s="379"/>
      <c r="L17" s="379">
        <v>76.12</v>
      </c>
      <c r="M17" s="379">
        <v>17.97</v>
      </c>
    </row>
    <row r="18" spans="2:13" ht="11.25">
      <c r="B18" s="158" t="s">
        <v>53</v>
      </c>
      <c r="C18" s="379">
        <v>71.31</v>
      </c>
      <c r="D18" s="379">
        <v>22.28</v>
      </c>
      <c r="E18" s="379"/>
      <c r="F18" s="379">
        <v>83.61</v>
      </c>
      <c r="G18" s="379">
        <v>24.75</v>
      </c>
      <c r="H18" s="379"/>
      <c r="I18" s="379">
        <v>61.33</v>
      </c>
      <c r="J18" s="379">
        <v>15.34</v>
      </c>
      <c r="K18" s="379"/>
      <c r="L18" s="379">
        <v>70.26</v>
      </c>
      <c r="M18" s="379">
        <v>21.41</v>
      </c>
    </row>
    <row r="19" spans="2:13" ht="11.25">
      <c r="B19" s="158" t="s">
        <v>54</v>
      </c>
      <c r="C19" s="379">
        <v>73.74</v>
      </c>
      <c r="D19" s="379">
        <v>26.57</v>
      </c>
      <c r="E19" s="379"/>
      <c r="F19" s="379">
        <v>84.45</v>
      </c>
      <c r="G19" s="379">
        <v>25</v>
      </c>
      <c r="H19" s="379"/>
      <c r="I19" s="379">
        <v>73.65</v>
      </c>
      <c r="J19" s="379">
        <v>20.59</v>
      </c>
      <c r="K19" s="379"/>
      <c r="L19" s="379">
        <v>72.07</v>
      </c>
      <c r="M19" s="379">
        <v>28.01</v>
      </c>
    </row>
    <row r="20" spans="2:13" ht="11.25">
      <c r="B20" s="158" t="s">
        <v>55</v>
      </c>
      <c r="C20" s="379">
        <v>68.59</v>
      </c>
      <c r="D20" s="379">
        <v>27.12</v>
      </c>
      <c r="E20" s="379"/>
      <c r="F20" s="379">
        <v>74.65</v>
      </c>
      <c r="G20" s="379">
        <v>27.74</v>
      </c>
      <c r="H20" s="379"/>
      <c r="I20" s="379">
        <v>66.4</v>
      </c>
      <c r="J20" s="379">
        <v>21.94</v>
      </c>
      <c r="K20" s="379"/>
      <c r="L20" s="379">
        <v>69.51</v>
      </c>
      <c r="M20" s="379">
        <v>26.99</v>
      </c>
    </row>
    <row r="21" spans="2:13" ht="11.25">
      <c r="B21" s="158" t="s">
        <v>56</v>
      </c>
      <c r="C21" s="379">
        <v>71.02</v>
      </c>
      <c r="D21" s="379">
        <v>22.83</v>
      </c>
      <c r="E21" s="379"/>
      <c r="F21" s="379">
        <v>92.86</v>
      </c>
      <c r="G21" s="379">
        <v>19.01</v>
      </c>
      <c r="H21" s="379"/>
      <c r="I21" s="379">
        <v>63.39</v>
      </c>
      <c r="J21" s="379">
        <v>20.75</v>
      </c>
      <c r="K21" s="379"/>
      <c r="L21" s="379">
        <v>65.76</v>
      </c>
      <c r="M21" s="379">
        <v>25.16</v>
      </c>
    </row>
    <row r="22" spans="2:13" ht="11.25">
      <c r="B22" s="158" t="s">
        <v>57</v>
      </c>
      <c r="C22" s="379">
        <v>71.18</v>
      </c>
      <c r="D22" s="379">
        <v>26.73</v>
      </c>
      <c r="E22" s="379"/>
      <c r="F22" s="379">
        <v>77.5</v>
      </c>
      <c r="G22" s="379">
        <v>25.1</v>
      </c>
      <c r="H22" s="379"/>
      <c r="I22" s="379">
        <v>69.48</v>
      </c>
      <c r="J22" s="379">
        <v>24.13</v>
      </c>
      <c r="K22" s="379"/>
      <c r="L22" s="379">
        <v>71.98</v>
      </c>
      <c r="M22" s="379">
        <v>27.5</v>
      </c>
    </row>
    <row r="23" spans="2:13" ht="11.25">
      <c r="B23" s="158" t="s">
        <v>58</v>
      </c>
      <c r="C23" s="379">
        <v>79.23</v>
      </c>
      <c r="D23" s="379">
        <v>30.94</v>
      </c>
      <c r="E23" s="379"/>
      <c r="F23" s="379">
        <v>85.44</v>
      </c>
      <c r="G23" s="379">
        <v>26.71</v>
      </c>
      <c r="H23" s="379"/>
      <c r="I23" s="379">
        <v>85.2</v>
      </c>
      <c r="J23" s="379">
        <v>30.32</v>
      </c>
      <c r="K23" s="379"/>
      <c r="L23" s="379">
        <v>78.66</v>
      </c>
      <c r="M23" s="379">
        <v>32.54</v>
      </c>
    </row>
    <row r="24" spans="2:13" ht="11.25">
      <c r="B24" s="158" t="s">
        <v>59</v>
      </c>
      <c r="C24" s="379">
        <v>81.07</v>
      </c>
      <c r="D24" s="379">
        <v>30.77</v>
      </c>
      <c r="E24" s="379"/>
      <c r="F24" s="379">
        <v>84.06</v>
      </c>
      <c r="G24" s="379">
        <v>27.55</v>
      </c>
      <c r="H24" s="379"/>
      <c r="I24" s="379">
        <v>87.65</v>
      </c>
      <c r="J24" s="379">
        <v>34.98</v>
      </c>
      <c r="K24" s="379"/>
      <c r="L24" s="379">
        <v>81.08</v>
      </c>
      <c r="M24" s="379">
        <v>30.66</v>
      </c>
    </row>
    <row r="25" spans="2:13" ht="11.25">
      <c r="B25" s="158" t="s">
        <v>60</v>
      </c>
      <c r="C25" s="379">
        <v>79.32</v>
      </c>
      <c r="D25" s="379">
        <v>28.73</v>
      </c>
      <c r="E25" s="379"/>
      <c r="F25" s="379">
        <v>76.47</v>
      </c>
      <c r="G25" s="379">
        <v>27.74</v>
      </c>
      <c r="H25" s="379"/>
      <c r="I25" s="379">
        <v>77.15</v>
      </c>
      <c r="J25" s="379">
        <v>34.96</v>
      </c>
      <c r="K25" s="379"/>
      <c r="L25" s="379">
        <v>84.99</v>
      </c>
      <c r="M25" s="379">
        <v>26.7</v>
      </c>
    </row>
    <row r="26" spans="2:13" ht="11.25">
      <c r="B26" s="158" t="s">
        <v>61</v>
      </c>
      <c r="C26" s="379">
        <v>77.87</v>
      </c>
      <c r="D26" s="379">
        <v>29.46</v>
      </c>
      <c r="E26" s="379"/>
      <c r="F26" s="379">
        <v>77.68</v>
      </c>
      <c r="G26" s="379">
        <v>27.27</v>
      </c>
      <c r="H26" s="379"/>
      <c r="I26" s="379">
        <v>70.37</v>
      </c>
      <c r="J26" s="379">
        <v>35.2</v>
      </c>
      <c r="K26" s="379"/>
      <c r="L26" s="379">
        <v>83.43</v>
      </c>
      <c r="M26" s="379">
        <v>28.39</v>
      </c>
    </row>
    <row r="27" spans="2:13" ht="11.25">
      <c r="B27" s="158" t="s">
        <v>62</v>
      </c>
      <c r="C27" s="379">
        <v>75.31</v>
      </c>
      <c r="D27" s="379">
        <v>34.48</v>
      </c>
      <c r="E27" s="379"/>
      <c r="F27" s="379">
        <v>73.86</v>
      </c>
      <c r="G27" s="379">
        <v>28.99</v>
      </c>
      <c r="H27" s="379"/>
      <c r="I27" s="379">
        <v>67.7</v>
      </c>
      <c r="J27" s="379">
        <v>44.85</v>
      </c>
      <c r="K27" s="379"/>
      <c r="L27" s="379">
        <v>81.58</v>
      </c>
      <c r="M27" s="379">
        <v>33.94</v>
      </c>
    </row>
    <row r="28" spans="2:13" s="1" customFormat="1" ht="11.25">
      <c r="B28" s="158" t="s">
        <v>63</v>
      </c>
      <c r="C28" s="379">
        <v>69.62</v>
      </c>
      <c r="D28" s="379">
        <v>40.18</v>
      </c>
      <c r="E28" s="379"/>
      <c r="F28" s="379">
        <v>71.94</v>
      </c>
      <c r="G28" s="379">
        <v>31.57</v>
      </c>
      <c r="H28" s="379"/>
      <c r="I28" s="379">
        <v>64.19</v>
      </c>
      <c r="J28" s="379">
        <v>44.8</v>
      </c>
      <c r="K28" s="379"/>
      <c r="L28" s="379">
        <v>73.58</v>
      </c>
      <c r="M28" s="379">
        <v>42.49</v>
      </c>
    </row>
    <row r="29" spans="2:13" s="1" customFormat="1" ht="11.25">
      <c r="B29" s="158" t="s">
        <v>64</v>
      </c>
      <c r="C29" s="379">
        <v>77.03</v>
      </c>
      <c r="D29" s="379">
        <v>41.01</v>
      </c>
      <c r="E29" s="379"/>
      <c r="F29" s="379">
        <v>82.66</v>
      </c>
      <c r="G29" s="379">
        <v>32.44</v>
      </c>
      <c r="H29" s="379"/>
      <c r="I29" s="379">
        <v>73.62</v>
      </c>
      <c r="J29" s="379">
        <v>49.44</v>
      </c>
      <c r="K29" s="379"/>
      <c r="L29" s="379">
        <v>79.2</v>
      </c>
      <c r="M29" s="379">
        <v>42.04</v>
      </c>
    </row>
    <row r="30" spans="2:13" s="1" customFormat="1" ht="11.25">
      <c r="B30" s="158" t="s">
        <v>65</v>
      </c>
      <c r="C30" s="379">
        <v>87.53</v>
      </c>
      <c r="D30" s="379">
        <v>38.55</v>
      </c>
      <c r="E30" s="379"/>
      <c r="F30" s="379">
        <v>86.4</v>
      </c>
      <c r="G30" s="379">
        <v>30.79</v>
      </c>
      <c r="H30" s="379"/>
      <c r="I30" s="379">
        <v>91.13</v>
      </c>
      <c r="J30" s="379">
        <v>53</v>
      </c>
      <c r="K30" s="379"/>
      <c r="L30" s="379">
        <v>91.2</v>
      </c>
      <c r="M30" s="379">
        <v>37.39</v>
      </c>
    </row>
    <row r="31" spans="2:13" s="1" customFormat="1" ht="11.25">
      <c r="B31" s="158" t="s">
        <v>66</v>
      </c>
      <c r="C31" s="379">
        <v>87.6</v>
      </c>
      <c r="D31" s="379">
        <v>39.55</v>
      </c>
      <c r="E31" s="379"/>
      <c r="F31" s="379">
        <v>93.59</v>
      </c>
      <c r="G31" s="379">
        <v>31.56</v>
      </c>
      <c r="H31" s="379"/>
      <c r="I31" s="379">
        <v>79.32</v>
      </c>
      <c r="J31" s="379">
        <v>55.63</v>
      </c>
      <c r="K31" s="379"/>
      <c r="L31" s="379">
        <v>91.73</v>
      </c>
      <c r="M31" s="379">
        <v>38.38</v>
      </c>
    </row>
    <row r="32" spans="2:13" s="1" customFormat="1" ht="11.25">
      <c r="B32" s="158" t="s">
        <v>67</v>
      </c>
      <c r="C32" s="379">
        <v>88.22</v>
      </c>
      <c r="D32" s="379">
        <v>43.58</v>
      </c>
      <c r="E32" s="379"/>
      <c r="F32" s="379">
        <v>101.08</v>
      </c>
      <c r="G32" s="379">
        <v>35.54</v>
      </c>
      <c r="H32" s="379"/>
      <c r="I32" s="379">
        <v>78.15</v>
      </c>
      <c r="J32" s="379">
        <v>55.57</v>
      </c>
      <c r="K32" s="379"/>
      <c r="L32" s="379">
        <v>89.74</v>
      </c>
      <c r="M32" s="379">
        <v>43.36</v>
      </c>
    </row>
    <row r="33" spans="2:13" s="1" customFormat="1" ht="11.25">
      <c r="B33" s="158" t="s">
        <v>68</v>
      </c>
      <c r="C33" s="379">
        <v>82.26</v>
      </c>
      <c r="D33" s="379">
        <v>45.09</v>
      </c>
      <c r="E33" s="379"/>
      <c r="F33" s="379">
        <v>84.86</v>
      </c>
      <c r="G33" s="379">
        <v>37.94</v>
      </c>
      <c r="H33" s="379"/>
      <c r="I33" s="379">
        <v>72.14</v>
      </c>
      <c r="J33" s="379">
        <v>57.61</v>
      </c>
      <c r="K33" s="379"/>
      <c r="L33" s="379">
        <v>88.53</v>
      </c>
      <c r="M33" s="379">
        <v>44.24</v>
      </c>
    </row>
    <row r="34" spans="2:13" s="1" customFormat="1" ht="11.25">
      <c r="B34" s="158" t="s">
        <v>69</v>
      </c>
      <c r="C34" s="379">
        <v>71.74</v>
      </c>
      <c r="D34" s="379">
        <v>48.57</v>
      </c>
      <c r="E34" s="379"/>
      <c r="F34" s="379">
        <v>71.2</v>
      </c>
      <c r="G34" s="379">
        <v>41.23</v>
      </c>
      <c r="H34" s="379"/>
      <c r="I34" s="379">
        <v>60.78</v>
      </c>
      <c r="J34" s="379">
        <v>67.27</v>
      </c>
      <c r="K34" s="379"/>
      <c r="L34" s="379">
        <v>79.02</v>
      </c>
      <c r="M34" s="379">
        <v>46.1</v>
      </c>
    </row>
    <row r="35" spans="2:13" s="1" customFormat="1" ht="11.25">
      <c r="B35" s="158" t="s">
        <v>70</v>
      </c>
      <c r="C35" s="379">
        <v>74.12</v>
      </c>
      <c r="D35" s="379">
        <v>53.96</v>
      </c>
      <c r="E35" s="379"/>
      <c r="F35" s="379">
        <v>69.75</v>
      </c>
      <c r="G35" s="379">
        <v>44.72</v>
      </c>
      <c r="H35" s="379"/>
      <c r="I35" s="379">
        <v>69.53</v>
      </c>
      <c r="J35" s="379">
        <v>62.61</v>
      </c>
      <c r="K35" s="379"/>
      <c r="L35" s="379">
        <v>79.82</v>
      </c>
      <c r="M35" s="379">
        <v>54.38</v>
      </c>
    </row>
    <row r="36" spans="2:13" s="1" customFormat="1" ht="11.25">
      <c r="B36" s="158" t="s">
        <v>71</v>
      </c>
      <c r="C36" s="379">
        <v>71.56</v>
      </c>
      <c r="D36" s="379">
        <v>59.1</v>
      </c>
      <c r="E36" s="379"/>
      <c r="F36" s="379">
        <v>63.9</v>
      </c>
      <c r="G36" s="379">
        <v>59.63</v>
      </c>
      <c r="H36" s="379"/>
      <c r="I36" s="379">
        <v>62.25</v>
      </c>
      <c r="J36" s="379">
        <v>67.82</v>
      </c>
      <c r="K36" s="379"/>
      <c r="L36" s="379">
        <v>79.78</v>
      </c>
      <c r="M36" s="379">
        <v>55.07</v>
      </c>
    </row>
    <row r="37" spans="2:13" s="1" customFormat="1" ht="11.25">
      <c r="B37" s="158" t="s">
        <v>72</v>
      </c>
      <c r="C37" s="379">
        <v>68.31</v>
      </c>
      <c r="D37" s="379">
        <v>64.2</v>
      </c>
      <c r="E37" s="379"/>
      <c r="F37" s="379">
        <v>61.27</v>
      </c>
      <c r="G37" s="379">
        <v>68.71</v>
      </c>
      <c r="H37" s="379"/>
      <c r="I37" s="379">
        <v>59.41</v>
      </c>
      <c r="J37" s="379">
        <v>77.3</v>
      </c>
      <c r="K37" s="379"/>
      <c r="L37" s="379">
        <v>76.12</v>
      </c>
      <c r="M37" s="379">
        <v>57.91</v>
      </c>
    </row>
    <row r="38" spans="2:13" s="1" customFormat="1" ht="11.25">
      <c r="B38" s="158" t="s">
        <v>73</v>
      </c>
      <c r="C38" s="379">
        <v>71.5</v>
      </c>
      <c r="D38" s="379">
        <v>74.3</v>
      </c>
      <c r="E38" s="379"/>
      <c r="F38" s="379">
        <v>67.66</v>
      </c>
      <c r="G38" s="379">
        <v>77.73</v>
      </c>
      <c r="H38" s="379"/>
      <c r="I38" s="379">
        <v>66.11</v>
      </c>
      <c r="J38" s="379">
        <v>84.8</v>
      </c>
      <c r="K38" s="379"/>
      <c r="L38" s="379">
        <v>75.66</v>
      </c>
      <c r="M38" s="379">
        <v>70.06</v>
      </c>
    </row>
    <row r="39" spans="2:13" s="1" customFormat="1" ht="11.25">
      <c r="B39" s="158" t="s">
        <v>74</v>
      </c>
      <c r="C39" s="379">
        <v>79.29</v>
      </c>
      <c r="D39" s="379">
        <v>88.48</v>
      </c>
      <c r="E39" s="379"/>
      <c r="F39" s="379">
        <v>80.43</v>
      </c>
      <c r="G39" s="379">
        <v>88.05</v>
      </c>
      <c r="H39" s="379"/>
      <c r="I39" s="379">
        <v>75.7</v>
      </c>
      <c r="J39" s="379">
        <v>90.9</v>
      </c>
      <c r="K39" s="379"/>
      <c r="L39" s="379">
        <v>80.19</v>
      </c>
      <c r="M39" s="379">
        <v>88.33</v>
      </c>
    </row>
    <row r="40" spans="2:13" s="1" customFormat="1" ht="11.25">
      <c r="B40" s="158" t="s">
        <v>75</v>
      </c>
      <c r="C40" s="379">
        <v>88.88</v>
      </c>
      <c r="D40" s="379">
        <v>96.77</v>
      </c>
      <c r="E40" s="379"/>
      <c r="F40" s="379">
        <v>91.43</v>
      </c>
      <c r="G40" s="379">
        <v>94.29</v>
      </c>
      <c r="H40" s="379"/>
      <c r="I40" s="379">
        <v>84.65</v>
      </c>
      <c r="J40" s="379">
        <v>96.59</v>
      </c>
      <c r="K40" s="379"/>
      <c r="L40" s="379">
        <v>89</v>
      </c>
      <c r="M40" s="379">
        <v>97.89</v>
      </c>
    </row>
    <row r="41" spans="2:13" s="1" customFormat="1" ht="11.25">
      <c r="B41" s="158" t="s">
        <v>373</v>
      </c>
      <c r="C41" s="379">
        <v>100</v>
      </c>
      <c r="D41" s="379">
        <v>100</v>
      </c>
      <c r="E41" s="379"/>
      <c r="F41" s="379">
        <v>100</v>
      </c>
      <c r="G41" s="379">
        <v>100</v>
      </c>
      <c r="H41" s="379"/>
      <c r="I41" s="379">
        <v>100</v>
      </c>
      <c r="J41" s="379">
        <v>100</v>
      </c>
      <c r="K41" s="379"/>
      <c r="L41" s="379">
        <v>100</v>
      </c>
      <c r="M41" s="379">
        <v>100</v>
      </c>
    </row>
    <row r="42" spans="2:13" s="1" customFormat="1" ht="11.25">
      <c r="B42" s="158" t="s">
        <v>374</v>
      </c>
      <c r="C42" s="379">
        <v>110.51</v>
      </c>
      <c r="D42" s="379">
        <v>105.49</v>
      </c>
      <c r="E42" s="379"/>
      <c r="F42" s="379">
        <v>114.53</v>
      </c>
      <c r="G42" s="379">
        <v>111.83</v>
      </c>
      <c r="H42" s="379"/>
      <c r="I42" s="379">
        <v>110.87</v>
      </c>
      <c r="J42" s="379">
        <v>100.72</v>
      </c>
      <c r="K42" s="379"/>
      <c r="L42" s="379">
        <v>108.39</v>
      </c>
      <c r="M42" s="379">
        <v>103.23</v>
      </c>
    </row>
    <row r="43" spans="2:13" s="1" customFormat="1" ht="11.25">
      <c r="B43" s="158" t="s">
        <v>421</v>
      </c>
      <c r="C43" s="379">
        <v>139.61</v>
      </c>
      <c r="D43" s="379">
        <v>102.89</v>
      </c>
      <c r="E43" s="379"/>
      <c r="F43" s="379">
        <v>161.77</v>
      </c>
      <c r="G43" s="379">
        <v>112.06</v>
      </c>
      <c r="H43" s="379"/>
      <c r="I43" s="379">
        <v>138.91</v>
      </c>
      <c r="J43" s="379">
        <v>99.83</v>
      </c>
      <c r="K43" s="379"/>
      <c r="L43" s="379">
        <v>125.97</v>
      </c>
      <c r="M43" s="379">
        <v>98.07</v>
      </c>
    </row>
    <row r="44" spans="2:13" s="1" customFormat="1" ht="11.25">
      <c r="B44" s="158" t="s">
        <v>424</v>
      </c>
      <c r="C44" s="379">
        <v>120.9</v>
      </c>
      <c r="D44" s="379">
        <v>91.83</v>
      </c>
      <c r="E44" s="379"/>
      <c r="F44" s="379">
        <v>133.43</v>
      </c>
      <c r="G44" s="379">
        <v>115.26</v>
      </c>
      <c r="H44" s="379"/>
      <c r="I44" s="379">
        <v>110.76</v>
      </c>
      <c r="J44" s="379">
        <v>94.8</v>
      </c>
      <c r="K44" s="379"/>
      <c r="L44" s="379">
        <v>118.62</v>
      </c>
      <c r="M44" s="379">
        <v>75.68</v>
      </c>
    </row>
    <row r="45" spans="2:13" s="1" customFormat="1" ht="11.25">
      <c r="B45" s="158" t="s">
        <v>430</v>
      </c>
      <c r="C45" s="379">
        <v>145.72</v>
      </c>
      <c r="D45" s="379">
        <v>100.55</v>
      </c>
      <c r="E45" s="379"/>
      <c r="F45" s="379">
        <v>173.96</v>
      </c>
      <c r="G45" s="379">
        <v>128.43</v>
      </c>
      <c r="H45" s="379"/>
      <c r="I45" s="379">
        <v>142.92</v>
      </c>
      <c r="J45" s="379">
        <v>101.1</v>
      </c>
      <c r="K45" s="379"/>
      <c r="L45" s="379">
        <v>128.69</v>
      </c>
      <c r="M45" s="379">
        <v>82.41</v>
      </c>
    </row>
    <row r="46" spans="2:13" s="1" customFormat="1" ht="11.25">
      <c r="B46" s="158" t="s">
        <v>486</v>
      </c>
      <c r="C46" s="379">
        <v>179.52</v>
      </c>
      <c r="D46" s="379">
        <v>103.49</v>
      </c>
      <c r="E46" s="379"/>
      <c r="F46" s="379">
        <v>228.41</v>
      </c>
      <c r="G46" s="379">
        <v>133.08</v>
      </c>
      <c r="H46" s="379"/>
      <c r="I46" s="379">
        <v>172.85</v>
      </c>
      <c r="J46" s="379">
        <v>106.76</v>
      </c>
      <c r="K46" s="379"/>
      <c r="L46" s="379">
        <v>146.77</v>
      </c>
      <c r="M46" s="379">
        <v>83.82</v>
      </c>
    </row>
    <row r="47" spans="2:13" s="1" customFormat="1" ht="11.25">
      <c r="B47" s="158" t="s">
        <v>531</v>
      </c>
      <c r="C47" s="379">
        <v>170.65</v>
      </c>
      <c r="D47" s="379">
        <v>103.15</v>
      </c>
      <c r="E47" s="379"/>
      <c r="F47" s="379">
        <v>209.71</v>
      </c>
      <c r="G47" s="379">
        <v>134.29</v>
      </c>
      <c r="H47" s="379"/>
      <c r="I47" s="379">
        <v>161.03</v>
      </c>
      <c r="J47" s="379">
        <v>105.1</v>
      </c>
      <c r="K47" s="379"/>
      <c r="L47" s="379">
        <v>146.35</v>
      </c>
      <c r="M47" s="379">
        <v>82.62</v>
      </c>
    </row>
    <row r="48" spans="2:13" s="1" customFormat="1" ht="11.25">
      <c r="B48" s="159" t="s">
        <v>532</v>
      </c>
      <c r="C48" s="380">
        <v>164.74</v>
      </c>
      <c r="D48" s="380">
        <v>106.68</v>
      </c>
      <c r="E48" s="380"/>
      <c r="F48" s="380">
        <v>206.7</v>
      </c>
      <c r="G48" s="380">
        <v>135.73</v>
      </c>
      <c r="H48" s="380"/>
      <c r="I48" s="380">
        <v>144.84</v>
      </c>
      <c r="J48" s="380">
        <v>107.95</v>
      </c>
      <c r="K48" s="380"/>
      <c r="L48" s="380">
        <v>141.09</v>
      </c>
      <c r="M48" s="380">
        <v>87.95</v>
      </c>
    </row>
    <row r="49" s="1" customFormat="1" ht="11.25">
      <c r="B49" s="39" t="s">
        <v>544</v>
      </c>
    </row>
    <row r="50" s="1" customFormat="1" ht="11.25"/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  <row r="57" s="1" customFormat="1" ht="11.25"/>
    <row r="58" s="1" customFormat="1" ht="11.25"/>
    <row r="59" s="1" customFormat="1" ht="11.25"/>
    <row r="60" spans="2:11" ht="12.75">
      <c r="B60" s="39"/>
      <c r="C60" s="300"/>
      <c r="D60" s="300"/>
      <c r="E60" s="300"/>
      <c r="F60" s="300"/>
      <c r="G60" s="300"/>
      <c r="H60" s="300"/>
      <c r="I60" s="300"/>
      <c r="J60" s="300"/>
      <c r="K60" s="57"/>
    </row>
    <row r="61" spans="2:11" ht="12.75">
      <c r="B61" s="300"/>
      <c r="C61" s="300"/>
      <c r="D61" s="300"/>
      <c r="E61" s="300"/>
      <c r="F61" s="300"/>
      <c r="G61" s="300"/>
      <c r="H61" s="300"/>
      <c r="I61" s="300"/>
      <c r="J61" s="300"/>
      <c r="K61" s="57"/>
    </row>
    <row r="62" spans="2:11" ht="12.75">
      <c r="B62" s="300"/>
      <c r="C62" s="300"/>
      <c r="D62" s="300"/>
      <c r="E62" s="300"/>
      <c r="F62" s="300"/>
      <c r="G62" s="300"/>
      <c r="H62" s="300"/>
      <c r="I62" s="300"/>
      <c r="J62" s="300"/>
      <c r="K62" s="57"/>
    </row>
    <row r="63" spans="5:11" ht="11.25">
      <c r="E63" s="57"/>
      <c r="H63" s="57"/>
      <c r="K63" s="57"/>
    </row>
    <row r="64" spans="5:11" ht="11.25">
      <c r="E64" s="57"/>
      <c r="H64" s="57"/>
      <c r="K64" s="57"/>
    </row>
    <row r="65" spans="5:11" ht="11.25">
      <c r="E65" s="57"/>
      <c r="H65" s="57"/>
      <c r="K65" s="57"/>
    </row>
    <row r="66" spans="5:11" ht="11.25">
      <c r="E66" s="57"/>
      <c r="H66" s="57"/>
      <c r="K66" s="57"/>
    </row>
    <row r="67" spans="5:11" ht="11.25">
      <c r="E67" s="57"/>
      <c r="H67" s="57"/>
      <c r="K67" s="57"/>
    </row>
    <row r="68" spans="9:12" ht="11.25">
      <c r="I68" s="1"/>
      <c r="K68" s="57"/>
      <c r="L68" s="1"/>
    </row>
    <row r="69" spans="9:12" ht="11.25">
      <c r="I69" s="1"/>
      <c r="K69" s="57"/>
      <c r="L69" s="1"/>
    </row>
    <row r="70" spans="9:12" ht="11.25">
      <c r="I70" s="1"/>
      <c r="K70" s="57"/>
      <c r="L70" s="1"/>
    </row>
    <row r="71" spans="9:12" ht="11.25">
      <c r="I71" s="1"/>
      <c r="K71" s="57"/>
      <c r="L71" s="1"/>
    </row>
    <row r="72" spans="9:12" ht="11.25">
      <c r="I72" s="1"/>
      <c r="K72" s="57"/>
      <c r="L72" s="1"/>
    </row>
  </sheetData>
  <sheetProtection/>
  <mergeCells count="5">
    <mergeCell ref="B7:B8"/>
    <mergeCell ref="L7:M7"/>
    <mergeCell ref="C7:D7"/>
    <mergeCell ref="I7:J7"/>
    <mergeCell ref="F7:G7"/>
  </mergeCells>
  <printOptions horizontalCentered="1"/>
  <pageMargins left="0" right="0" top="0.7874015748031497" bottom="0.7086614173228347" header="0" footer="0"/>
  <pageSetup fitToHeight="1" fitToWidth="1"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28125" style="57" customWidth="1"/>
    <col min="2" max="2" width="8.7109375" style="1" customWidth="1"/>
    <col min="3" max="4" width="10.7109375" style="57" customWidth="1"/>
    <col min="5" max="5" width="2.28125" style="57" customWidth="1"/>
    <col min="6" max="7" width="10.7109375" style="57" customWidth="1"/>
    <col min="8" max="8" width="2.140625" style="57" customWidth="1"/>
    <col min="9" max="9" width="16.00390625" style="57" customWidth="1"/>
    <col min="10" max="16384" width="11.421875" style="57" customWidth="1"/>
  </cols>
  <sheetData>
    <row r="1" spans="2:9" ht="12.75">
      <c r="B1" s="178" t="s">
        <v>530</v>
      </c>
      <c r="F1" s="178"/>
      <c r="I1" s="428" t="str">
        <f>'Tab 1'!$L$1</f>
        <v>Carta de Conjuntura | Dez 2014</v>
      </c>
    </row>
    <row r="3" ht="11.25">
      <c r="B3" s="2" t="s">
        <v>519</v>
      </c>
    </row>
    <row r="4" spans="2:9" ht="11.25">
      <c r="B4" s="2" t="s">
        <v>201</v>
      </c>
      <c r="C4" s="1"/>
      <c r="I4" s="153"/>
    </row>
    <row r="5" spans="2:9" ht="11.25">
      <c r="B5" s="40" t="s">
        <v>496</v>
      </c>
      <c r="C5" s="1"/>
      <c r="D5" s="1"/>
      <c r="E5" s="1"/>
      <c r="F5" s="1"/>
      <c r="G5" s="154"/>
      <c r="H5" s="154"/>
      <c r="I5" s="153"/>
    </row>
    <row r="6" spans="2:9" ht="11.25">
      <c r="B6" s="40"/>
      <c r="C6" s="1"/>
      <c r="D6" s="1"/>
      <c r="E6" s="1"/>
      <c r="F6" s="1"/>
      <c r="G6" s="154"/>
      <c r="H6" s="154"/>
      <c r="I6" s="153"/>
    </row>
    <row r="7" spans="2:9" ht="11.25">
      <c r="B7" s="452" t="s">
        <v>1</v>
      </c>
      <c r="C7" s="482" t="s">
        <v>202</v>
      </c>
      <c r="D7" s="482"/>
      <c r="E7" s="155"/>
      <c r="F7" s="482" t="s">
        <v>203</v>
      </c>
      <c r="G7" s="482"/>
      <c r="H7" s="155"/>
      <c r="I7" s="493" t="s">
        <v>204</v>
      </c>
    </row>
    <row r="8" spans="2:9" ht="12" thickBot="1">
      <c r="B8" s="453"/>
      <c r="C8" s="90" t="s">
        <v>199</v>
      </c>
      <c r="D8" s="90" t="s">
        <v>200</v>
      </c>
      <c r="E8" s="90"/>
      <c r="F8" s="90" t="s">
        <v>199</v>
      </c>
      <c r="G8" s="90" t="s">
        <v>200</v>
      </c>
      <c r="H8" s="157"/>
      <c r="I8" s="492"/>
    </row>
    <row r="9" spans="2:9" s="1" customFormat="1" ht="12" thickTop="1">
      <c r="B9" s="161" t="s">
        <v>44</v>
      </c>
      <c r="C9" s="164">
        <v>56.073059360730596</v>
      </c>
      <c r="D9" s="164">
        <v>29.683944374209865</v>
      </c>
      <c r="F9" s="164">
        <v>55.91927724979466</v>
      </c>
      <c r="G9" s="164">
        <v>42.396380618797444</v>
      </c>
      <c r="H9" s="162"/>
      <c r="I9" s="164">
        <v>100.27500732931325</v>
      </c>
    </row>
    <row r="10" spans="2:9" s="1" customFormat="1" ht="11.25">
      <c r="B10" s="163" t="s">
        <v>45</v>
      </c>
      <c r="C10" s="164">
        <v>57.38584474885846</v>
      </c>
      <c r="D10" s="164">
        <v>31.630847029077124</v>
      </c>
      <c r="F10" s="164">
        <v>59.99061363369705</v>
      </c>
      <c r="G10" s="164">
        <v>38.17863397548161</v>
      </c>
      <c r="H10" s="164"/>
      <c r="I10" s="164">
        <v>95.65803927137115</v>
      </c>
    </row>
    <row r="11" spans="2:9" s="1" customFormat="1" ht="11.25">
      <c r="B11" s="163" t="s">
        <v>46</v>
      </c>
      <c r="C11" s="164">
        <v>67.03196347031964</v>
      </c>
      <c r="D11" s="164">
        <v>31.630847029077124</v>
      </c>
      <c r="F11" s="164">
        <v>62.84172239821658</v>
      </c>
      <c r="G11" s="164">
        <v>36.95271453590193</v>
      </c>
      <c r="H11" s="164"/>
      <c r="I11" s="164">
        <v>106.66792842747095</v>
      </c>
    </row>
    <row r="12" spans="2:9" s="1" customFormat="1" ht="11.25">
      <c r="B12" s="163" t="s">
        <v>47</v>
      </c>
      <c r="C12" s="164">
        <v>83.53881278538815</v>
      </c>
      <c r="D12" s="164">
        <v>30.39190897597978</v>
      </c>
      <c r="F12" s="164">
        <v>67.11251906605654</v>
      </c>
      <c r="G12" s="164">
        <v>33.610624635143026</v>
      </c>
      <c r="H12" s="164"/>
      <c r="I12" s="164">
        <v>124.47575198773835</v>
      </c>
    </row>
    <row r="13" spans="2:9" s="1" customFormat="1" ht="11.25">
      <c r="B13" s="163" t="s">
        <v>48</v>
      </c>
      <c r="C13" s="164">
        <v>78.12785388127854</v>
      </c>
      <c r="D13" s="164">
        <v>33.931731984829334</v>
      </c>
      <c r="F13" s="164">
        <v>72.70913997418748</v>
      </c>
      <c r="G13" s="164">
        <v>35.28896672504379</v>
      </c>
      <c r="H13" s="164"/>
      <c r="I13" s="164">
        <v>107.45258974183267</v>
      </c>
    </row>
    <row r="14" spans="2:9" s="1" customFormat="1" ht="11.25">
      <c r="B14" s="163" t="s">
        <v>49</v>
      </c>
      <c r="C14" s="164">
        <v>86.33561643835617</v>
      </c>
      <c r="D14" s="164">
        <v>36.96586599241467</v>
      </c>
      <c r="F14" s="164">
        <v>87.21107591223746</v>
      </c>
      <c r="G14" s="164">
        <v>38.89375364856976</v>
      </c>
      <c r="H14" s="164"/>
      <c r="I14" s="164">
        <v>98.9961602184999</v>
      </c>
    </row>
    <row r="15" spans="2:9" s="1" customFormat="1" ht="11.25">
      <c r="B15" s="163" t="s">
        <v>50</v>
      </c>
      <c r="C15" s="164">
        <v>93.56164383561642</v>
      </c>
      <c r="D15" s="164">
        <v>45.05689001264223</v>
      </c>
      <c r="F15" s="164">
        <v>117.2357151237827</v>
      </c>
      <c r="G15" s="164">
        <v>36.71920607122009</v>
      </c>
      <c r="H15" s="164"/>
      <c r="I15" s="164">
        <v>79.80643418844664</v>
      </c>
    </row>
    <row r="16" spans="2:9" ht="11.25">
      <c r="B16" s="163" t="s">
        <v>51</v>
      </c>
      <c r="C16" s="164">
        <v>90.15981735159816</v>
      </c>
      <c r="D16" s="164">
        <v>54.108723135271816</v>
      </c>
      <c r="F16" s="164">
        <v>128.2177636982283</v>
      </c>
      <c r="G16" s="164">
        <v>32.31173380035027</v>
      </c>
      <c r="H16" s="164"/>
      <c r="I16" s="164">
        <v>70.31772724081911</v>
      </c>
    </row>
    <row r="17" spans="2:9" ht="11.25">
      <c r="B17" s="163" t="s">
        <v>52</v>
      </c>
      <c r="C17" s="164">
        <v>85.67351598173516</v>
      </c>
      <c r="D17" s="164">
        <v>49.3046776232617</v>
      </c>
      <c r="F17" s="164">
        <v>125.33145606007272</v>
      </c>
      <c r="G17" s="164">
        <v>29.02802101576183</v>
      </c>
      <c r="H17" s="164"/>
      <c r="I17" s="164">
        <v>68.35755258493998</v>
      </c>
    </row>
    <row r="18" spans="2:9" ht="11.25">
      <c r="B18" s="163" t="s">
        <v>53</v>
      </c>
      <c r="C18" s="164">
        <v>81.4041095890411</v>
      </c>
      <c r="D18" s="164">
        <v>56.33375474083441</v>
      </c>
      <c r="F18" s="164">
        <v>120.3566819195119</v>
      </c>
      <c r="G18" s="164">
        <v>24.036777583187394</v>
      </c>
      <c r="H18" s="164"/>
      <c r="I18" s="164">
        <v>67.63572100091609</v>
      </c>
    </row>
    <row r="19" spans="2:9" ht="11.25">
      <c r="B19" s="163" t="s">
        <v>54</v>
      </c>
      <c r="C19" s="164">
        <v>84.17808219178082</v>
      </c>
      <c r="D19" s="164">
        <v>67.18078381795198</v>
      </c>
      <c r="F19" s="164">
        <v>117.44690836559893</v>
      </c>
      <c r="G19" s="164">
        <v>22.2270869819031</v>
      </c>
      <c r="H19" s="164"/>
      <c r="I19" s="164">
        <v>71.6733061459089</v>
      </c>
    </row>
    <row r="20" spans="2:9" ht="11.25">
      <c r="B20" s="163" t="s">
        <v>55</v>
      </c>
      <c r="C20" s="164">
        <v>78.29908675799086</v>
      </c>
      <c r="D20" s="164">
        <v>68.57142857142858</v>
      </c>
      <c r="F20" s="164">
        <v>113.9152880441159</v>
      </c>
      <c r="G20" s="164">
        <v>21.657910099241104</v>
      </c>
      <c r="H20" s="164"/>
      <c r="I20" s="164">
        <v>68.73448516205131</v>
      </c>
    </row>
    <row r="21" spans="2:9" ht="11.25">
      <c r="B21" s="163" t="s">
        <v>56</v>
      </c>
      <c r="C21" s="164">
        <v>81.0730593607306</v>
      </c>
      <c r="D21" s="164">
        <v>57.72439949431101</v>
      </c>
      <c r="F21" s="164">
        <v>92.81942977824707</v>
      </c>
      <c r="G21" s="164">
        <v>28.37127845884414</v>
      </c>
      <c r="H21" s="164"/>
      <c r="I21" s="164">
        <v>87.34492288351751</v>
      </c>
    </row>
    <row r="22" spans="2:9" ht="11.25">
      <c r="B22" s="163" t="s">
        <v>57</v>
      </c>
      <c r="C22" s="164">
        <v>81.2557077625571</v>
      </c>
      <c r="D22" s="164">
        <v>67.58533501896335</v>
      </c>
      <c r="F22" s="164">
        <v>104.3529273729907</v>
      </c>
      <c r="G22" s="164">
        <v>27.057793345008758</v>
      </c>
      <c r="H22" s="164"/>
      <c r="I22" s="164">
        <v>77.86624659998587</v>
      </c>
    </row>
    <row r="23" spans="2:9" ht="11.25">
      <c r="B23" s="163" t="s">
        <v>58</v>
      </c>
      <c r="C23" s="164">
        <v>90.44520547945207</v>
      </c>
      <c r="D23" s="164">
        <v>78.23008849557523</v>
      </c>
      <c r="F23" s="164">
        <v>107.61468966326409</v>
      </c>
      <c r="G23" s="164">
        <v>25.452422650321083</v>
      </c>
      <c r="H23" s="164"/>
      <c r="I23" s="164">
        <v>84.04540844977869</v>
      </c>
    </row>
    <row r="24" spans="2:9" ht="11.25">
      <c r="B24" s="163" t="s">
        <v>59</v>
      </c>
      <c r="C24" s="164">
        <v>92.54566210045661</v>
      </c>
      <c r="D24" s="164">
        <v>77.80025284450063</v>
      </c>
      <c r="F24" s="164">
        <v>115.46403848410182</v>
      </c>
      <c r="G24" s="164">
        <v>29.670169293636896</v>
      </c>
      <c r="H24" s="164"/>
      <c r="I24" s="164">
        <v>80.15106981833064</v>
      </c>
    </row>
    <row r="25" spans="2:9" ht="11.25">
      <c r="B25" s="163" t="s">
        <v>60</v>
      </c>
      <c r="C25" s="164">
        <v>90.54794520547944</v>
      </c>
      <c r="D25" s="164">
        <v>72.64222503160558</v>
      </c>
      <c r="F25" s="164">
        <v>124.92080253431888</v>
      </c>
      <c r="G25" s="164">
        <v>31.027437244600126</v>
      </c>
      <c r="H25" s="164"/>
      <c r="I25" s="164">
        <v>72.48428073507104</v>
      </c>
    </row>
    <row r="26" spans="2:9" ht="11.25">
      <c r="B26" s="163" t="s">
        <v>61</v>
      </c>
      <c r="C26" s="164">
        <v>88.89269406392695</v>
      </c>
      <c r="D26" s="164">
        <v>74.48798988621999</v>
      </c>
      <c r="F26" s="164">
        <v>115.85122609409831</v>
      </c>
      <c r="G26" s="164">
        <v>34.06304728546411</v>
      </c>
      <c r="H26" s="164"/>
      <c r="I26" s="164">
        <v>76.73004167580004</v>
      </c>
    </row>
    <row r="27" spans="2:9" ht="11.25">
      <c r="B27" s="163" t="s">
        <v>62</v>
      </c>
      <c r="C27" s="164">
        <v>85.9703196347032</v>
      </c>
      <c r="D27" s="164">
        <v>87.18078381795196</v>
      </c>
      <c r="F27" s="164">
        <v>109.87915053384958</v>
      </c>
      <c r="G27" s="164">
        <v>35.084646818447176</v>
      </c>
      <c r="H27" s="164"/>
      <c r="I27" s="164">
        <v>78.24079383305663</v>
      </c>
    </row>
    <row r="28" spans="2:9" ht="11.25">
      <c r="B28" s="163" t="s">
        <v>63</v>
      </c>
      <c r="C28" s="164">
        <v>79.47488584474887</v>
      </c>
      <c r="D28" s="164">
        <v>101.59292035398231</v>
      </c>
      <c r="F28" s="164">
        <v>100.44585239938988</v>
      </c>
      <c r="G28" s="164">
        <v>47.15411558669003</v>
      </c>
      <c r="H28" s="164"/>
      <c r="I28" s="164">
        <v>79.12211798327236</v>
      </c>
    </row>
    <row r="29" spans="2:9" ht="11.25">
      <c r="B29" s="163" t="s">
        <v>64</v>
      </c>
      <c r="C29" s="164">
        <v>87.93378995433791</v>
      </c>
      <c r="D29" s="164">
        <v>103.69152970922883</v>
      </c>
      <c r="F29" s="164">
        <v>97.30141968790332</v>
      </c>
      <c r="G29" s="164">
        <v>63.76240513718624</v>
      </c>
      <c r="H29" s="164"/>
      <c r="I29" s="164">
        <v>90.37256623427253</v>
      </c>
    </row>
    <row r="30" spans="2:9" ht="11.25">
      <c r="B30" s="163" t="s">
        <v>65</v>
      </c>
      <c r="C30" s="164">
        <v>99.92009132420091</v>
      </c>
      <c r="D30" s="164">
        <v>97.4715549936789</v>
      </c>
      <c r="F30" s="164">
        <v>99.53068168485272</v>
      </c>
      <c r="G30" s="164">
        <v>94.16228838295389</v>
      </c>
      <c r="H30" s="164"/>
      <c r="I30" s="164">
        <v>100.39124582767471</v>
      </c>
    </row>
    <row r="31" spans="2:9" ht="11.25">
      <c r="B31" s="163" t="s">
        <v>66</v>
      </c>
      <c r="C31" s="164">
        <v>100</v>
      </c>
      <c r="D31" s="164">
        <v>100</v>
      </c>
      <c r="F31" s="164">
        <v>100</v>
      </c>
      <c r="G31" s="164">
        <v>100</v>
      </c>
      <c r="H31" s="164"/>
      <c r="I31" s="164">
        <v>100</v>
      </c>
    </row>
    <row r="32" spans="2:9" ht="11.25">
      <c r="B32" s="163" t="s">
        <v>67</v>
      </c>
      <c r="C32" s="164">
        <v>100.70776255707763</v>
      </c>
      <c r="D32" s="164">
        <v>110.18963337547409</v>
      </c>
      <c r="F32" s="164">
        <v>94.88443036489498</v>
      </c>
      <c r="G32" s="164">
        <v>118.22825452422654</v>
      </c>
      <c r="H32" s="164"/>
      <c r="I32" s="164">
        <v>106.13728951081647</v>
      </c>
    </row>
    <row r="33" spans="2:9" ht="11.25">
      <c r="B33" s="163" t="s">
        <v>68</v>
      </c>
      <c r="C33" s="164">
        <v>93.9041095890411</v>
      </c>
      <c r="D33" s="164">
        <v>114.00758533501897</v>
      </c>
      <c r="F33" s="164">
        <v>89.88619030857677</v>
      </c>
      <c r="G33" s="164">
        <v>120.35901926444834</v>
      </c>
      <c r="H33" s="164"/>
      <c r="I33" s="164">
        <v>104.47000731332692</v>
      </c>
    </row>
    <row r="34" spans="2:9" ht="11.25">
      <c r="B34" s="163" t="s">
        <v>69</v>
      </c>
      <c r="C34" s="164">
        <v>81.89497716894978</v>
      </c>
      <c r="D34" s="164">
        <v>122.80657395701644</v>
      </c>
      <c r="F34" s="164">
        <v>90.30857679220931</v>
      </c>
      <c r="G34" s="164">
        <v>102.33508464681849</v>
      </c>
      <c r="H34" s="164"/>
      <c r="I34" s="164">
        <v>90.68349881914499</v>
      </c>
    </row>
    <row r="35" spans="2:9" ht="11.25">
      <c r="B35" s="163" t="s">
        <v>70</v>
      </c>
      <c r="C35" s="164">
        <v>84.61187214611873</v>
      </c>
      <c r="D35" s="164">
        <v>136.43489254108724</v>
      </c>
      <c r="F35" s="164">
        <v>90.41417341311742</v>
      </c>
      <c r="G35" s="164">
        <v>115.79100992410977</v>
      </c>
      <c r="H35" s="164"/>
      <c r="I35" s="164">
        <v>93.58253131344019</v>
      </c>
    </row>
    <row r="36" spans="2:9" ht="11.25">
      <c r="B36" s="163" t="s">
        <v>71</v>
      </c>
      <c r="C36" s="164">
        <v>81.68949771689499</v>
      </c>
      <c r="D36" s="164">
        <v>149.43109987357778</v>
      </c>
      <c r="F36" s="164">
        <v>87.44573506981108</v>
      </c>
      <c r="G36" s="164">
        <v>119.19147694103916</v>
      </c>
      <c r="H36" s="164"/>
      <c r="I36" s="164">
        <v>93.4173606656509</v>
      </c>
    </row>
    <row r="37" spans="2:9" ht="11.25">
      <c r="B37" s="163" t="s">
        <v>72</v>
      </c>
      <c r="C37" s="164">
        <v>77.97945205479452</v>
      </c>
      <c r="D37" s="164">
        <v>162.32616940581548</v>
      </c>
      <c r="F37" s="164">
        <v>84.61809222104891</v>
      </c>
      <c r="G37" s="164">
        <v>104.6701692936369</v>
      </c>
      <c r="H37" s="164"/>
      <c r="I37" s="164">
        <v>92.15458539420602</v>
      </c>
    </row>
    <row r="38" spans="2:9" ht="11.25">
      <c r="B38" s="163" t="s">
        <v>73</v>
      </c>
      <c r="C38" s="164">
        <v>81.62100456621005</v>
      </c>
      <c r="D38" s="164">
        <v>187.86346396965868</v>
      </c>
      <c r="F38" s="164">
        <v>89.81579256130469</v>
      </c>
      <c r="G38" s="164">
        <v>100.86106246351434</v>
      </c>
      <c r="H38" s="164"/>
      <c r="I38" s="164">
        <v>90.87600547587307</v>
      </c>
    </row>
    <row r="39" spans="2:9" ht="11.25">
      <c r="B39" s="163" t="s">
        <v>74</v>
      </c>
      <c r="C39" s="164">
        <v>90.51369863013701</v>
      </c>
      <c r="D39" s="164">
        <v>223.71681415929208</v>
      </c>
      <c r="F39" s="164">
        <v>98.7445735069811</v>
      </c>
      <c r="G39" s="164">
        <v>119.27904261529483</v>
      </c>
      <c r="H39" s="164"/>
      <c r="I39" s="164">
        <v>91.66447878144699</v>
      </c>
    </row>
    <row r="40" spans="2:9" ht="11.25">
      <c r="B40" s="163" t="s">
        <v>75</v>
      </c>
      <c r="C40" s="164">
        <v>101.46118721461185</v>
      </c>
      <c r="D40" s="164">
        <v>244.67762326169412</v>
      </c>
      <c r="F40" s="164">
        <v>109.7852868708201</v>
      </c>
      <c r="G40" s="164">
        <v>125.67133683596035</v>
      </c>
      <c r="H40" s="164"/>
      <c r="I40" s="164">
        <v>92.41783676714087</v>
      </c>
    </row>
    <row r="41" spans="2:9" ht="11.25">
      <c r="B41" s="163" t="s">
        <v>373</v>
      </c>
      <c r="C41" s="164">
        <v>114.15525114155251</v>
      </c>
      <c r="D41" s="164">
        <v>252.8445006321113</v>
      </c>
      <c r="F41" s="164">
        <v>117.32957878681214</v>
      </c>
      <c r="G41" s="164">
        <v>145.94279042615298</v>
      </c>
      <c r="H41" s="164"/>
      <c r="I41" s="164">
        <v>97.29452054794521</v>
      </c>
    </row>
    <row r="42" spans="2:9" ht="11.25">
      <c r="B42" s="404" t="s">
        <v>374</v>
      </c>
      <c r="C42" s="164">
        <v>126.15296803652971</v>
      </c>
      <c r="D42" s="164">
        <v>266.7256637168142</v>
      </c>
      <c r="E42" s="1"/>
      <c r="F42" s="164">
        <v>126.99753607884546</v>
      </c>
      <c r="G42" s="164">
        <v>178.05020431990664</v>
      </c>
      <c r="H42" s="164"/>
      <c r="I42" s="164">
        <v>99.33497289129184</v>
      </c>
    </row>
    <row r="43" spans="2:9" ht="11.25">
      <c r="B43" s="404" t="s">
        <v>421</v>
      </c>
      <c r="C43" s="164">
        <v>159.37214611872147</v>
      </c>
      <c r="D43" s="164">
        <v>260.1517067003793</v>
      </c>
      <c r="E43" s="1"/>
      <c r="F43" s="164">
        <v>154.69904963041182</v>
      </c>
      <c r="G43" s="164">
        <v>209.6176298890835</v>
      </c>
      <c r="H43" s="164"/>
      <c r="I43" s="164">
        <v>103.02076612589026</v>
      </c>
    </row>
    <row r="44" spans="2:9" ht="11.25">
      <c r="B44" s="404" t="s">
        <v>424</v>
      </c>
      <c r="C44" s="164">
        <v>138.013698630137</v>
      </c>
      <c r="D44" s="164">
        <v>232.18710493046783</v>
      </c>
      <c r="E44" s="1"/>
      <c r="F44" s="164">
        <v>137.47506746450776</v>
      </c>
      <c r="G44" s="164">
        <v>174.16812609457097</v>
      </c>
      <c r="H44" s="164"/>
      <c r="I44" s="164">
        <v>100.39180280145584</v>
      </c>
    </row>
    <row r="45" spans="2:9" ht="11.25">
      <c r="B45" s="404" t="s">
        <v>430</v>
      </c>
      <c r="C45" s="164">
        <v>166.34703196347033</v>
      </c>
      <c r="D45" s="164">
        <v>254.2351453855879</v>
      </c>
      <c r="E45" s="1"/>
      <c r="F45" s="164">
        <v>142.83702921506506</v>
      </c>
      <c r="G45" s="164">
        <v>238.55808523058965</v>
      </c>
      <c r="H45" s="164"/>
      <c r="I45" s="164">
        <v>116.45931932188749</v>
      </c>
    </row>
    <row r="46" spans="2:9" ht="11.25">
      <c r="B46" s="404" t="s">
        <v>486</v>
      </c>
      <c r="C46" s="164">
        <v>204.93150684931507</v>
      </c>
      <c r="D46" s="164">
        <v>261.66877370417194</v>
      </c>
      <c r="E46" s="1"/>
      <c r="F46" s="164">
        <v>163.22891000821303</v>
      </c>
      <c r="G46" s="164">
        <v>259.8365440747227</v>
      </c>
      <c r="H46" s="164"/>
      <c r="I46" s="164">
        <v>125.54853600321397</v>
      </c>
    </row>
    <row r="47" spans="2:9" ht="11.25">
      <c r="B47" s="404" t="s">
        <v>531</v>
      </c>
      <c r="C47" s="164">
        <v>194.80593607305937</v>
      </c>
      <c r="D47" s="164">
        <v>260.80910240202286</v>
      </c>
      <c r="E47" s="1"/>
      <c r="F47" s="164">
        <v>164.77766044819896</v>
      </c>
      <c r="G47" s="164">
        <v>253.9112667834209</v>
      </c>
      <c r="H47" s="1"/>
      <c r="I47" s="164">
        <v>118.22351133229031</v>
      </c>
    </row>
    <row r="48" spans="2:9" ht="11.25">
      <c r="B48" s="378">
        <v>2013</v>
      </c>
      <c r="C48" s="165">
        <v>188.05936073059362</v>
      </c>
      <c r="D48" s="165">
        <v>269.7345132743364</v>
      </c>
      <c r="E48" s="166"/>
      <c r="F48" s="165">
        <v>162.84172239821652</v>
      </c>
      <c r="G48" s="165">
        <v>275.8464681844717</v>
      </c>
      <c r="H48" s="166"/>
      <c r="I48" s="165">
        <v>115.48598108702717</v>
      </c>
    </row>
    <row r="49" spans="2:9" ht="11.25">
      <c r="B49" s="320" t="s">
        <v>545</v>
      </c>
      <c r="I49" s="164"/>
    </row>
    <row r="50" ht="11.25">
      <c r="I50" s="164"/>
    </row>
    <row r="51" ht="11.25">
      <c r="I51" s="164"/>
    </row>
    <row r="52" ht="11.25">
      <c r="I52" s="164"/>
    </row>
    <row r="53" ht="11.25">
      <c r="I53" s="164"/>
    </row>
    <row r="54" ht="11.25">
      <c r="I54" s="164"/>
    </row>
  </sheetData>
  <sheetProtection/>
  <mergeCells count="4">
    <mergeCell ref="C7:D7"/>
    <mergeCell ref="F7:G7"/>
    <mergeCell ref="I7:I8"/>
    <mergeCell ref="B7:B8"/>
  </mergeCells>
  <printOptions horizontalCentered="1"/>
  <pageMargins left="0.1968503937007874" right="0" top="0.7874015748031497" bottom="0.31496062992125984" header="0" footer="0"/>
  <pageSetup fitToHeight="1" fitToWidth="1"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134"/>
  <sheetViews>
    <sheetView zoomScaleSheetLayoutView="100" zoomScalePageLayoutView="0" workbookViewId="0" topLeftCell="A1">
      <selection activeCell="A1" sqref="A1"/>
    </sheetView>
  </sheetViews>
  <sheetFormatPr defaultColWidth="14.8515625" defaultRowHeight="12.75"/>
  <cols>
    <col min="1" max="1" width="2.421875" style="167" customWidth="1"/>
    <col min="2" max="2" width="11.00390625" style="169" customWidth="1"/>
    <col min="3" max="3" width="8.28125" style="169" bestFit="1" customWidth="1"/>
    <col min="4" max="4" width="9.421875" style="169" customWidth="1"/>
    <col min="5" max="5" width="15.140625" style="169" customWidth="1"/>
    <col min="6" max="6" width="14.00390625" style="169" customWidth="1"/>
    <col min="7" max="7" width="10.00390625" style="169" customWidth="1"/>
    <col min="8" max="8" width="10.28125" style="169" customWidth="1"/>
    <col min="9" max="16384" width="14.8515625" style="169" customWidth="1"/>
  </cols>
  <sheetData>
    <row r="1" spans="2:8" ht="12.75">
      <c r="B1" s="178" t="s">
        <v>530</v>
      </c>
      <c r="F1" s="178"/>
      <c r="H1" s="428" t="str">
        <f>'Tab 1'!$L$1</f>
        <v>Carta de Conjuntura | Dez 2014</v>
      </c>
    </row>
    <row r="3" ht="11.25">
      <c r="B3" s="168" t="s">
        <v>520</v>
      </c>
    </row>
    <row r="4" ht="11.25">
      <c r="B4" s="170" t="s">
        <v>205</v>
      </c>
    </row>
    <row r="5" ht="11.25">
      <c r="B5" s="171" t="s">
        <v>148</v>
      </c>
    </row>
    <row r="6" ht="11.25">
      <c r="B6" s="171"/>
    </row>
    <row r="7" spans="2:8" ht="11.25">
      <c r="B7" s="495" t="s">
        <v>1</v>
      </c>
      <c r="C7" s="494" t="s">
        <v>206</v>
      </c>
      <c r="D7" s="494"/>
      <c r="E7" s="494"/>
      <c r="F7" s="494"/>
      <c r="G7" s="494"/>
      <c r="H7" s="494"/>
    </row>
    <row r="8" spans="2:8" ht="23.25" thickBot="1">
      <c r="B8" s="496"/>
      <c r="C8" s="172" t="s">
        <v>109</v>
      </c>
      <c r="D8" s="172" t="s">
        <v>207</v>
      </c>
      <c r="E8" s="172" t="s">
        <v>208</v>
      </c>
      <c r="F8" s="172" t="s">
        <v>209</v>
      </c>
      <c r="G8" s="172" t="s">
        <v>210</v>
      </c>
      <c r="H8" s="173" t="s">
        <v>211</v>
      </c>
    </row>
    <row r="9" spans="1:8" ht="12" thickTop="1">
      <c r="A9" s="174"/>
      <c r="B9" s="175" t="s">
        <v>34</v>
      </c>
      <c r="C9" s="176">
        <v>1429.8</v>
      </c>
      <c r="D9" s="175">
        <v>1220.6</v>
      </c>
      <c r="E9" s="175">
        <v>204.5</v>
      </c>
      <c r="F9" s="176">
        <v>115</v>
      </c>
      <c r="G9" s="176">
        <v>89.5</v>
      </c>
      <c r="H9" s="175">
        <v>4.7</v>
      </c>
    </row>
    <row r="10" spans="1:8" ht="11.25">
      <c r="A10" s="174"/>
      <c r="B10" s="175" t="s">
        <v>35</v>
      </c>
      <c r="C10" s="176">
        <v>1595.5</v>
      </c>
      <c r="D10" s="175">
        <v>1301</v>
      </c>
      <c r="E10" s="175">
        <v>283.7</v>
      </c>
      <c r="F10" s="176">
        <v>154</v>
      </c>
      <c r="G10" s="176">
        <v>129.7</v>
      </c>
      <c r="H10" s="175">
        <v>10.8</v>
      </c>
    </row>
    <row r="11" spans="1:8" ht="11.25">
      <c r="A11" s="174"/>
      <c r="B11" s="175" t="s">
        <v>36</v>
      </c>
      <c r="C11" s="176">
        <v>1741.4</v>
      </c>
      <c r="D11" s="175">
        <v>1444.5</v>
      </c>
      <c r="E11" s="175">
        <v>292.7</v>
      </c>
      <c r="F11" s="176">
        <v>141</v>
      </c>
      <c r="G11" s="176">
        <v>151.7</v>
      </c>
      <c r="H11" s="175">
        <v>4.2</v>
      </c>
    </row>
    <row r="12" spans="1:8" ht="11.25">
      <c r="A12" s="174"/>
      <c r="B12" s="175" t="s">
        <v>37</v>
      </c>
      <c r="C12" s="176">
        <v>1653.9999</v>
      </c>
      <c r="D12" s="175">
        <v>1302.4</v>
      </c>
      <c r="E12" s="175">
        <v>342.8999</v>
      </c>
      <c r="F12" s="176">
        <v>147</v>
      </c>
      <c r="G12" s="176">
        <v>195.8999</v>
      </c>
      <c r="H12" s="175">
        <v>8.7</v>
      </c>
    </row>
    <row r="13" spans="1:8" ht="11.25">
      <c r="A13" s="174"/>
      <c r="B13" s="175" t="s">
        <v>38</v>
      </c>
      <c r="C13" s="176">
        <v>1881.3</v>
      </c>
      <c r="D13" s="175">
        <v>1491.7</v>
      </c>
      <c r="E13" s="175">
        <v>380.5</v>
      </c>
      <c r="F13" s="176">
        <v>179</v>
      </c>
      <c r="G13" s="176">
        <v>201.5</v>
      </c>
      <c r="H13" s="175">
        <v>9.1</v>
      </c>
    </row>
    <row r="14" spans="1:8" ht="11.25">
      <c r="A14" s="174"/>
      <c r="B14" s="175" t="s">
        <v>39</v>
      </c>
      <c r="C14" s="176">
        <v>2311.2</v>
      </c>
      <c r="D14" s="175">
        <v>1796.2</v>
      </c>
      <c r="E14" s="175">
        <v>495</v>
      </c>
      <c r="F14" s="176">
        <v>213</v>
      </c>
      <c r="G14" s="176">
        <v>282</v>
      </c>
      <c r="H14" s="175">
        <v>20</v>
      </c>
    </row>
    <row r="15" spans="1:8" ht="11.25">
      <c r="A15" s="174"/>
      <c r="B15" s="175" t="s">
        <v>40</v>
      </c>
      <c r="C15" s="176">
        <v>2738.9</v>
      </c>
      <c r="D15" s="175">
        <v>2049.2</v>
      </c>
      <c r="E15" s="175">
        <v>665</v>
      </c>
      <c r="F15" s="176">
        <v>251</v>
      </c>
      <c r="G15" s="176">
        <v>414</v>
      </c>
      <c r="H15" s="175">
        <v>24.7</v>
      </c>
    </row>
    <row r="16" spans="1:8" ht="11.25">
      <c r="A16" s="174"/>
      <c r="B16" s="175" t="s">
        <v>41</v>
      </c>
      <c r="C16" s="176">
        <v>2903.9000100000003</v>
      </c>
      <c r="D16" s="175">
        <v>1988.5</v>
      </c>
      <c r="E16" s="175">
        <v>821.8</v>
      </c>
      <c r="F16" s="176">
        <v>247</v>
      </c>
      <c r="G16" s="176">
        <v>574.8</v>
      </c>
      <c r="H16" s="175">
        <v>93.60001</v>
      </c>
    </row>
    <row r="17" spans="1:8" ht="11.25">
      <c r="A17" s="174"/>
      <c r="B17" s="175" t="s">
        <v>42</v>
      </c>
      <c r="C17" s="176">
        <v>3991.19999</v>
      </c>
      <c r="D17" s="175">
        <v>2724.6</v>
      </c>
      <c r="E17" s="175">
        <v>1221.7</v>
      </c>
      <c r="F17" s="176">
        <v>391</v>
      </c>
      <c r="G17" s="176">
        <v>830.7</v>
      </c>
      <c r="H17" s="175">
        <v>44.89999</v>
      </c>
    </row>
    <row r="18" spans="1:8" ht="11.25">
      <c r="A18" s="174"/>
      <c r="B18" s="175" t="s">
        <v>43</v>
      </c>
      <c r="C18" s="176">
        <v>6199.2</v>
      </c>
      <c r="D18" s="175">
        <v>4096.5</v>
      </c>
      <c r="E18" s="175">
        <v>1941.5</v>
      </c>
      <c r="F18" s="176">
        <v>568</v>
      </c>
      <c r="G18" s="176">
        <v>1373.5</v>
      </c>
      <c r="H18" s="175">
        <v>161.2</v>
      </c>
    </row>
    <row r="19" spans="1:8" ht="11.25">
      <c r="A19" s="174"/>
      <c r="B19" s="175" t="s">
        <v>44</v>
      </c>
      <c r="C19" s="176">
        <v>7950.999</v>
      </c>
      <c r="D19" s="175">
        <v>4576.699</v>
      </c>
      <c r="E19" s="175">
        <v>3179.7</v>
      </c>
      <c r="F19" s="176">
        <v>919</v>
      </c>
      <c r="G19" s="176">
        <v>2260.7</v>
      </c>
      <c r="H19" s="175">
        <v>194.6</v>
      </c>
    </row>
    <row r="20" spans="1:8" ht="11.25">
      <c r="A20" s="174"/>
      <c r="B20" s="175" t="s">
        <v>45</v>
      </c>
      <c r="C20" s="176">
        <v>8669.901</v>
      </c>
      <c r="D20" s="175">
        <v>5027.301</v>
      </c>
      <c r="E20" s="175">
        <v>3434</v>
      </c>
      <c r="F20" s="176">
        <v>849</v>
      </c>
      <c r="G20" s="176">
        <v>2585</v>
      </c>
      <c r="H20" s="175">
        <v>208.6</v>
      </c>
    </row>
    <row r="21" spans="1:8" ht="11.25">
      <c r="A21" s="174"/>
      <c r="B21" s="175" t="s">
        <v>46</v>
      </c>
      <c r="C21" s="176">
        <v>10128.2991</v>
      </c>
      <c r="D21" s="175">
        <v>6129.199</v>
      </c>
      <c r="E21" s="175">
        <v>3618</v>
      </c>
      <c r="F21" s="176">
        <v>842</v>
      </c>
      <c r="G21" s="176">
        <v>2776</v>
      </c>
      <c r="H21" s="175">
        <v>381.1001</v>
      </c>
    </row>
    <row r="22" spans="1:8" ht="11.25">
      <c r="A22" s="174"/>
      <c r="B22" s="175" t="s">
        <v>47</v>
      </c>
      <c r="C22" s="175">
        <v>12119</v>
      </c>
      <c r="D22" s="175">
        <v>6957</v>
      </c>
      <c r="E22" s="175">
        <v>4884</v>
      </c>
      <c r="F22" s="175">
        <v>1044</v>
      </c>
      <c r="G22" s="175">
        <v>3840</v>
      </c>
      <c r="H22" s="175">
        <v>277.8999</v>
      </c>
    </row>
    <row r="23" spans="1:8" ht="11.25">
      <c r="A23" s="174"/>
      <c r="B23" s="175" t="s">
        <v>48</v>
      </c>
      <c r="C23" s="175">
        <v>12658</v>
      </c>
      <c r="D23" s="175">
        <v>5977</v>
      </c>
      <c r="E23" s="175">
        <v>6502</v>
      </c>
      <c r="F23" s="175">
        <v>1419</v>
      </c>
      <c r="G23" s="175">
        <v>5083</v>
      </c>
      <c r="H23" s="175">
        <v>177.3</v>
      </c>
    </row>
    <row r="24" spans="1:8" ht="11.25">
      <c r="A24" s="174"/>
      <c r="B24" s="175" t="s">
        <v>49</v>
      </c>
      <c r="C24" s="175">
        <v>15244</v>
      </c>
      <c r="D24" s="175">
        <v>6553</v>
      </c>
      <c r="E24" s="175">
        <v>8532</v>
      </c>
      <c r="F24" s="175">
        <v>1886</v>
      </c>
      <c r="G24" s="175">
        <v>6646</v>
      </c>
      <c r="H24" s="175">
        <v>159</v>
      </c>
    </row>
    <row r="25" spans="1:8" ht="11.25">
      <c r="A25" s="174"/>
      <c r="B25" s="175" t="s">
        <v>50</v>
      </c>
      <c r="C25" s="175">
        <v>20132</v>
      </c>
      <c r="D25" s="175">
        <v>8488</v>
      </c>
      <c r="E25" s="175">
        <v>11376</v>
      </c>
      <c r="F25" s="175">
        <v>2349</v>
      </c>
      <c r="G25" s="175">
        <v>9027</v>
      </c>
      <c r="H25" s="175">
        <v>268</v>
      </c>
    </row>
    <row r="26" spans="1:8" ht="11.25">
      <c r="A26" s="174"/>
      <c r="B26" s="175" t="s">
        <v>51</v>
      </c>
      <c r="C26" s="175">
        <v>23293</v>
      </c>
      <c r="D26" s="175">
        <v>8920</v>
      </c>
      <c r="E26" s="175">
        <v>13999</v>
      </c>
      <c r="F26" s="175">
        <v>2116</v>
      </c>
      <c r="G26" s="175">
        <v>11883</v>
      </c>
      <c r="H26" s="175">
        <v>374</v>
      </c>
    </row>
    <row r="27" spans="1:8" ht="11.25">
      <c r="A27" s="174"/>
      <c r="B27" s="175" t="s">
        <v>52</v>
      </c>
      <c r="C27" s="175">
        <v>20175</v>
      </c>
      <c r="D27" s="175">
        <v>8238</v>
      </c>
      <c r="E27" s="175">
        <v>11686</v>
      </c>
      <c r="F27" s="175">
        <v>1433</v>
      </c>
      <c r="G27" s="175">
        <v>10253</v>
      </c>
      <c r="H27" s="175">
        <v>251</v>
      </c>
    </row>
    <row r="28" spans="1:8" ht="11.25">
      <c r="A28" s="174"/>
      <c r="B28" s="175" t="s">
        <v>53</v>
      </c>
      <c r="C28" s="175">
        <v>21899</v>
      </c>
      <c r="D28" s="175">
        <v>8535</v>
      </c>
      <c r="E28" s="175">
        <v>13058</v>
      </c>
      <c r="F28" s="175">
        <v>1782</v>
      </c>
      <c r="G28" s="175">
        <v>11276</v>
      </c>
      <c r="H28" s="175">
        <v>306</v>
      </c>
    </row>
    <row r="29" spans="1:8" ht="11.25">
      <c r="A29" s="174"/>
      <c r="B29" s="175" t="s">
        <v>54</v>
      </c>
      <c r="C29" s="175">
        <v>27005</v>
      </c>
      <c r="D29" s="175">
        <v>8706</v>
      </c>
      <c r="E29" s="175">
        <v>18004</v>
      </c>
      <c r="F29" s="175">
        <v>2872</v>
      </c>
      <c r="G29" s="175">
        <v>15132</v>
      </c>
      <c r="H29" s="175">
        <v>295</v>
      </c>
    </row>
    <row r="30" spans="1:8" ht="11.25">
      <c r="A30" s="174"/>
      <c r="B30" s="175" t="s">
        <v>55</v>
      </c>
      <c r="C30" s="175">
        <v>25639</v>
      </c>
      <c r="D30" s="175">
        <v>8538</v>
      </c>
      <c r="E30" s="175">
        <v>16821</v>
      </c>
      <c r="F30" s="175">
        <v>2758</v>
      </c>
      <c r="G30" s="175">
        <v>14063</v>
      </c>
      <c r="H30" s="175">
        <v>280</v>
      </c>
    </row>
    <row r="31" spans="1:8" ht="11.25">
      <c r="A31" s="174"/>
      <c r="B31" s="175" t="s">
        <v>56</v>
      </c>
      <c r="C31" s="175">
        <v>22349</v>
      </c>
      <c r="D31" s="175">
        <v>7280</v>
      </c>
      <c r="E31" s="175">
        <v>14895</v>
      </c>
      <c r="F31" s="175">
        <v>2491</v>
      </c>
      <c r="G31" s="175">
        <v>12404</v>
      </c>
      <c r="H31" s="175">
        <v>174</v>
      </c>
    </row>
    <row r="32" spans="1:8" ht="11.25">
      <c r="A32" s="174"/>
      <c r="B32" s="175" t="s">
        <v>57</v>
      </c>
      <c r="C32" s="175">
        <v>26224</v>
      </c>
      <c r="D32" s="175">
        <v>8022</v>
      </c>
      <c r="E32" s="175">
        <v>18014</v>
      </c>
      <c r="F32" s="175">
        <v>3175</v>
      </c>
      <c r="G32" s="175">
        <v>14839</v>
      </c>
      <c r="H32" s="175">
        <v>188</v>
      </c>
    </row>
    <row r="33" spans="1:8" ht="11.25">
      <c r="A33" s="174"/>
      <c r="B33" s="175" t="s">
        <v>58</v>
      </c>
      <c r="C33" s="175">
        <v>33789</v>
      </c>
      <c r="D33" s="175">
        <v>9411</v>
      </c>
      <c r="E33" s="175">
        <v>24079</v>
      </c>
      <c r="F33" s="175">
        <v>4892</v>
      </c>
      <c r="G33" s="175">
        <v>19187</v>
      </c>
      <c r="H33" s="175">
        <v>299</v>
      </c>
    </row>
    <row r="34" spans="1:8" ht="11.25">
      <c r="A34" s="174"/>
      <c r="B34" s="175" t="s">
        <v>59</v>
      </c>
      <c r="C34" s="175">
        <v>34382.61971</v>
      </c>
      <c r="D34" s="175">
        <v>9549</v>
      </c>
      <c r="E34" s="175">
        <v>24441</v>
      </c>
      <c r="F34" s="175">
        <v>5807</v>
      </c>
      <c r="G34" s="175">
        <v>18634</v>
      </c>
      <c r="H34" s="175">
        <v>393</v>
      </c>
    </row>
    <row r="35" spans="1:8" ht="11.25">
      <c r="A35" s="174"/>
      <c r="B35" s="175" t="s">
        <v>60</v>
      </c>
      <c r="C35" s="175">
        <v>31413.756039999993</v>
      </c>
      <c r="D35" s="175">
        <v>8746</v>
      </c>
      <c r="E35" s="175">
        <v>22119</v>
      </c>
      <c r="F35" s="175">
        <v>5012.628575000001</v>
      </c>
      <c r="G35" s="175">
        <v>17589.776614</v>
      </c>
      <c r="H35" s="175">
        <v>549</v>
      </c>
    </row>
    <row r="36" spans="1:8" ht="11.25">
      <c r="A36" s="174"/>
      <c r="B36" s="175" t="s">
        <v>61</v>
      </c>
      <c r="C36" s="175">
        <v>31620.439443</v>
      </c>
      <c r="D36" s="175">
        <v>8737</v>
      </c>
      <c r="E36" s="175">
        <v>22448</v>
      </c>
      <c r="F36" s="175">
        <v>4923.465271</v>
      </c>
      <c r="G36" s="175">
        <v>17847.417963</v>
      </c>
      <c r="H36" s="175">
        <v>435</v>
      </c>
    </row>
    <row r="37" spans="1:8" ht="11.25">
      <c r="A37" s="174"/>
      <c r="B37" s="175" t="s">
        <v>62</v>
      </c>
      <c r="C37" s="175">
        <v>35792.985843999995</v>
      </c>
      <c r="D37" s="175">
        <v>8830</v>
      </c>
      <c r="E37" s="175">
        <v>26504</v>
      </c>
      <c r="F37" s="175">
        <v>5345.168122</v>
      </c>
      <c r="G37" s="175">
        <v>21504.312724000003</v>
      </c>
      <c r="H37" s="175">
        <v>459</v>
      </c>
    </row>
    <row r="38" spans="1:8" ht="11.25">
      <c r="A38" s="174"/>
      <c r="B38" s="175" t="s">
        <v>63</v>
      </c>
      <c r="C38" s="175">
        <v>38554.769046999994</v>
      </c>
      <c r="D38" s="175">
        <v>9133.236726</v>
      </c>
      <c r="E38" s="175">
        <v>29211.088081</v>
      </c>
      <c r="F38" s="175">
        <v>5655.678154</v>
      </c>
      <c r="G38" s="175">
        <v>23555.409927</v>
      </c>
      <c r="H38" s="175">
        <v>210.44424</v>
      </c>
    </row>
    <row r="39" spans="1:8" ht="11.25">
      <c r="A39" s="174"/>
      <c r="B39" s="175" t="s">
        <v>64</v>
      </c>
      <c r="C39" s="175">
        <v>43545.148861999995</v>
      </c>
      <c r="D39" s="175">
        <v>10836.041028</v>
      </c>
      <c r="E39" s="175">
        <v>32266.319748</v>
      </c>
      <c r="F39" s="175">
        <v>7070.289911</v>
      </c>
      <c r="G39" s="175">
        <v>25196.029837</v>
      </c>
      <c r="H39" s="175">
        <v>442.788086</v>
      </c>
    </row>
    <row r="40" spans="1:8" ht="11.25">
      <c r="A40" s="174"/>
      <c r="B40" s="175" t="s">
        <v>65</v>
      </c>
      <c r="C40" s="175">
        <v>46506.282414</v>
      </c>
      <c r="D40" s="175">
        <v>10513.809975</v>
      </c>
      <c r="E40" s="175">
        <v>35372.362389</v>
      </c>
      <c r="F40" s="175">
        <v>9565.412225</v>
      </c>
      <c r="G40" s="175">
        <v>25806.950163999994</v>
      </c>
      <c r="H40" s="175">
        <v>620.11005</v>
      </c>
    </row>
    <row r="41" spans="1:8" ht="11.25">
      <c r="A41" s="174"/>
      <c r="B41" s="175" t="s">
        <v>66</v>
      </c>
      <c r="C41" s="175">
        <v>47746.728158</v>
      </c>
      <c r="D41" s="175">
        <v>11898.767534</v>
      </c>
      <c r="E41" s="175">
        <v>35025.760663</v>
      </c>
      <c r="F41" s="175">
        <v>8614.512252</v>
      </c>
      <c r="G41" s="175">
        <v>26411.248411</v>
      </c>
      <c r="H41" s="175">
        <v>822.199961</v>
      </c>
    </row>
    <row r="42" spans="1:8" ht="11.25">
      <c r="A42" s="174"/>
      <c r="B42" s="175" t="s">
        <v>67</v>
      </c>
      <c r="C42" s="175">
        <v>52994.34052699999</v>
      </c>
      <c r="D42" s="175">
        <v>14468.630204</v>
      </c>
      <c r="E42" s="175">
        <v>37670.279427</v>
      </c>
      <c r="F42" s="175">
        <v>8477.607705</v>
      </c>
      <c r="G42" s="175">
        <v>29192.671722000003</v>
      </c>
      <c r="H42" s="175">
        <v>843.816198</v>
      </c>
    </row>
    <row r="43" spans="1:8" ht="11.25">
      <c r="A43" s="174"/>
      <c r="B43" s="175" t="s">
        <v>68</v>
      </c>
      <c r="C43" s="175">
        <v>51139.86154500001</v>
      </c>
      <c r="D43" s="175">
        <v>12976.629639</v>
      </c>
      <c r="E43" s="175">
        <v>37506.850723</v>
      </c>
      <c r="F43" s="175">
        <v>8120.091259999999</v>
      </c>
      <c r="G43" s="175">
        <v>29386.759463000002</v>
      </c>
      <c r="H43" s="175">
        <v>656.381183</v>
      </c>
    </row>
    <row r="44" spans="1:8" ht="11.25">
      <c r="A44" s="174"/>
      <c r="B44" s="175" t="s">
        <v>69</v>
      </c>
      <c r="C44" s="175">
        <v>48012.789947000005</v>
      </c>
      <c r="D44" s="175">
        <v>11827.714439</v>
      </c>
      <c r="E44" s="175">
        <v>35312.933082</v>
      </c>
      <c r="F44" s="175">
        <v>7981.816621</v>
      </c>
      <c r="G44" s="175">
        <v>27331.116460999998</v>
      </c>
      <c r="H44" s="175">
        <v>872.142426</v>
      </c>
    </row>
    <row r="45" spans="1:8" ht="11.25">
      <c r="A45" s="174"/>
      <c r="B45" s="177" t="s">
        <v>70</v>
      </c>
      <c r="C45" s="177">
        <v>55118.919864999996</v>
      </c>
      <c r="D45" s="177">
        <v>12564.213653</v>
      </c>
      <c r="E45" s="177">
        <v>41057.952701</v>
      </c>
      <c r="F45" s="177">
        <v>8499.143505</v>
      </c>
      <c r="G45" s="177">
        <v>32558.809196</v>
      </c>
      <c r="H45" s="177">
        <v>1496.753511</v>
      </c>
    </row>
    <row r="46" spans="1:8" ht="11.25">
      <c r="A46" s="174"/>
      <c r="B46" s="177" t="s">
        <v>71</v>
      </c>
      <c r="C46" s="177">
        <v>58286.59302099999</v>
      </c>
      <c r="D46" s="177">
        <v>15349.157173</v>
      </c>
      <c r="E46" s="177">
        <v>41200.951761</v>
      </c>
      <c r="F46" s="177">
        <v>8243.7195</v>
      </c>
      <c r="G46" s="177">
        <v>32957.232261</v>
      </c>
      <c r="H46" s="177">
        <v>1736.484087</v>
      </c>
    </row>
    <row r="47" spans="1:8" ht="11.25">
      <c r="A47" s="174"/>
      <c r="B47" s="177" t="s">
        <v>72</v>
      </c>
      <c r="C47" s="177">
        <v>60438.653034999996</v>
      </c>
      <c r="D47" s="177">
        <v>16959.137566</v>
      </c>
      <c r="E47" s="177">
        <v>42033.927371</v>
      </c>
      <c r="F47" s="177">
        <v>8965.474566</v>
      </c>
      <c r="G47" s="177">
        <v>33068.452805</v>
      </c>
      <c r="H47" s="177">
        <v>1445.588098</v>
      </c>
    </row>
    <row r="48" spans="1:8" ht="11.25">
      <c r="A48" s="174"/>
      <c r="B48" s="177" t="s">
        <v>73</v>
      </c>
      <c r="C48" s="177">
        <v>73203.222075</v>
      </c>
      <c r="D48" s="177">
        <v>21186.28063</v>
      </c>
      <c r="E48" s="177">
        <v>50708.651191</v>
      </c>
      <c r="F48" s="177">
        <v>10944.949060999998</v>
      </c>
      <c r="G48" s="177">
        <v>39763.702130000005</v>
      </c>
      <c r="H48" s="177">
        <v>1308.290254</v>
      </c>
    </row>
    <row r="49" spans="1:8" ht="11.25">
      <c r="A49" s="174"/>
      <c r="B49" s="177" t="s">
        <v>74</v>
      </c>
      <c r="C49" s="177">
        <v>96677.83877599999</v>
      </c>
      <c r="D49" s="177">
        <v>28528.570681</v>
      </c>
      <c r="E49" s="177">
        <v>66570.283872</v>
      </c>
      <c r="F49" s="177">
        <v>13432.829718999998</v>
      </c>
      <c r="G49" s="177">
        <v>53137.454153</v>
      </c>
      <c r="H49" s="177">
        <v>1578.644213</v>
      </c>
    </row>
    <row r="50" spans="2:8" ht="11.25">
      <c r="B50" s="177" t="s">
        <v>75</v>
      </c>
      <c r="C50" s="392">
        <v>118529.18489900001</v>
      </c>
      <c r="D50" s="392">
        <v>34723.705048</v>
      </c>
      <c r="E50" s="392">
        <v>81323.200737</v>
      </c>
      <c r="F50" s="392">
        <v>15962.530677</v>
      </c>
      <c r="G50" s="392">
        <v>65360.67005999999</v>
      </c>
      <c r="H50" s="392">
        <v>2482.279114</v>
      </c>
    </row>
    <row r="51" spans="1:8" ht="11.25">
      <c r="A51" s="174"/>
      <c r="B51" s="177" t="s">
        <v>373</v>
      </c>
      <c r="C51" s="392">
        <v>137807.469531</v>
      </c>
      <c r="D51" s="392">
        <v>40280.500171</v>
      </c>
      <c r="E51" s="392">
        <v>94545.597728</v>
      </c>
      <c r="F51" s="392">
        <v>19522.657784</v>
      </c>
      <c r="G51" s="392">
        <v>75022.93994400001</v>
      </c>
      <c r="H51" s="392">
        <v>2981.371632</v>
      </c>
    </row>
    <row r="52" spans="1:8" ht="11.25">
      <c r="A52" s="174"/>
      <c r="B52" s="40" t="s">
        <v>374</v>
      </c>
      <c r="C52" s="392">
        <v>160649.07283</v>
      </c>
      <c r="D52" s="392">
        <v>51595.63452</v>
      </c>
      <c r="E52" s="392">
        <v>105742.76553</v>
      </c>
      <c r="F52" s="392">
        <v>21799.871160999995</v>
      </c>
      <c r="G52" s="392">
        <v>83942.89436899999</v>
      </c>
      <c r="H52" s="392">
        <v>3310.67278</v>
      </c>
    </row>
    <row r="53" spans="1:8" ht="11.25">
      <c r="A53" s="174"/>
      <c r="B53" s="40" t="s">
        <v>421</v>
      </c>
      <c r="C53" s="392">
        <v>197942.44290900003</v>
      </c>
      <c r="D53" s="392">
        <v>73027.659951</v>
      </c>
      <c r="E53" s="392">
        <v>119755.773875</v>
      </c>
      <c r="F53" s="392">
        <v>27073.161050000002</v>
      </c>
      <c r="G53" s="392">
        <v>92682.612825</v>
      </c>
      <c r="H53" s="392">
        <v>5159.009083</v>
      </c>
    </row>
    <row r="54" spans="1:8" ht="11.25">
      <c r="A54" s="174"/>
      <c r="B54" s="40" t="s">
        <v>424</v>
      </c>
      <c r="C54" s="392">
        <v>152994.742805</v>
      </c>
      <c r="D54" s="392">
        <v>61957.45014</v>
      </c>
      <c r="E54" s="392">
        <v>87848.252773</v>
      </c>
      <c r="F54" s="392">
        <v>20499.192345</v>
      </c>
      <c r="G54" s="392">
        <v>67349.060428</v>
      </c>
      <c r="H54" s="392">
        <v>3189.039892</v>
      </c>
    </row>
    <row r="55" spans="1:8" ht="11.25">
      <c r="A55" s="174"/>
      <c r="B55" s="40" t="s">
        <v>430</v>
      </c>
      <c r="C55" s="392">
        <v>201915.28533500002</v>
      </c>
      <c r="D55" s="392">
        <v>90004.977023</v>
      </c>
      <c r="E55" s="392">
        <v>107770.011072</v>
      </c>
      <c r="F55" s="392">
        <v>28207.374322999996</v>
      </c>
      <c r="G55" s="392">
        <v>79562.636749</v>
      </c>
      <c r="H55" s="392">
        <v>4140.29724</v>
      </c>
    </row>
    <row r="56" spans="1:8" ht="11.25">
      <c r="A56" s="174"/>
      <c r="B56" s="40" t="s">
        <v>486</v>
      </c>
      <c r="C56" s="392">
        <v>256023.853223</v>
      </c>
      <c r="D56" s="392">
        <v>122456.858719</v>
      </c>
      <c r="E56" s="392">
        <v>128317.344664</v>
      </c>
      <c r="F56" s="392">
        <v>36026.477307</v>
      </c>
      <c r="G56" s="392">
        <v>92290.86735700001</v>
      </c>
      <c r="H56" s="392">
        <v>5265.371385</v>
      </c>
    </row>
    <row r="57" spans="2:8" ht="11.25">
      <c r="B57" s="40" t="s">
        <v>531</v>
      </c>
      <c r="C57" s="392">
        <v>242555.52340599996</v>
      </c>
      <c r="D57" s="392">
        <v>113454.235845</v>
      </c>
      <c r="E57" s="392">
        <v>123749.230224</v>
      </c>
      <c r="F57" s="392">
        <v>33042.04983699999</v>
      </c>
      <c r="G57" s="392">
        <v>90707.18038699999</v>
      </c>
      <c r="H57" s="392">
        <v>5374.547477</v>
      </c>
    </row>
    <row r="58" spans="2:8" ht="11.25">
      <c r="B58" s="281">
        <v>2013</v>
      </c>
      <c r="C58" s="393">
        <v>242006.14632</v>
      </c>
      <c r="D58" s="393">
        <v>113023.336257</v>
      </c>
      <c r="E58" s="393">
        <v>123615.716197</v>
      </c>
      <c r="F58" s="393">
        <v>30525.504104999996</v>
      </c>
      <c r="G58" s="393">
        <v>92945.13753899999</v>
      </c>
      <c r="H58" s="393">
        <v>5539.596819</v>
      </c>
    </row>
    <row r="59" spans="2:8" ht="11.25">
      <c r="B59" s="171" t="s">
        <v>546</v>
      </c>
      <c r="C59" s="175"/>
      <c r="D59" s="175"/>
      <c r="E59" s="175"/>
      <c r="F59" s="175"/>
      <c r="G59" s="175"/>
      <c r="H59" s="175"/>
    </row>
    <row r="60" ht="11.25">
      <c r="A60" s="174"/>
    </row>
    <row r="61" ht="11.25">
      <c r="A61" s="174"/>
    </row>
    <row r="62" ht="11.25">
      <c r="A62" s="174"/>
    </row>
    <row r="63" ht="11.25">
      <c r="A63" s="174"/>
    </row>
    <row r="64" ht="11.25">
      <c r="A64" s="174"/>
    </row>
    <row r="65" ht="11.25">
      <c r="B65" s="171"/>
    </row>
    <row r="66" ht="11.25">
      <c r="B66" s="171"/>
    </row>
    <row r="67" ht="11.25">
      <c r="B67" s="171"/>
    </row>
    <row r="68" ht="11.25">
      <c r="B68" s="171"/>
    </row>
    <row r="69" spans="2:8" ht="11.25">
      <c r="B69" s="171"/>
      <c r="C69" s="171"/>
      <c r="D69" s="171"/>
      <c r="E69" s="171"/>
      <c r="F69" s="171"/>
      <c r="G69" s="171"/>
      <c r="H69" s="171"/>
    </row>
    <row r="70" spans="2:8" ht="11.25">
      <c r="B70" s="171"/>
      <c r="C70" s="171"/>
      <c r="D70" s="171"/>
      <c r="E70" s="171"/>
      <c r="F70" s="171"/>
      <c r="G70" s="171"/>
      <c r="H70" s="171"/>
    </row>
    <row r="71" spans="2:8" ht="11.25">
      <c r="B71" s="171"/>
      <c r="C71" s="171"/>
      <c r="D71" s="171"/>
      <c r="E71" s="171"/>
      <c r="F71" s="171"/>
      <c r="G71" s="171"/>
      <c r="H71" s="171"/>
    </row>
    <row r="72" spans="2:8" ht="11.25">
      <c r="B72" s="171"/>
      <c r="C72" s="171"/>
      <c r="D72" s="171"/>
      <c r="E72" s="171"/>
      <c r="F72" s="171"/>
      <c r="G72" s="171"/>
      <c r="H72" s="171"/>
    </row>
    <row r="73" spans="2:8" ht="11.25">
      <c r="B73" s="171"/>
      <c r="C73" s="171"/>
      <c r="D73" s="171"/>
      <c r="E73" s="171"/>
      <c r="F73" s="171"/>
      <c r="G73" s="171"/>
      <c r="H73" s="171"/>
    </row>
    <row r="74" spans="2:8" ht="11.25">
      <c r="B74" s="171"/>
      <c r="C74" s="171"/>
      <c r="D74" s="171"/>
      <c r="E74" s="171"/>
      <c r="F74" s="171"/>
      <c r="G74" s="171"/>
      <c r="H74" s="171"/>
    </row>
    <row r="75" spans="2:8" ht="11.25">
      <c r="B75" s="171"/>
      <c r="C75" s="171"/>
      <c r="D75" s="171"/>
      <c r="E75" s="171"/>
      <c r="F75" s="171"/>
      <c r="G75" s="171"/>
      <c r="H75" s="171"/>
    </row>
    <row r="76" spans="2:8" ht="11.25">
      <c r="B76" s="171"/>
      <c r="C76" s="171"/>
      <c r="D76" s="171"/>
      <c r="E76" s="171"/>
      <c r="F76" s="171"/>
      <c r="G76" s="171"/>
      <c r="H76" s="171"/>
    </row>
    <row r="77" spans="2:8" ht="11.25">
      <c r="B77" s="171"/>
      <c r="C77" s="171"/>
      <c r="D77" s="171"/>
      <c r="E77" s="171"/>
      <c r="F77" s="171"/>
      <c r="G77" s="171"/>
      <c r="H77" s="171"/>
    </row>
    <row r="78" spans="2:8" ht="11.25">
      <c r="B78" s="171"/>
      <c r="C78" s="171"/>
      <c r="D78" s="171"/>
      <c r="E78" s="171"/>
      <c r="F78" s="171"/>
      <c r="G78" s="171"/>
      <c r="H78" s="171"/>
    </row>
    <row r="79" spans="2:8" ht="11.25">
      <c r="B79" s="171"/>
      <c r="C79" s="171"/>
      <c r="D79" s="171"/>
      <c r="E79" s="171"/>
      <c r="F79" s="171"/>
      <c r="G79" s="171"/>
      <c r="H79" s="171"/>
    </row>
    <row r="80" spans="2:8" ht="11.25">
      <c r="B80" s="171"/>
      <c r="C80" s="171"/>
      <c r="D80" s="171"/>
      <c r="E80" s="171"/>
      <c r="F80" s="171"/>
      <c r="G80" s="171"/>
      <c r="H80" s="171"/>
    </row>
    <row r="81" spans="2:8" ht="11.25">
      <c r="B81" s="171"/>
      <c r="C81" s="171"/>
      <c r="D81" s="171"/>
      <c r="E81" s="171"/>
      <c r="F81" s="171"/>
      <c r="G81" s="171"/>
      <c r="H81" s="171"/>
    </row>
    <row r="82" spans="2:8" ht="11.25">
      <c r="B82" s="171"/>
      <c r="C82" s="171"/>
      <c r="D82" s="171"/>
      <c r="E82" s="171"/>
      <c r="F82" s="171"/>
      <c r="G82" s="171"/>
      <c r="H82" s="171"/>
    </row>
    <row r="83" spans="2:8" ht="11.25">
      <c r="B83" s="171"/>
      <c r="C83" s="171"/>
      <c r="D83" s="171"/>
      <c r="E83" s="171"/>
      <c r="F83" s="171"/>
      <c r="G83" s="171"/>
      <c r="H83" s="171"/>
    </row>
    <row r="84" spans="2:8" ht="11.25">
      <c r="B84" s="171"/>
      <c r="C84" s="171"/>
      <c r="D84" s="171"/>
      <c r="E84" s="171"/>
      <c r="F84" s="171"/>
      <c r="G84" s="171"/>
      <c r="H84" s="171"/>
    </row>
    <row r="85" spans="2:8" ht="11.25">
      <c r="B85" s="171"/>
      <c r="C85" s="171"/>
      <c r="D85" s="171"/>
      <c r="E85" s="171"/>
      <c r="F85" s="171"/>
      <c r="G85" s="171"/>
      <c r="H85" s="171"/>
    </row>
    <row r="86" spans="2:8" ht="11.25">
      <c r="B86" s="171"/>
      <c r="C86" s="171"/>
      <c r="D86" s="171"/>
      <c r="E86" s="171"/>
      <c r="F86" s="171"/>
      <c r="G86" s="171"/>
      <c r="H86" s="171"/>
    </row>
    <row r="87" spans="2:8" ht="11.25">
      <c r="B87" s="171"/>
      <c r="C87" s="171"/>
      <c r="D87" s="171"/>
      <c r="E87" s="171"/>
      <c r="F87" s="171"/>
      <c r="G87" s="171"/>
      <c r="H87" s="171"/>
    </row>
    <row r="88" spans="2:8" ht="11.25">
      <c r="B88" s="171"/>
      <c r="C88" s="171"/>
      <c r="D88" s="171"/>
      <c r="E88" s="171"/>
      <c r="F88" s="171"/>
      <c r="G88" s="171"/>
      <c r="H88" s="171"/>
    </row>
    <row r="89" spans="2:8" ht="11.25">
      <c r="B89" s="171"/>
      <c r="C89" s="171"/>
      <c r="D89" s="171"/>
      <c r="E89" s="171"/>
      <c r="F89" s="171"/>
      <c r="G89" s="171"/>
      <c r="H89" s="171"/>
    </row>
    <row r="90" spans="2:8" ht="11.25">
      <c r="B90" s="171"/>
      <c r="C90" s="171"/>
      <c r="D90" s="171"/>
      <c r="E90" s="171"/>
      <c r="F90" s="171"/>
      <c r="G90" s="171"/>
      <c r="H90" s="171"/>
    </row>
    <row r="91" spans="2:8" ht="11.25">
      <c r="B91" s="171"/>
      <c r="C91" s="171"/>
      <c r="D91" s="171"/>
      <c r="E91" s="171"/>
      <c r="F91" s="171"/>
      <c r="G91" s="171"/>
      <c r="H91" s="171"/>
    </row>
    <row r="92" spans="2:8" ht="11.25">
      <c r="B92" s="171"/>
      <c r="C92" s="171"/>
      <c r="D92" s="171"/>
      <c r="E92" s="171"/>
      <c r="F92" s="171"/>
      <c r="G92" s="171"/>
      <c r="H92" s="171"/>
    </row>
    <row r="93" spans="2:8" ht="11.25">
      <c r="B93" s="171"/>
      <c r="C93" s="171"/>
      <c r="D93" s="171"/>
      <c r="E93" s="171"/>
      <c r="F93" s="171"/>
      <c r="G93" s="171"/>
      <c r="H93" s="171"/>
    </row>
    <row r="94" spans="2:8" ht="11.25">
      <c r="B94" s="171"/>
      <c r="C94" s="171"/>
      <c r="D94" s="171"/>
      <c r="E94" s="171"/>
      <c r="F94" s="171"/>
      <c r="G94" s="171"/>
      <c r="H94" s="171"/>
    </row>
    <row r="95" spans="2:8" ht="11.25">
      <c r="B95" s="171"/>
      <c r="C95" s="171"/>
      <c r="D95" s="171"/>
      <c r="E95" s="171"/>
      <c r="F95" s="171"/>
      <c r="G95" s="171"/>
      <c r="H95" s="171"/>
    </row>
    <row r="96" spans="2:8" ht="11.25">
      <c r="B96" s="171"/>
      <c r="C96" s="171"/>
      <c r="D96" s="171"/>
      <c r="E96" s="171"/>
      <c r="F96" s="171"/>
      <c r="G96" s="171"/>
      <c r="H96" s="171"/>
    </row>
    <row r="97" spans="2:8" ht="11.25">
      <c r="B97" s="171"/>
      <c r="C97" s="171"/>
      <c r="D97" s="171"/>
      <c r="E97" s="171"/>
      <c r="F97" s="171"/>
      <c r="G97" s="171"/>
      <c r="H97" s="171"/>
    </row>
    <row r="98" spans="2:8" ht="11.25">
      <c r="B98" s="171"/>
      <c r="C98" s="171"/>
      <c r="D98" s="171"/>
      <c r="E98" s="171"/>
      <c r="F98" s="171"/>
      <c r="G98" s="171"/>
      <c r="H98" s="171"/>
    </row>
    <row r="99" spans="2:8" ht="11.25">
      <c r="B99" s="171"/>
      <c r="C99" s="171"/>
      <c r="D99" s="171"/>
      <c r="E99" s="171"/>
      <c r="F99" s="171"/>
      <c r="G99" s="171"/>
      <c r="H99" s="171"/>
    </row>
    <row r="100" spans="2:8" ht="11.25">
      <c r="B100" s="171"/>
      <c r="C100" s="171"/>
      <c r="D100" s="171"/>
      <c r="E100" s="171"/>
      <c r="F100" s="171"/>
      <c r="G100" s="171"/>
      <c r="H100" s="171"/>
    </row>
    <row r="101" spans="2:8" ht="11.25">
      <c r="B101" s="171"/>
      <c r="C101" s="171"/>
      <c r="D101" s="171"/>
      <c r="E101" s="171"/>
      <c r="F101" s="171"/>
      <c r="G101" s="171"/>
      <c r="H101" s="171"/>
    </row>
    <row r="102" spans="2:8" ht="11.25">
      <c r="B102" s="171"/>
      <c r="C102" s="171"/>
      <c r="D102" s="171"/>
      <c r="E102" s="171"/>
      <c r="F102" s="171"/>
      <c r="G102" s="171"/>
      <c r="H102" s="171"/>
    </row>
    <row r="103" spans="2:8" ht="11.25">
      <c r="B103" s="171"/>
      <c r="C103" s="171"/>
      <c r="D103" s="171"/>
      <c r="E103" s="171"/>
      <c r="F103" s="171"/>
      <c r="G103" s="171"/>
      <c r="H103" s="171"/>
    </row>
    <row r="104" spans="2:8" ht="11.25">
      <c r="B104" s="171"/>
      <c r="C104" s="171"/>
      <c r="D104" s="171"/>
      <c r="E104" s="171"/>
      <c r="F104" s="171"/>
      <c r="G104" s="171"/>
      <c r="H104" s="171"/>
    </row>
    <row r="105" spans="2:8" ht="11.25">
      <c r="B105" s="171"/>
      <c r="C105" s="171"/>
      <c r="D105" s="171"/>
      <c r="E105" s="171"/>
      <c r="F105" s="171"/>
      <c r="G105" s="171"/>
      <c r="H105" s="171"/>
    </row>
    <row r="106" spans="2:8" ht="11.25">
      <c r="B106" s="171"/>
      <c r="C106" s="171"/>
      <c r="D106" s="171"/>
      <c r="E106" s="171"/>
      <c r="F106" s="171"/>
      <c r="G106" s="171"/>
      <c r="H106" s="171"/>
    </row>
    <row r="107" spans="2:8" ht="11.25">
      <c r="B107" s="171"/>
      <c r="C107" s="171"/>
      <c r="D107" s="171"/>
      <c r="E107" s="171"/>
      <c r="F107" s="171"/>
      <c r="G107" s="171"/>
      <c r="H107" s="171"/>
    </row>
    <row r="108" spans="2:8" ht="11.25">
      <c r="B108" s="171"/>
      <c r="C108" s="171"/>
      <c r="D108" s="171"/>
      <c r="E108" s="171"/>
      <c r="F108" s="171"/>
      <c r="G108" s="171"/>
      <c r="H108" s="171"/>
    </row>
    <row r="109" spans="2:8" ht="11.25">
      <c r="B109" s="171"/>
      <c r="C109" s="171"/>
      <c r="D109" s="171"/>
      <c r="E109" s="171"/>
      <c r="F109" s="171"/>
      <c r="G109" s="171"/>
      <c r="H109" s="171"/>
    </row>
    <row r="110" spans="2:8" ht="11.25">
      <c r="B110" s="171"/>
      <c r="C110" s="171"/>
      <c r="D110" s="171"/>
      <c r="E110" s="171"/>
      <c r="F110" s="171"/>
      <c r="G110" s="171"/>
      <c r="H110" s="171"/>
    </row>
    <row r="111" spans="2:8" ht="11.25">
      <c r="B111" s="171"/>
      <c r="C111" s="171"/>
      <c r="D111" s="171"/>
      <c r="E111" s="171"/>
      <c r="F111" s="171"/>
      <c r="G111" s="171"/>
      <c r="H111" s="171"/>
    </row>
    <row r="112" spans="2:8" ht="11.25">
      <c r="B112" s="171"/>
      <c r="C112" s="171"/>
      <c r="D112" s="171"/>
      <c r="E112" s="171"/>
      <c r="F112" s="171"/>
      <c r="G112" s="171"/>
      <c r="H112" s="171"/>
    </row>
    <row r="113" spans="2:8" ht="11.25">
      <c r="B113" s="171"/>
      <c r="C113" s="171"/>
      <c r="D113" s="171"/>
      <c r="E113" s="171"/>
      <c r="F113" s="171"/>
      <c r="G113" s="171"/>
      <c r="H113" s="171"/>
    </row>
    <row r="114" spans="2:8" ht="11.25">
      <c r="B114" s="171"/>
      <c r="C114" s="171"/>
      <c r="D114" s="171"/>
      <c r="E114" s="171"/>
      <c r="F114" s="171"/>
      <c r="G114" s="171"/>
      <c r="H114" s="171"/>
    </row>
    <row r="115" spans="2:8" ht="11.25">
      <c r="B115" s="171"/>
      <c r="C115" s="171"/>
      <c r="D115" s="171"/>
      <c r="E115" s="171"/>
      <c r="F115" s="171"/>
      <c r="G115" s="171"/>
      <c r="H115" s="171"/>
    </row>
    <row r="116" spans="2:8" ht="11.25">
      <c r="B116" s="171"/>
      <c r="C116" s="171"/>
      <c r="D116" s="171"/>
      <c r="E116" s="171"/>
      <c r="F116" s="171"/>
      <c r="G116" s="171"/>
      <c r="H116" s="171"/>
    </row>
    <row r="117" spans="2:8" ht="11.25">
      <c r="B117" s="171"/>
      <c r="C117" s="171"/>
      <c r="D117" s="171"/>
      <c r="E117" s="171"/>
      <c r="F117" s="171"/>
      <c r="G117" s="171"/>
      <c r="H117" s="171"/>
    </row>
    <row r="118" spans="2:8" ht="11.25">
      <c r="B118" s="171"/>
      <c r="C118" s="171"/>
      <c r="D118" s="171"/>
      <c r="E118" s="171"/>
      <c r="F118" s="171"/>
      <c r="G118" s="171"/>
      <c r="H118" s="171"/>
    </row>
    <row r="119" spans="2:8" ht="11.25">
      <c r="B119" s="171"/>
      <c r="C119" s="171"/>
      <c r="D119" s="171"/>
      <c r="E119" s="171"/>
      <c r="F119" s="171"/>
      <c r="G119" s="171"/>
      <c r="H119" s="171"/>
    </row>
    <row r="120" spans="2:8" ht="11.25">
      <c r="B120" s="171"/>
      <c r="C120" s="171"/>
      <c r="D120" s="171"/>
      <c r="E120" s="171"/>
      <c r="F120" s="171"/>
      <c r="G120" s="171"/>
      <c r="H120" s="171"/>
    </row>
    <row r="121" spans="2:8" ht="11.25">
      <c r="B121" s="171"/>
      <c r="C121" s="171"/>
      <c r="D121" s="171"/>
      <c r="E121" s="171"/>
      <c r="F121" s="171"/>
      <c r="G121" s="171"/>
      <c r="H121" s="171"/>
    </row>
    <row r="122" spans="2:8" ht="11.25">
      <c r="B122" s="171"/>
      <c r="C122" s="171"/>
      <c r="D122" s="171"/>
      <c r="E122" s="171"/>
      <c r="F122" s="171"/>
      <c r="G122" s="171"/>
      <c r="H122" s="171"/>
    </row>
    <row r="123" spans="2:8" ht="11.25">
      <c r="B123" s="171"/>
      <c r="C123" s="171"/>
      <c r="D123" s="171"/>
      <c r="E123" s="171"/>
      <c r="F123" s="171"/>
      <c r="G123" s="171"/>
      <c r="H123" s="171"/>
    </row>
    <row r="124" spans="2:8" ht="11.25">
      <c r="B124" s="171"/>
      <c r="C124" s="171"/>
      <c r="D124" s="171"/>
      <c r="E124" s="171"/>
      <c r="F124" s="171"/>
      <c r="G124" s="171"/>
      <c r="H124" s="171"/>
    </row>
    <row r="125" spans="2:8" ht="11.25">
      <c r="B125" s="171"/>
      <c r="C125" s="171"/>
      <c r="D125" s="171"/>
      <c r="E125" s="171"/>
      <c r="F125" s="171"/>
      <c r="G125" s="171"/>
      <c r="H125" s="171"/>
    </row>
    <row r="126" spans="2:8" ht="11.25">
      <c r="B126" s="171"/>
      <c r="C126" s="171"/>
      <c r="D126" s="171"/>
      <c r="E126" s="171"/>
      <c r="F126" s="171"/>
      <c r="G126" s="171"/>
      <c r="H126" s="171"/>
    </row>
    <row r="127" spans="2:8" ht="11.25">
      <c r="B127" s="171"/>
      <c r="C127" s="171"/>
      <c r="D127" s="171"/>
      <c r="E127" s="171"/>
      <c r="F127" s="171"/>
      <c r="G127" s="171"/>
      <c r="H127" s="171"/>
    </row>
    <row r="128" spans="2:8" ht="11.25">
      <c r="B128" s="171"/>
      <c r="C128" s="171"/>
      <c r="D128" s="171"/>
      <c r="E128" s="171"/>
      <c r="F128" s="171"/>
      <c r="G128" s="171"/>
      <c r="H128" s="171"/>
    </row>
    <row r="129" spans="2:8" ht="11.25">
      <c r="B129" s="171"/>
      <c r="C129" s="171"/>
      <c r="D129" s="171"/>
      <c r="E129" s="171"/>
      <c r="F129" s="171"/>
      <c r="G129" s="171"/>
      <c r="H129" s="171"/>
    </row>
    <row r="130" spans="2:8" ht="11.25">
      <c r="B130" s="171"/>
      <c r="C130" s="171"/>
      <c r="D130" s="171"/>
      <c r="E130" s="171"/>
      <c r="F130" s="171"/>
      <c r="G130" s="171"/>
      <c r="H130" s="171"/>
    </row>
    <row r="131" spans="2:8" ht="11.25">
      <c r="B131" s="171"/>
      <c r="C131" s="171"/>
      <c r="D131" s="171"/>
      <c r="E131" s="171"/>
      <c r="F131" s="171"/>
      <c r="G131" s="171"/>
      <c r="H131" s="171"/>
    </row>
    <row r="132" spans="2:8" ht="11.25">
      <c r="B132" s="171"/>
      <c r="C132" s="171"/>
      <c r="D132" s="171"/>
      <c r="E132" s="171"/>
      <c r="F132" s="171"/>
      <c r="G132" s="171"/>
      <c r="H132" s="171"/>
    </row>
    <row r="133" spans="2:8" ht="11.25">
      <c r="B133" s="171"/>
      <c r="C133" s="171"/>
      <c r="D133" s="171"/>
      <c r="E133" s="171"/>
      <c r="F133" s="171"/>
      <c r="G133" s="171"/>
      <c r="H133" s="171"/>
    </row>
    <row r="134" spans="2:8" ht="11.25">
      <c r="B134" s="171"/>
      <c r="C134" s="171"/>
      <c r="D134" s="171"/>
      <c r="E134" s="171"/>
      <c r="F134" s="171"/>
      <c r="G134" s="171"/>
      <c r="H134" s="171"/>
    </row>
  </sheetData>
  <sheetProtection/>
  <mergeCells count="2">
    <mergeCell ref="C7:H7"/>
    <mergeCell ref="B7:B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8515625" style="183" customWidth="1"/>
    <col min="2" max="2" width="11.28125" style="1" customWidth="1"/>
    <col min="3" max="6" width="12.7109375" style="1" customWidth="1"/>
    <col min="7" max="7" width="1.28515625" style="1" customWidth="1"/>
    <col min="8" max="12" width="9.8515625" style="1" customWidth="1"/>
    <col min="13" max="16384" width="9.140625" style="1" customWidth="1"/>
  </cols>
  <sheetData>
    <row r="1" spans="2:12" ht="12.75">
      <c r="B1" s="178" t="s">
        <v>530</v>
      </c>
      <c r="J1" s="178"/>
      <c r="L1" s="428" t="str">
        <f>'Tab 1'!$L$1</f>
        <v>Carta de Conjuntura | Dez 2014</v>
      </c>
    </row>
    <row r="3" spans="2:10" ht="11.25">
      <c r="B3" s="2" t="s">
        <v>521</v>
      </c>
      <c r="J3" s="184"/>
    </row>
    <row r="4" spans="2:10" ht="11.25">
      <c r="B4" s="111" t="s">
        <v>212</v>
      </c>
      <c r="J4" s="184"/>
    </row>
    <row r="5" spans="2:10" ht="11.25">
      <c r="B5" s="1" t="s">
        <v>148</v>
      </c>
      <c r="J5" s="184"/>
    </row>
    <row r="6" ht="11.25">
      <c r="J6" s="184"/>
    </row>
    <row r="7" spans="2:12" ht="11.25">
      <c r="B7" s="452" t="s">
        <v>1</v>
      </c>
      <c r="C7" s="500" t="s">
        <v>216</v>
      </c>
      <c r="D7" s="500" t="s">
        <v>217</v>
      </c>
      <c r="E7" s="500" t="s">
        <v>127</v>
      </c>
      <c r="F7" s="499" t="s">
        <v>213</v>
      </c>
      <c r="G7" s="499"/>
      <c r="H7" s="499"/>
      <c r="I7" s="499"/>
      <c r="J7" s="499"/>
      <c r="K7" s="500"/>
      <c r="L7" s="185" t="s">
        <v>109</v>
      </c>
    </row>
    <row r="8" spans="2:11" ht="11.25">
      <c r="B8" s="497"/>
      <c r="C8" s="501"/>
      <c r="D8" s="501"/>
      <c r="E8" s="501"/>
      <c r="F8" s="12" t="s">
        <v>214</v>
      </c>
      <c r="G8" s="12"/>
      <c r="H8" s="482" t="s">
        <v>215</v>
      </c>
      <c r="I8" s="482"/>
      <c r="J8" s="482"/>
      <c r="K8" s="186" t="s">
        <v>109</v>
      </c>
    </row>
    <row r="9" spans="1:12" s="189" customFormat="1" ht="12" thickBot="1">
      <c r="A9" s="187"/>
      <c r="B9" s="498"/>
      <c r="C9" s="502"/>
      <c r="D9" s="502"/>
      <c r="E9" s="502"/>
      <c r="F9" s="188"/>
      <c r="G9" s="188"/>
      <c r="H9" s="191" t="s">
        <v>218</v>
      </c>
      <c r="I9" s="191" t="s">
        <v>161</v>
      </c>
      <c r="J9" s="191" t="s">
        <v>109</v>
      </c>
      <c r="K9" s="180"/>
      <c r="L9" s="180"/>
    </row>
    <row r="10" spans="1:12" ht="12" thickTop="1">
      <c r="A10" s="92"/>
      <c r="B10" s="190" t="s">
        <v>60</v>
      </c>
      <c r="C10" s="190">
        <v>9158.257917</v>
      </c>
      <c r="D10" s="190">
        <v>5287.786260999999</v>
      </c>
      <c r="E10" s="190">
        <v>3963.312089</v>
      </c>
      <c r="F10" s="190">
        <v>1491.18139</v>
      </c>
      <c r="G10" s="190"/>
      <c r="H10" s="190">
        <v>31</v>
      </c>
      <c r="I10" s="190">
        <v>729</v>
      </c>
      <c r="J10" s="190">
        <v>760.8243820000001</v>
      </c>
      <c r="K10" s="190">
        <v>2252.005772</v>
      </c>
      <c r="L10" s="190">
        <v>20661.362039000003</v>
      </c>
    </row>
    <row r="11" spans="1:12" ht="11.25">
      <c r="A11" s="92"/>
      <c r="B11" s="190" t="s">
        <v>61</v>
      </c>
      <c r="C11" s="190">
        <v>9779.198737</v>
      </c>
      <c r="D11" s="190">
        <v>4690.314584000001</v>
      </c>
      <c r="E11" s="190">
        <v>4217.536569999999</v>
      </c>
      <c r="F11" s="190">
        <v>1505.269234</v>
      </c>
      <c r="G11" s="190"/>
      <c r="H11" s="190">
        <v>142</v>
      </c>
      <c r="I11" s="190">
        <v>706</v>
      </c>
      <c r="J11" s="190">
        <v>848.1516669999999</v>
      </c>
      <c r="K11" s="190">
        <v>2353.420901</v>
      </c>
      <c r="L11" s="190">
        <v>21040.470792</v>
      </c>
    </row>
    <row r="12" spans="1:12" ht="11.25">
      <c r="A12" s="92"/>
      <c r="B12" s="190" t="s">
        <v>62</v>
      </c>
      <c r="C12" s="190">
        <v>9580.710946000001</v>
      </c>
      <c r="D12" s="190">
        <v>4456.991402</v>
      </c>
      <c r="E12" s="190">
        <v>4434.34347</v>
      </c>
      <c r="F12" s="190">
        <v>1151.6957830000001</v>
      </c>
      <c r="G12" s="190"/>
      <c r="H12" s="190">
        <v>304</v>
      </c>
      <c r="I12" s="190">
        <v>626</v>
      </c>
      <c r="J12" s="190">
        <v>930.34945</v>
      </c>
      <c r="K12" s="190">
        <v>2082.045233</v>
      </c>
      <c r="L12" s="190">
        <v>20554.091051</v>
      </c>
    </row>
    <row r="13" spans="1:12" ht="11.25">
      <c r="A13" s="92"/>
      <c r="B13" s="190" t="s">
        <v>63</v>
      </c>
      <c r="C13" s="190">
        <v>12963.575467999997</v>
      </c>
      <c r="D13" s="190">
        <v>3979.777048</v>
      </c>
      <c r="E13" s="190">
        <v>5088.882207</v>
      </c>
      <c r="F13" s="190">
        <v>1462.0569029999997</v>
      </c>
      <c r="G13" s="190"/>
      <c r="H13" s="190">
        <v>676.211</v>
      </c>
      <c r="I13" s="190">
        <v>1085.4983009999999</v>
      </c>
      <c r="J13" s="190">
        <v>1761.7093009999999</v>
      </c>
      <c r="K13" s="190">
        <v>3223.766204</v>
      </c>
      <c r="L13" s="190">
        <v>25256.000927</v>
      </c>
    </row>
    <row r="14" spans="1:12" ht="11.25">
      <c r="A14" s="92"/>
      <c r="B14" s="190" t="s">
        <v>64</v>
      </c>
      <c r="C14" s="190">
        <v>15964.491681</v>
      </c>
      <c r="D14" s="190">
        <v>3987.4549770000003</v>
      </c>
      <c r="E14" s="190">
        <v>7585.258324999999</v>
      </c>
      <c r="F14" s="190">
        <v>2428.425554</v>
      </c>
      <c r="G14" s="190"/>
      <c r="H14" s="190">
        <v>1434.7319999999997</v>
      </c>
      <c r="I14" s="190">
        <v>1678.327595</v>
      </c>
      <c r="J14" s="190">
        <v>3113.0595949999997</v>
      </c>
      <c r="K14" s="190">
        <v>5541.485149</v>
      </c>
      <c r="L14" s="190">
        <v>33078.690131999996</v>
      </c>
    </row>
    <row r="15" spans="1:12" ht="11.25">
      <c r="A15" s="92"/>
      <c r="B15" s="190" t="s">
        <v>65</v>
      </c>
      <c r="C15" s="190">
        <v>22827.700314</v>
      </c>
      <c r="D15" s="190">
        <v>4684.452224000001</v>
      </c>
      <c r="E15" s="190">
        <v>11486.127744</v>
      </c>
      <c r="F15" s="190">
        <v>4875.934008</v>
      </c>
      <c r="G15" s="190"/>
      <c r="H15" s="190">
        <v>3039.469</v>
      </c>
      <c r="I15" s="190">
        <v>3058.212917</v>
      </c>
      <c r="J15" s="190">
        <v>6097.681917</v>
      </c>
      <c r="K15" s="190">
        <v>10973.615925</v>
      </c>
      <c r="L15" s="190">
        <v>49971.896207000005</v>
      </c>
    </row>
    <row r="16" spans="1:12" ht="11.25">
      <c r="A16" s="92"/>
      <c r="B16" s="190" t="s">
        <v>66</v>
      </c>
      <c r="C16" s="190">
        <v>24713.652379000003</v>
      </c>
      <c r="D16" s="190">
        <v>5928.782988000001</v>
      </c>
      <c r="E16" s="190">
        <v>12918.227407</v>
      </c>
      <c r="F16" s="190">
        <v>5199.162408</v>
      </c>
      <c r="G16" s="190"/>
      <c r="H16" s="190">
        <v>1561.681</v>
      </c>
      <c r="I16" s="190">
        <v>3024.2609740000003</v>
      </c>
      <c r="J16" s="190">
        <v>4585.941974</v>
      </c>
      <c r="K16" s="190">
        <v>9785.104382</v>
      </c>
      <c r="L16" s="190">
        <v>53345.767155999994</v>
      </c>
    </row>
    <row r="17" spans="1:12" ht="11.25">
      <c r="A17" s="92"/>
      <c r="B17" s="190" t="s">
        <v>67</v>
      </c>
      <c r="C17" s="190">
        <v>26866.719019</v>
      </c>
      <c r="D17" s="190">
        <v>5596.958229</v>
      </c>
      <c r="E17" s="190">
        <v>16098.154798</v>
      </c>
      <c r="F17" s="190">
        <v>5533.463503</v>
      </c>
      <c r="G17" s="190"/>
      <c r="H17" s="190">
        <v>2465.2659999999996</v>
      </c>
      <c r="I17" s="190">
        <v>3186.6655390000005</v>
      </c>
      <c r="J17" s="190">
        <v>5651.931539</v>
      </c>
      <c r="K17" s="190">
        <v>11185.395042</v>
      </c>
      <c r="L17" s="190">
        <v>59747.22708800001</v>
      </c>
    </row>
    <row r="18" spans="1:12" ht="11.25">
      <c r="A18" s="92"/>
      <c r="B18" s="190" t="s">
        <v>68</v>
      </c>
      <c r="C18" s="190">
        <v>26783.467866</v>
      </c>
      <c r="D18" s="190">
        <v>4100.3931919999995</v>
      </c>
      <c r="E18" s="190">
        <v>16102.311901000003</v>
      </c>
      <c r="F18" s="190">
        <v>5508.482314999999</v>
      </c>
      <c r="G18" s="190"/>
      <c r="H18" s="190">
        <v>2676.723555</v>
      </c>
      <c r="I18" s="190">
        <v>2592.097145</v>
      </c>
      <c r="J18" s="190">
        <v>5268.8207</v>
      </c>
      <c r="K18" s="190">
        <v>10777.303015000001</v>
      </c>
      <c r="L18" s="190">
        <v>57763.475974</v>
      </c>
    </row>
    <row r="19" spans="1:12" ht="11.25">
      <c r="A19" s="92"/>
      <c r="B19" s="190" t="s">
        <v>69</v>
      </c>
      <c r="C19" s="190">
        <v>24078.850518999996</v>
      </c>
      <c r="D19" s="190">
        <v>4257.351234999999</v>
      </c>
      <c r="E19" s="190">
        <v>13558.468542</v>
      </c>
      <c r="F19" s="190">
        <v>4173.95334</v>
      </c>
      <c r="G19" s="190"/>
      <c r="H19" s="190">
        <v>1304.953512</v>
      </c>
      <c r="I19" s="190">
        <v>1877.4344279999996</v>
      </c>
      <c r="J19" s="190">
        <v>3182.3879399999996</v>
      </c>
      <c r="K19" s="190">
        <v>7356.341279999999</v>
      </c>
      <c r="L19" s="190">
        <v>49251.011576</v>
      </c>
    </row>
    <row r="20" spans="1:12" ht="11.25">
      <c r="A20" s="92"/>
      <c r="B20" s="1" t="s">
        <v>70</v>
      </c>
      <c r="C20" s="190">
        <v>28508.663958</v>
      </c>
      <c r="D20" s="190">
        <v>6359.319325</v>
      </c>
      <c r="E20" s="190">
        <v>13600.292261</v>
      </c>
      <c r="F20" s="190">
        <v>3933.582569</v>
      </c>
      <c r="G20" s="190"/>
      <c r="H20" s="190">
        <v>1332.5152460000002</v>
      </c>
      <c r="I20" s="190">
        <v>2090.1420559999997</v>
      </c>
      <c r="J20" s="190">
        <v>3422.657302</v>
      </c>
      <c r="K20" s="190">
        <v>7356.239871000001</v>
      </c>
      <c r="L20" s="190">
        <v>55824.515414999994</v>
      </c>
    </row>
    <row r="21" spans="1:12" ht="11.25">
      <c r="A21" s="92"/>
      <c r="B21" s="1" t="s">
        <v>71</v>
      </c>
      <c r="C21" s="190">
        <v>27360.905235</v>
      </c>
      <c r="D21" s="190">
        <v>6277.443653999999</v>
      </c>
      <c r="E21" s="190">
        <v>14806.389291</v>
      </c>
      <c r="F21" s="190">
        <v>3617.9884250000005</v>
      </c>
      <c r="G21" s="190"/>
      <c r="H21" s="190">
        <v>1528.92756</v>
      </c>
      <c r="I21" s="190">
        <v>1987.131379</v>
      </c>
      <c r="J21" s="190">
        <v>3516.058939</v>
      </c>
      <c r="K21" s="190">
        <v>7134.047364</v>
      </c>
      <c r="L21" s="190">
        <v>55578.785544</v>
      </c>
    </row>
    <row r="22" spans="1:12" ht="11.25">
      <c r="A22" s="92"/>
      <c r="B22" s="1" t="s">
        <v>72</v>
      </c>
      <c r="C22" s="190">
        <v>23451.677308000002</v>
      </c>
      <c r="D22" s="190">
        <v>6237.886437</v>
      </c>
      <c r="E22" s="190">
        <v>11642.397788</v>
      </c>
      <c r="F22" s="190">
        <v>3399.699018</v>
      </c>
      <c r="G22" s="190"/>
      <c r="H22" s="190">
        <v>834.0538660000001</v>
      </c>
      <c r="I22" s="190">
        <v>1673.935348</v>
      </c>
      <c r="J22" s="190">
        <v>2507.989214</v>
      </c>
      <c r="K22" s="190">
        <v>5907.6882319999995</v>
      </c>
      <c r="L22" s="190">
        <v>47239.649764999995</v>
      </c>
    </row>
    <row r="23" spans="1:12" ht="11.25">
      <c r="A23" s="92"/>
      <c r="B23" s="1" t="s">
        <v>73</v>
      </c>
      <c r="C23" s="190">
        <v>25824.199601</v>
      </c>
      <c r="D23" s="190">
        <v>6577.716962000001</v>
      </c>
      <c r="E23" s="190">
        <v>10349.240185</v>
      </c>
      <c r="F23" s="190">
        <v>3121.5026220000004</v>
      </c>
      <c r="G23" s="190"/>
      <c r="H23" s="190">
        <v>685.4057859999999</v>
      </c>
      <c r="I23" s="190">
        <v>1731.644365</v>
      </c>
      <c r="J23" s="190">
        <v>2417.050151</v>
      </c>
      <c r="K23" s="190">
        <v>5538.552773</v>
      </c>
      <c r="L23" s="190">
        <v>48289.709521000004</v>
      </c>
    </row>
    <row r="24" spans="1:12" ht="11.25">
      <c r="A24" s="92"/>
      <c r="B24" s="1" t="s">
        <v>74</v>
      </c>
      <c r="C24" s="190">
        <v>33502.591463</v>
      </c>
      <c r="D24" s="190">
        <v>10315.36211</v>
      </c>
      <c r="E24" s="190">
        <v>12131.650806000001</v>
      </c>
      <c r="F24" s="190">
        <v>3673.349369</v>
      </c>
      <c r="G24" s="190"/>
      <c r="H24" s="190">
        <v>715.0297089999999</v>
      </c>
      <c r="I24" s="190">
        <v>2472.897547</v>
      </c>
      <c r="J24" s="190">
        <v>3187.927256</v>
      </c>
      <c r="K24" s="190">
        <v>6861.2766249999995</v>
      </c>
      <c r="L24" s="190">
        <v>62810.881004</v>
      </c>
    </row>
    <row r="25" spans="1:12" ht="11.25">
      <c r="A25" s="92"/>
      <c r="B25" s="1" t="s">
        <v>75</v>
      </c>
      <c r="C25" s="190">
        <v>37803.655580000006</v>
      </c>
      <c r="D25" s="190">
        <v>11925.223759</v>
      </c>
      <c r="E25" s="190">
        <v>15387.242437</v>
      </c>
      <c r="F25" s="190">
        <v>4555.91866</v>
      </c>
      <c r="G25" s="190"/>
      <c r="H25" s="190">
        <v>1015.192217</v>
      </c>
      <c r="I25" s="190">
        <v>2913.166805</v>
      </c>
      <c r="J25" s="190">
        <v>3928.359022</v>
      </c>
      <c r="K25" s="190">
        <v>8484.277682</v>
      </c>
      <c r="L25" s="190">
        <v>73600.399458</v>
      </c>
    </row>
    <row r="26" spans="1:12" ht="11.25">
      <c r="A26" s="92"/>
      <c r="B26" s="1" t="s">
        <v>373</v>
      </c>
      <c r="C26" s="190">
        <v>45259.971428</v>
      </c>
      <c r="D26" s="190">
        <v>15178.476006</v>
      </c>
      <c r="E26" s="190">
        <v>18920.888616</v>
      </c>
      <c r="F26" s="190">
        <v>5893.450114</v>
      </c>
      <c r="G26" s="190"/>
      <c r="H26" s="190">
        <v>2182.947971</v>
      </c>
      <c r="I26" s="190">
        <v>3893.4768769999996</v>
      </c>
      <c r="J26" s="190">
        <v>6076.424848</v>
      </c>
      <c r="K26" s="190">
        <v>11969.874962000002</v>
      </c>
      <c r="L26" s="190">
        <v>91329.211012</v>
      </c>
    </row>
    <row r="27" spans="1:12" ht="11.25">
      <c r="A27" s="92"/>
      <c r="B27" s="1" t="s">
        <v>374</v>
      </c>
      <c r="C27" s="190">
        <v>59386.277665</v>
      </c>
      <c r="D27" s="190">
        <v>20084.996713</v>
      </c>
      <c r="E27" s="190">
        <v>25124.957799</v>
      </c>
      <c r="F27" s="190">
        <v>7775.717698</v>
      </c>
      <c r="G27" s="190"/>
      <c r="H27" s="190">
        <v>3521.173339</v>
      </c>
      <c r="I27" s="190">
        <v>4729.760337999999</v>
      </c>
      <c r="J27" s="190">
        <v>8250.933676999999</v>
      </c>
      <c r="K27" s="190">
        <v>16026.651375</v>
      </c>
      <c r="L27" s="190">
        <v>120622.88355200001</v>
      </c>
    </row>
    <row r="28" spans="1:12" ht="11.25">
      <c r="A28" s="92"/>
      <c r="B28" s="1" t="s">
        <v>421</v>
      </c>
      <c r="C28" s="190">
        <v>83055.595715</v>
      </c>
      <c r="D28" s="190">
        <v>31462.471172999994</v>
      </c>
      <c r="E28" s="190">
        <v>35931.130575999996</v>
      </c>
      <c r="F28" s="190">
        <v>9816.450965</v>
      </c>
      <c r="G28" s="190"/>
      <c r="H28" s="190">
        <v>6051.257846</v>
      </c>
      <c r="I28" s="190">
        <v>6658.357231</v>
      </c>
      <c r="J28" s="190">
        <v>12709.615077</v>
      </c>
      <c r="K28" s="190">
        <v>22526.066042000002</v>
      </c>
      <c r="L28" s="190">
        <v>172975.263506</v>
      </c>
    </row>
    <row r="29" spans="1:12" ht="11.25">
      <c r="A29" s="92"/>
      <c r="B29" s="1" t="s">
        <v>424</v>
      </c>
      <c r="C29" s="190">
        <v>59752.745843000004</v>
      </c>
      <c r="D29" s="190">
        <v>16746.318464</v>
      </c>
      <c r="E29" s="190">
        <v>29695.578538000005</v>
      </c>
      <c r="F29" s="190">
        <v>9910.05008</v>
      </c>
      <c r="G29" s="190"/>
      <c r="H29" s="190">
        <v>5892.684849</v>
      </c>
      <c r="I29" s="190">
        <v>5720.970156</v>
      </c>
      <c r="J29" s="190">
        <v>11613.655005</v>
      </c>
      <c r="K29" s="190">
        <v>21523.705085</v>
      </c>
      <c r="L29" s="190">
        <v>127718.34793</v>
      </c>
    </row>
    <row r="30" spans="1:12" ht="11.25">
      <c r="A30" s="92"/>
      <c r="B30" s="1" t="s">
        <v>430</v>
      </c>
      <c r="C30" s="190">
        <v>83982.97816400001</v>
      </c>
      <c r="D30" s="190">
        <v>25339.543014</v>
      </c>
      <c r="E30" s="190">
        <v>41003.04187600001</v>
      </c>
      <c r="F30" s="190">
        <v>12847.776280999999</v>
      </c>
      <c r="G30" s="190"/>
      <c r="H30" s="190">
        <v>9129.234550000001</v>
      </c>
      <c r="I30" s="190">
        <v>9450.308341999997</v>
      </c>
      <c r="J30" s="190">
        <v>18579.542891999998</v>
      </c>
      <c r="K30" s="190">
        <v>31427.319173</v>
      </c>
      <c r="L30" s="190">
        <v>181752.88222700002</v>
      </c>
    </row>
    <row r="31" spans="1:12" ht="11.25">
      <c r="A31" s="92"/>
      <c r="B31" s="1" t="s">
        <v>486</v>
      </c>
      <c r="C31" s="190">
        <v>102081.68635999999</v>
      </c>
      <c r="D31" s="190">
        <v>36173.594121</v>
      </c>
      <c r="E31" s="190">
        <v>47904.469143999995</v>
      </c>
      <c r="F31" s="190">
        <v>15991.242668999997</v>
      </c>
      <c r="G31" s="190"/>
      <c r="H31" s="190">
        <v>12741.494275</v>
      </c>
      <c r="I31" s="190">
        <v>11354.384162999997</v>
      </c>
      <c r="J31" s="190">
        <v>24095.878437999996</v>
      </c>
      <c r="K31" s="190">
        <v>40087.121107</v>
      </c>
      <c r="L31" s="190">
        <v>226246.870732</v>
      </c>
    </row>
    <row r="32" spans="1:12" ht="11.25">
      <c r="A32" s="92"/>
      <c r="B32" s="1" t="s">
        <v>531</v>
      </c>
      <c r="C32" s="190">
        <v>99850.07126900001</v>
      </c>
      <c r="D32" s="190">
        <v>35316.561667999995</v>
      </c>
      <c r="E32" s="190">
        <v>48630.558483999994</v>
      </c>
      <c r="F32" s="190">
        <v>17150.407473</v>
      </c>
      <c r="G32" s="190"/>
      <c r="H32" s="190">
        <v>10397.800697</v>
      </c>
      <c r="I32" s="190">
        <v>11827.450476999997</v>
      </c>
      <c r="J32" s="190">
        <v>22225.251173999997</v>
      </c>
      <c r="K32" s="190">
        <v>39375.658647000004</v>
      </c>
      <c r="L32" s="190">
        <v>223172.850068</v>
      </c>
    </row>
    <row r="33" spans="2:12" ht="11.25">
      <c r="B33" s="166" t="s">
        <v>532</v>
      </c>
      <c r="C33" s="298">
        <v>106504.378016</v>
      </c>
      <c r="D33" s="298">
        <v>40503.058201</v>
      </c>
      <c r="E33" s="298">
        <v>51656.20863000001</v>
      </c>
      <c r="F33" s="298">
        <v>18736.417674999997</v>
      </c>
      <c r="G33" s="166"/>
      <c r="H33" s="298">
        <v>9815.752950000002</v>
      </c>
      <c r="I33" s="298">
        <v>12413.095067999995</v>
      </c>
      <c r="J33" s="298">
        <v>22228.848017999997</v>
      </c>
      <c r="K33" s="298">
        <v>40965.265692999994</v>
      </c>
      <c r="L33" s="298">
        <v>239628.91054</v>
      </c>
    </row>
    <row r="34" spans="2:12" ht="11.25">
      <c r="B34" s="321" t="s">
        <v>546</v>
      </c>
      <c r="C34" s="4"/>
      <c r="D34" s="4"/>
      <c r="E34" s="4"/>
      <c r="F34" s="4"/>
      <c r="H34" s="4"/>
      <c r="I34" s="4"/>
      <c r="J34" s="4"/>
      <c r="K34" s="4"/>
      <c r="L34" s="4"/>
    </row>
  </sheetData>
  <sheetProtection/>
  <mergeCells count="6">
    <mergeCell ref="B7:B9"/>
    <mergeCell ref="F7:K7"/>
    <mergeCell ref="H8:J8"/>
    <mergeCell ref="C7:C9"/>
    <mergeCell ref="D7:D9"/>
    <mergeCell ref="E7:E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D30"/>
  <sheetViews>
    <sheetView showGridLines="0" zoomScalePageLayoutView="0" workbookViewId="0" topLeftCell="A1">
      <selection activeCell="A1" sqref="A1"/>
    </sheetView>
  </sheetViews>
  <sheetFormatPr defaultColWidth="14.8515625" defaultRowHeight="12.75"/>
  <cols>
    <col min="1" max="1" width="4.421875" style="290" customWidth="1"/>
    <col min="2" max="2" width="6.8515625" style="290" customWidth="1"/>
    <col min="3" max="4" width="34.140625" style="290" customWidth="1"/>
    <col min="5" max="16384" width="14.8515625" style="290" customWidth="1"/>
  </cols>
  <sheetData>
    <row r="1" spans="2:4" ht="12.75">
      <c r="B1" s="178" t="s">
        <v>530</v>
      </c>
      <c r="D1" s="428" t="str">
        <f>'Tab 1'!$L$1</f>
        <v>Carta de Conjuntura | Dez 2014</v>
      </c>
    </row>
    <row r="2" ht="12.75">
      <c r="B2" s="178"/>
    </row>
    <row r="3" spans="2:3" ht="11.25">
      <c r="B3" s="288" t="s">
        <v>499</v>
      </c>
      <c r="C3" s="289"/>
    </row>
    <row r="4" ht="11.25">
      <c r="B4" s="288" t="s">
        <v>365</v>
      </c>
    </row>
    <row r="5" ht="11.25">
      <c r="B5" s="288" t="s">
        <v>366</v>
      </c>
    </row>
    <row r="6" spans="2:4" ht="11.25">
      <c r="B6" s="291" t="s">
        <v>425</v>
      </c>
      <c r="C6" s="292"/>
      <c r="D6" s="292"/>
    </row>
    <row r="7" spans="2:4" ht="11.25">
      <c r="B7" s="291"/>
      <c r="C7" s="292"/>
      <c r="D7" s="292"/>
    </row>
    <row r="8" spans="2:4" s="295" customFormat="1" ht="12" thickBot="1">
      <c r="B8" s="293"/>
      <c r="C8" s="294" t="s">
        <v>367</v>
      </c>
      <c r="D8" s="294" t="s">
        <v>368</v>
      </c>
    </row>
    <row r="9" spans="2:4" ht="12" thickTop="1">
      <c r="B9" s="434" t="s">
        <v>65</v>
      </c>
      <c r="C9" s="299">
        <v>69.48872615152916</v>
      </c>
      <c r="D9" s="299">
        <v>71.97589362211725</v>
      </c>
    </row>
    <row r="10" spans="2:4" ht="11.25">
      <c r="B10" s="322" t="s">
        <v>66</v>
      </c>
      <c r="C10" s="299">
        <v>66.33562239724922</v>
      </c>
      <c r="D10" s="299">
        <v>69.10405768804647</v>
      </c>
    </row>
    <row r="11" spans="2:4" ht="11.25">
      <c r="B11" s="322" t="s">
        <v>67</v>
      </c>
      <c r="C11" s="299">
        <v>66.18629419390346</v>
      </c>
      <c r="D11" s="299">
        <v>69.98804202314925</v>
      </c>
    </row>
    <row r="12" spans="2:4" ht="11.25">
      <c r="B12" s="322" t="s">
        <v>68</v>
      </c>
      <c r="C12" s="299">
        <v>67.4744899975655</v>
      </c>
      <c r="D12" s="299">
        <v>71.78642937941142</v>
      </c>
    </row>
    <row r="13" spans="2:4" ht="11.25">
      <c r="B13" s="322" t="s">
        <v>69</v>
      </c>
      <c r="C13" s="299">
        <v>99.63517756438199</v>
      </c>
      <c r="D13" s="299">
        <v>106.39337054980182</v>
      </c>
    </row>
    <row r="14" spans="2:4" ht="11.25">
      <c r="B14" s="322" t="s">
        <v>70</v>
      </c>
      <c r="C14" s="299">
        <v>94.41525771365077</v>
      </c>
      <c r="D14" s="299">
        <v>102.21665347654145</v>
      </c>
    </row>
    <row r="15" spans="2:4" ht="11.25">
      <c r="B15" s="322" t="s">
        <v>71</v>
      </c>
      <c r="C15" s="299">
        <v>111.53870179837737</v>
      </c>
      <c r="D15" s="299">
        <v>121.64727388181332</v>
      </c>
    </row>
    <row r="16" spans="2:4" ht="11.25">
      <c r="B16" s="322" t="s">
        <v>72</v>
      </c>
      <c r="C16" s="299">
        <v>107.18270945400764</v>
      </c>
      <c r="D16" s="299">
        <v>108.65653394707</v>
      </c>
    </row>
    <row r="17" spans="2:4" ht="11.25">
      <c r="B17" s="322" t="s">
        <v>73</v>
      </c>
      <c r="C17" s="299">
        <v>106.78563269837237</v>
      </c>
      <c r="D17" s="299">
        <v>106.63043172387266</v>
      </c>
    </row>
    <row r="18" spans="2:4" ht="11.25">
      <c r="B18" s="322" t="s">
        <v>74</v>
      </c>
      <c r="C18" s="299">
        <v>104.35737483790525</v>
      </c>
      <c r="D18" s="299">
        <v>102.53692086348326</v>
      </c>
    </row>
    <row r="19" spans="2:4" ht="11.25">
      <c r="B19" s="322" t="s">
        <v>75</v>
      </c>
      <c r="C19" s="299">
        <v>88.5731808106014</v>
      </c>
      <c r="D19" s="299">
        <v>87.25343836143611</v>
      </c>
    </row>
    <row r="20" spans="2:4" ht="11.25">
      <c r="B20" s="322" t="s">
        <v>373</v>
      </c>
      <c r="C20" s="299">
        <v>80.80105344194416</v>
      </c>
      <c r="D20" s="299">
        <v>79.62849955403186</v>
      </c>
    </row>
    <row r="21" spans="2:4" ht="11.25">
      <c r="B21" s="322" t="s">
        <v>374</v>
      </c>
      <c r="C21" s="299">
        <v>76.47022259665334</v>
      </c>
      <c r="D21" s="299">
        <v>74.0291169680407</v>
      </c>
    </row>
    <row r="22" spans="2:4" ht="11.25">
      <c r="B22" s="322" t="s">
        <v>421</v>
      </c>
      <c r="C22" s="299">
        <v>80.82665969666455</v>
      </c>
      <c r="D22" s="299">
        <v>74.11551576838554</v>
      </c>
    </row>
    <row r="23" spans="2:4" ht="11.25">
      <c r="B23" s="322" t="s">
        <v>424</v>
      </c>
      <c r="C23" s="299">
        <v>80.895266174795</v>
      </c>
      <c r="D23" s="299">
        <v>72.27157919562316</v>
      </c>
    </row>
    <row r="24" spans="2:4" s="292" customFormat="1" ht="11.25">
      <c r="B24" s="322" t="s">
        <v>430</v>
      </c>
      <c r="C24" s="299">
        <v>72.54210814035052</v>
      </c>
      <c r="D24" s="299">
        <v>64.65160946954762</v>
      </c>
    </row>
    <row r="25" spans="2:4" ht="11.25">
      <c r="B25" s="322" t="s">
        <v>486</v>
      </c>
      <c r="C25" s="299">
        <v>80.65582368747177</v>
      </c>
      <c r="D25" s="299">
        <v>66.13213466000269</v>
      </c>
    </row>
    <row r="26" spans="2:4" ht="11.25">
      <c r="B26" s="322" t="s">
        <v>531</v>
      </c>
      <c r="C26" s="299">
        <v>105.30867468358925</v>
      </c>
      <c r="D26" s="299">
        <v>79.12089367341953</v>
      </c>
    </row>
    <row r="27" spans="2:4" ht="11.25">
      <c r="B27" s="316">
        <v>2013</v>
      </c>
      <c r="C27" s="399">
        <v>126.13065211515243</v>
      </c>
      <c r="D27" s="399">
        <v>88.58508569249288</v>
      </c>
    </row>
    <row r="28" spans="2:4" ht="11.25">
      <c r="B28" s="291" t="s">
        <v>547</v>
      </c>
      <c r="C28" s="299"/>
      <c r="D28" s="299"/>
    </row>
    <row r="29" spans="2:4" ht="11.25">
      <c r="B29" s="291" t="s">
        <v>369</v>
      </c>
      <c r="C29" s="299"/>
      <c r="D29" s="299"/>
    </row>
    <row r="30" spans="3:4" ht="11.25">
      <c r="C30" s="299"/>
      <c r="D30" s="29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83" bestFit="1" customWidth="1"/>
    <col min="2" max="2" width="16.28125" style="1" customWidth="1"/>
    <col min="3" max="3" width="23.57421875" style="57" customWidth="1"/>
    <col min="4" max="4" width="29.421875" style="57" customWidth="1"/>
    <col min="5" max="16384" width="11.421875" style="57" customWidth="1"/>
  </cols>
  <sheetData>
    <row r="1" spans="2:4" ht="12.75">
      <c r="B1" s="178" t="s">
        <v>530</v>
      </c>
      <c r="D1" s="428" t="str">
        <f>'Tab 1'!$L$1</f>
        <v>Carta de Conjuntura | Dez 2014</v>
      </c>
    </row>
    <row r="3" ht="11.25">
      <c r="B3" s="168" t="s">
        <v>522</v>
      </c>
    </row>
    <row r="4" spans="2:3" ht="11.25">
      <c r="B4" s="2" t="s">
        <v>317</v>
      </c>
      <c r="C4" s="1"/>
    </row>
    <row r="5" spans="2:4" ht="11.25">
      <c r="B5" s="40" t="s">
        <v>220</v>
      </c>
      <c r="C5" s="1"/>
      <c r="D5" s="1"/>
    </row>
    <row r="6" spans="2:4" ht="11.25">
      <c r="B6" s="40"/>
      <c r="C6" s="1"/>
      <c r="D6" s="1"/>
    </row>
    <row r="7" spans="2:4" ht="22.5" customHeight="1" thickBot="1">
      <c r="B7" s="256" t="s">
        <v>1</v>
      </c>
      <c r="C7" s="257" t="s">
        <v>318</v>
      </c>
      <c r="D7" s="257" t="s">
        <v>319</v>
      </c>
    </row>
    <row r="8" spans="2:4" ht="12" thickTop="1">
      <c r="B8" s="164" t="s">
        <v>51</v>
      </c>
      <c r="C8" s="164">
        <v>2.9650633713677665</v>
      </c>
      <c r="D8" s="164">
        <v>1.624689558385506</v>
      </c>
    </row>
    <row r="9" spans="2:4" ht="11.25">
      <c r="B9" s="164" t="s">
        <v>52</v>
      </c>
      <c r="C9" s="164">
        <v>2.9157677310073202</v>
      </c>
      <c r="D9" s="164">
        <v>1.9996931844760486</v>
      </c>
    </row>
    <row r="10" spans="2:4" ht="11.25">
      <c r="B10" s="164" t="s">
        <v>53</v>
      </c>
      <c r="C10" s="164">
        <v>2.5428983965523035</v>
      </c>
      <c r="D10" s="164">
        <v>1.4179102117089015</v>
      </c>
    </row>
    <row r="11" spans="2:4" ht="11.25">
      <c r="B11" s="164" t="s">
        <v>54</v>
      </c>
      <c r="C11" s="164">
        <v>1.938589952612327</v>
      </c>
      <c r="D11" s="164">
        <v>2.6531678774152834</v>
      </c>
    </row>
    <row r="12" spans="2:4" ht="11.25">
      <c r="B12" s="164" t="s">
        <v>55</v>
      </c>
      <c r="C12" s="164">
        <v>1.7485349208079797</v>
      </c>
      <c r="D12" s="164">
        <v>2.503826098320242</v>
      </c>
    </row>
    <row r="13" spans="2:4" ht="11.25">
      <c r="B13" s="164" t="s">
        <v>56</v>
      </c>
      <c r="C13" s="164">
        <v>3.235035028555798</v>
      </c>
      <c r="D13" s="164">
        <v>3.809336683783746</v>
      </c>
    </row>
    <row r="14" spans="2:4" ht="11.25">
      <c r="B14" s="164" t="s">
        <v>57</v>
      </c>
      <c r="C14" s="164">
        <v>2.1667761615406973</v>
      </c>
      <c r="D14" s="164">
        <v>2.9236041128531842</v>
      </c>
    </row>
    <row r="15" spans="2:4" ht="11.25">
      <c r="B15" s="164" t="s">
        <v>58</v>
      </c>
      <c r="C15" s="164">
        <v>1.4398659477594944</v>
      </c>
      <c r="D15" s="164">
        <v>3.879060757487378</v>
      </c>
    </row>
    <row r="16" spans="2:4" ht="11.25">
      <c r="B16" s="164" t="s">
        <v>59</v>
      </c>
      <c r="C16" s="164">
        <v>1.2895448540465988</v>
      </c>
      <c r="D16" s="164">
        <v>5.451089456192927</v>
      </c>
    </row>
    <row r="17" spans="2:4" ht="11.25">
      <c r="B17" s="164" t="s">
        <v>60</v>
      </c>
      <c r="C17" s="164">
        <v>2.157986736750336</v>
      </c>
      <c r="D17" s="164">
        <v>4.892553130692764</v>
      </c>
    </row>
    <row r="18" spans="2:4" ht="11.25">
      <c r="B18" s="164" t="s">
        <v>61</v>
      </c>
      <c r="C18" s="164">
        <v>1.6965143627076347</v>
      </c>
      <c r="D18" s="164">
        <v>2.8475768877149434</v>
      </c>
    </row>
    <row r="19" spans="2:4" ht="11.25">
      <c r="B19" s="164" t="s">
        <v>62</v>
      </c>
      <c r="C19" s="164">
        <v>1.1522232673393253</v>
      </c>
      <c r="D19" s="164">
        <v>3.566706013460884</v>
      </c>
    </row>
    <row r="20" spans="2:4" ht="11.25">
      <c r="B20" s="164" t="s">
        <v>63</v>
      </c>
      <c r="C20" s="164">
        <v>0.8968145768250151</v>
      </c>
      <c r="D20" s="164">
        <v>3.4869670192202253</v>
      </c>
    </row>
    <row r="21" spans="2:4" ht="11.25">
      <c r="B21" s="164" t="s">
        <v>64</v>
      </c>
      <c r="C21" s="164">
        <v>1.8927479201527206</v>
      </c>
      <c r="D21" s="164">
        <v>4.916263427167986</v>
      </c>
    </row>
    <row r="22" spans="2:4" ht="11.25">
      <c r="B22" s="164" t="s">
        <v>65</v>
      </c>
      <c r="C22" s="164">
        <v>2.2567268179133104</v>
      </c>
      <c r="D22" s="164">
        <v>0.56644109557636</v>
      </c>
    </row>
    <row r="23" spans="2:4" ht="11.25">
      <c r="B23" s="164" t="s">
        <v>66</v>
      </c>
      <c r="C23" s="164">
        <v>2.1319618752580536</v>
      </c>
      <c r="D23" s="164">
        <v>-0.22345625580188902</v>
      </c>
    </row>
    <row r="24" spans="2:4" ht="11.25">
      <c r="B24" s="164" t="s">
        <v>67</v>
      </c>
      <c r="C24" s="164">
        <v>2.694324973084437</v>
      </c>
      <c r="D24" s="164">
        <v>1.2812307240765508</v>
      </c>
    </row>
    <row r="25" spans="2:4" ht="11.25">
      <c r="B25" s="164" t="s">
        <v>68</v>
      </c>
      <c r="C25" s="164">
        <v>3.4231828340034567</v>
      </c>
      <c r="D25" s="164">
        <v>0.7511720787927227</v>
      </c>
    </row>
    <row r="26" spans="2:4" ht="11.25">
      <c r="B26" s="164" t="s">
        <v>69</v>
      </c>
      <c r="C26" s="164">
        <v>3.6145539828335655</v>
      </c>
      <c r="D26" s="164">
        <v>0.8681484978414906</v>
      </c>
    </row>
    <row r="27" spans="2:4" s="1" customFormat="1" ht="11.25">
      <c r="B27" s="164" t="s">
        <v>70</v>
      </c>
      <c r="C27" s="164">
        <v>3.408651879596297</v>
      </c>
      <c r="D27" s="164">
        <v>-0.0630737900196866</v>
      </c>
    </row>
    <row r="28" spans="2:4" s="1" customFormat="1" ht="11.25">
      <c r="B28" s="164" t="s">
        <v>71</v>
      </c>
      <c r="C28" s="164">
        <v>3.4826783377168327</v>
      </c>
      <c r="D28" s="164">
        <v>0.42774011316790256</v>
      </c>
    </row>
    <row r="29" spans="2:4" s="1" customFormat="1" ht="11.25">
      <c r="B29" s="164" t="s">
        <v>72</v>
      </c>
      <c r="C29" s="164">
        <v>3.7254583976272815</v>
      </c>
      <c r="D29" s="164">
        <v>1.3564760167327323</v>
      </c>
    </row>
    <row r="30" spans="2:4" s="1" customFormat="1" ht="11.25">
      <c r="B30" s="164" t="s">
        <v>73</v>
      </c>
      <c r="C30" s="164">
        <v>3.8346358415995163</v>
      </c>
      <c r="D30" s="164">
        <v>-0.0048905025330186576</v>
      </c>
    </row>
    <row r="31" spans="2:4" s="1" customFormat="1" ht="11.25">
      <c r="B31" s="164" t="s">
        <v>74</v>
      </c>
      <c r="C31" s="164">
        <v>3.7415485642485886</v>
      </c>
      <c r="D31" s="164">
        <v>0.7990500634046495</v>
      </c>
    </row>
    <row r="32" spans="1:4" s="1" customFormat="1" ht="11.25">
      <c r="A32" s="183"/>
      <c r="B32" s="164" t="s">
        <v>75</v>
      </c>
      <c r="C32" s="164">
        <v>3.9042780977992537</v>
      </c>
      <c r="D32" s="164">
        <v>0.5828209156037125</v>
      </c>
    </row>
    <row r="33" spans="1:4" s="1" customFormat="1" ht="11.25">
      <c r="A33" s="183"/>
      <c r="B33" s="40" t="s">
        <v>373</v>
      </c>
      <c r="C33" s="164">
        <v>4.122452843192238</v>
      </c>
      <c r="D33" s="164">
        <v>0.8379362764213644</v>
      </c>
    </row>
    <row r="34" spans="1:4" s="1" customFormat="1" ht="11.25">
      <c r="A34" s="183"/>
      <c r="B34" s="40" t="s">
        <v>374</v>
      </c>
      <c r="C34" s="164">
        <v>4.461831156958587</v>
      </c>
      <c r="D34" s="164">
        <v>0.9587210822802313</v>
      </c>
    </row>
    <row r="35" spans="1:4" s="1" customFormat="1" ht="11.25">
      <c r="A35" s="183"/>
      <c r="B35" s="40" t="s">
        <v>421</v>
      </c>
      <c r="C35" s="164">
        <v>4.459200970166837</v>
      </c>
      <c r="D35" s="164">
        <v>0.030764365050756196</v>
      </c>
    </row>
    <row r="36" spans="1:4" s="1" customFormat="1" ht="11.25">
      <c r="A36" s="183"/>
      <c r="B36" s="40" t="s">
        <v>424</v>
      </c>
      <c r="C36" s="164">
        <v>4.366566495272281</v>
      </c>
      <c r="D36" s="164">
        <v>0.5718067274103514</v>
      </c>
    </row>
    <row r="37" spans="1:4" s="1" customFormat="1" ht="11.25">
      <c r="A37" s="183"/>
      <c r="B37" s="40" t="s">
        <v>430</v>
      </c>
      <c r="C37" s="164">
        <v>4.483536077949538</v>
      </c>
      <c r="D37" s="164">
        <v>1.0816861790797372</v>
      </c>
    </row>
    <row r="38" spans="1:4" s="1" customFormat="1" ht="11.25">
      <c r="A38" s="183"/>
      <c r="B38" s="40" t="s">
        <v>486</v>
      </c>
      <c r="C38" s="164">
        <v>4.459156289806947</v>
      </c>
      <c r="D38" s="164">
        <v>0.17817922361706867</v>
      </c>
    </row>
    <row r="39" spans="2:4" ht="11.25">
      <c r="B39" s="40" t="s">
        <v>531</v>
      </c>
      <c r="C39" s="164">
        <v>4.555830650861711</v>
      </c>
      <c r="D39" s="164">
        <v>0.4356951607381548</v>
      </c>
    </row>
    <row r="40" spans="2:4" ht="11.25">
      <c r="B40" s="281" t="s">
        <v>532</v>
      </c>
      <c r="C40" s="165">
        <v>4.444370756841729</v>
      </c>
      <c r="D40" s="165">
        <v>0.33310509785905396</v>
      </c>
    </row>
    <row r="41" ht="11.25">
      <c r="B41" s="39" t="s">
        <v>543</v>
      </c>
    </row>
  </sheetData>
  <sheetProtection/>
  <printOptions horizontalCentered="1"/>
  <pageMargins left="0.1968503937007874" right="0.5905511811023623" top="0.7874015748031497" bottom="0.7086614173228347" header="0" footer="0"/>
  <pageSetup fitToHeight="1" fitToWidth="1"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W29"/>
  <sheetViews>
    <sheetView showGridLines="0" zoomScaleSheetLayoutView="100" zoomScalePageLayoutView="0" workbookViewId="0" topLeftCell="A1">
      <selection activeCell="A1" sqref="A1"/>
    </sheetView>
  </sheetViews>
  <sheetFormatPr defaultColWidth="6.140625" defaultRowHeight="12.75"/>
  <cols>
    <col min="1" max="1" width="2.8515625" style="202" customWidth="1"/>
    <col min="2" max="2" width="25.00390625" style="203" customWidth="1"/>
    <col min="3" max="15" width="6.140625" style="194" customWidth="1"/>
    <col min="16" max="18" width="6.140625" style="196" customWidth="1"/>
    <col min="19" max="16384" width="6.140625" style="194" customWidth="1"/>
  </cols>
  <sheetData>
    <row r="1" spans="1:21" ht="12.75">
      <c r="A1"/>
      <c r="B1" s="178" t="s">
        <v>530</v>
      </c>
      <c r="L1" s="178"/>
      <c r="N1" s="181"/>
      <c r="O1" s="181"/>
      <c r="P1" s="181"/>
      <c r="T1" s="428"/>
      <c r="U1" s="428" t="str">
        <f>'Tab 1'!$L$1</f>
        <v>Carta de Conjuntura | Dez 2014</v>
      </c>
    </row>
    <row r="2" spans="1:22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9" ht="12.75">
      <c r="A3"/>
      <c r="B3" s="192" t="s">
        <v>523</v>
      </c>
      <c r="C3" s="193"/>
      <c r="D3" s="193"/>
      <c r="E3" s="193"/>
      <c r="F3" s="193"/>
      <c r="G3" s="193"/>
      <c r="H3" s="193"/>
      <c r="I3" s="193"/>
    </row>
    <row r="4" spans="1:9" ht="12.75">
      <c r="A4"/>
      <c r="B4" s="195" t="s">
        <v>219</v>
      </c>
      <c r="D4" s="196"/>
      <c r="H4" s="197"/>
      <c r="I4" s="197"/>
    </row>
    <row r="5" spans="1:9" ht="12.75">
      <c r="A5"/>
      <c r="B5" s="198" t="s">
        <v>220</v>
      </c>
      <c r="D5" s="197"/>
      <c r="H5" s="197"/>
      <c r="I5" s="197"/>
    </row>
    <row r="6" spans="1:9" ht="12.75">
      <c r="A6"/>
      <c r="B6" s="198"/>
      <c r="D6" s="197"/>
      <c r="H6" s="197"/>
      <c r="I6" s="197"/>
    </row>
    <row r="7" spans="1:23" s="201" customFormat="1" ht="13.5" thickBot="1">
      <c r="A7"/>
      <c r="B7" s="199"/>
      <c r="C7" s="200">
        <v>1993</v>
      </c>
      <c r="D7" s="200">
        <v>1994</v>
      </c>
      <c r="E7" s="200">
        <v>1995</v>
      </c>
      <c r="F7" s="200">
        <v>1996</v>
      </c>
      <c r="G7" s="200">
        <v>1997</v>
      </c>
      <c r="H7" s="200">
        <v>1998</v>
      </c>
      <c r="I7" s="200">
        <v>1999</v>
      </c>
      <c r="J7" s="200">
        <v>2000</v>
      </c>
      <c r="K7" s="200">
        <v>2001</v>
      </c>
      <c r="L7" s="200">
        <v>2002</v>
      </c>
      <c r="M7" s="200">
        <v>2003</v>
      </c>
      <c r="N7" s="200">
        <v>2004</v>
      </c>
      <c r="O7" s="200">
        <v>2005</v>
      </c>
      <c r="P7" s="200">
        <v>2006</v>
      </c>
      <c r="Q7" s="200">
        <v>2007</v>
      </c>
      <c r="R7" s="200">
        <v>2008</v>
      </c>
      <c r="S7" s="200">
        <v>2009</v>
      </c>
      <c r="T7" s="200">
        <v>2010</v>
      </c>
      <c r="U7" s="200">
        <v>2011</v>
      </c>
      <c r="V7" s="200">
        <v>2012</v>
      </c>
      <c r="W7" s="200">
        <v>2013</v>
      </c>
    </row>
    <row r="8" spans="1:23" ht="13.5" thickTop="1">
      <c r="A8"/>
      <c r="B8" s="1" t="s">
        <v>221</v>
      </c>
      <c r="C8" s="196">
        <v>0.44762477526754874</v>
      </c>
      <c r="D8" s="196">
        <v>0.5202039568086396</v>
      </c>
      <c r="E8" s="196">
        <v>0.6959551318577228</v>
      </c>
      <c r="F8" s="196">
        <v>0.5000970773423787</v>
      </c>
      <c r="G8" s="196">
        <v>0.5471352281389683</v>
      </c>
      <c r="H8" s="196">
        <v>0.668259845652482</v>
      </c>
      <c r="I8" s="196">
        <v>0.7433152822761886</v>
      </c>
      <c r="J8" s="196">
        <v>0.7215133467064355</v>
      </c>
      <c r="K8" s="196">
        <v>0.6978797147916961</v>
      </c>
      <c r="L8" s="196">
        <v>0.5393131314190749</v>
      </c>
      <c r="M8" s="196">
        <v>0.4789887297140854</v>
      </c>
      <c r="N8" s="196">
        <v>0.4739806950097295</v>
      </c>
      <c r="O8" s="196">
        <v>0.4232453886731654</v>
      </c>
      <c r="P8" s="196">
        <v>0.42353316169132177</v>
      </c>
      <c r="Q8" s="196">
        <v>0.4628509576774245</v>
      </c>
      <c r="R8" s="196">
        <v>0.5683935120531177</v>
      </c>
      <c r="S8" s="196">
        <v>0.4967563211331467</v>
      </c>
      <c r="T8" s="196">
        <v>0.5601736041458538</v>
      </c>
      <c r="U8" s="196">
        <v>0.6452856859067153</v>
      </c>
      <c r="V8" s="196">
        <v>0.708334430549529</v>
      </c>
      <c r="W8" s="196">
        <v>0.7677677742885227</v>
      </c>
    </row>
    <row r="9" spans="1:23" ht="12.75">
      <c r="A9"/>
      <c r="B9" s="1" t="s">
        <v>222</v>
      </c>
      <c r="C9" s="196">
        <v>2.463631458651913</v>
      </c>
      <c r="D9" s="196">
        <v>2.2111530869470393</v>
      </c>
      <c r="E9" s="196">
        <v>1.9323049556522518</v>
      </c>
      <c r="F9" s="196">
        <v>1.8379436181256894</v>
      </c>
      <c r="G9" s="196">
        <v>1.7924229000955025</v>
      </c>
      <c r="H9" s="196">
        <v>1.6651039566325965</v>
      </c>
      <c r="I9" s="196">
        <v>1.5495612736009095</v>
      </c>
      <c r="J9" s="196">
        <v>1.5972309089922525</v>
      </c>
      <c r="K9" s="196">
        <v>1.4941407481246196</v>
      </c>
      <c r="L9" s="196">
        <v>1.3396807397643289</v>
      </c>
      <c r="M9" s="196">
        <v>1.157343960638796</v>
      </c>
      <c r="N9" s="196">
        <v>1.1800377702166058</v>
      </c>
      <c r="O9" s="196">
        <v>1.2285881483536165</v>
      </c>
      <c r="P9" s="196">
        <v>1.188426641374662</v>
      </c>
      <c r="Q9" s="196">
        <v>1.2799204515733982</v>
      </c>
      <c r="R9" s="196">
        <v>1.3015646085077417</v>
      </c>
      <c r="S9" s="196">
        <v>0.9493285655287207</v>
      </c>
      <c r="T9" s="196">
        <v>1.0607322649809565</v>
      </c>
      <c r="U9" s="196">
        <v>1.13245756072123</v>
      </c>
      <c r="V9" s="196">
        <v>1.0456840159104182</v>
      </c>
      <c r="W9" s="196">
        <v>0.9721963694199004</v>
      </c>
    </row>
    <row r="10" spans="1:23" ht="12.75">
      <c r="A10"/>
      <c r="B10" s="1" t="s">
        <v>223</v>
      </c>
      <c r="C10" s="196">
        <v>3.9253369856154743</v>
      </c>
      <c r="D10" s="196">
        <v>3.8508213011078443</v>
      </c>
      <c r="E10" s="196">
        <v>4.10533446865893</v>
      </c>
      <c r="F10" s="196">
        <v>3.992248013979674</v>
      </c>
      <c r="G10" s="196">
        <v>3.889044451451032</v>
      </c>
      <c r="H10" s="196">
        <v>4.678779671123889</v>
      </c>
      <c r="I10" s="196">
        <v>4.837203789752614</v>
      </c>
      <c r="J10" s="196">
        <v>4.7814746401386365</v>
      </c>
      <c r="K10" s="196">
        <v>4.984733312188588</v>
      </c>
      <c r="L10" s="196">
        <v>5.805988090717285</v>
      </c>
      <c r="M10" s="196">
        <v>5.471782857240339</v>
      </c>
      <c r="N10" s="196">
        <v>5.304638167075113</v>
      </c>
      <c r="O10" s="196">
        <v>5.794552563364843</v>
      </c>
      <c r="P10" s="196">
        <v>5.760887379845147</v>
      </c>
      <c r="Q10" s="196">
        <v>6.063874906413225</v>
      </c>
      <c r="R10" s="196">
        <v>6.32395188993448</v>
      </c>
      <c r="S10" s="196">
        <v>5.914560337398485</v>
      </c>
      <c r="T10" s="196">
        <v>5.522456355974578</v>
      </c>
      <c r="U10" s="196">
        <v>6.0298716736043</v>
      </c>
      <c r="V10" s="196">
        <v>6.014125362913538</v>
      </c>
      <c r="W10" s="196">
        <v>6.043774141115639</v>
      </c>
    </row>
    <row r="11" spans="1:23" ht="12.75">
      <c r="A11"/>
      <c r="B11" s="1" t="s">
        <v>404</v>
      </c>
      <c r="C11" s="196">
        <v>0.2246288202146102</v>
      </c>
      <c r="D11" s="196">
        <v>0.284289003906034</v>
      </c>
      <c r="E11" s="196">
        <v>0.3068742125446534</v>
      </c>
      <c r="F11" s="196">
        <v>0.2955077571230636</v>
      </c>
      <c r="G11" s="196">
        <v>0.30332873597173526</v>
      </c>
      <c r="H11" s="196">
        <v>0.3093944010616908</v>
      </c>
      <c r="I11" s="196">
        <v>0.3057897379613904</v>
      </c>
      <c r="J11" s="196">
        <v>0.31006417020353005</v>
      </c>
      <c r="K11" s="196">
        <v>0.31163130963278796</v>
      </c>
      <c r="L11" s="196">
        <v>0.3018580994869477</v>
      </c>
      <c r="M11" s="196">
        <v>0.3003108694501243</v>
      </c>
      <c r="N11" s="196">
        <v>0.31603750655421736</v>
      </c>
      <c r="O11" s="196">
        <v>0.3409388537685972</v>
      </c>
      <c r="P11" s="196">
        <v>0.3601960213915773</v>
      </c>
      <c r="Q11" s="196">
        <v>0.5154302072623844</v>
      </c>
      <c r="R11" s="196">
        <v>0.4942430797815978</v>
      </c>
      <c r="S11" s="196">
        <v>0.4581189156854162</v>
      </c>
      <c r="T11" s="196">
        <v>0.4576446494788619</v>
      </c>
      <c r="U11" s="196">
        <v>0.5303728197196067</v>
      </c>
      <c r="V11" s="196">
        <v>0.5534885887495726</v>
      </c>
      <c r="W11" s="196">
        <v>0.5459950316215123</v>
      </c>
    </row>
    <row r="12" spans="1:23" ht="12.75">
      <c r="A12"/>
      <c r="B12" s="1" t="s">
        <v>405</v>
      </c>
      <c r="C12" s="196">
        <v>1.0591494523302598</v>
      </c>
      <c r="D12" s="196">
        <v>1.271288838413927</v>
      </c>
      <c r="E12" s="196">
        <v>1.3238433233803801</v>
      </c>
      <c r="F12" s="196">
        <v>1.529165584483785</v>
      </c>
      <c r="G12" s="196">
        <v>1.3631921869768915</v>
      </c>
      <c r="H12" s="196">
        <v>1.2767302861585947</v>
      </c>
      <c r="I12" s="196">
        <v>1.2910870221525392</v>
      </c>
      <c r="J12" s="196">
        <v>1.4968872202373584</v>
      </c>
      <c r="K12" s="196">
        <v>1.3043150031179538</v>
      </c>
      <c r="L12" s="196">
        <v>2.293444597319569</v>
      </c>
      <c r="M12" s="196">
        <v>1.9902461648238654</v>
      </c>
      <c r="N12" s="196">
        <v>2.010754403867529</v>
      </c>
      <c r="O12" s="196">
        <v>2.3807518783796384</v>
      </c>
      <c r="P12" s="196">
        <v>2.3574431166946055</v>
      </c>
      <c r="Q12" s="196">
        <v>2.6432757267129245</v>
      </c>
      <c r="R12" s="196">
        <v>2.7942158211471986</v>
      </c>
      <c r="S12" s="196">
        <v>2.6091401907082292</v>
      </c>
      <c r="T12" s="196">
        <v>2.3633711125761097</v>
      </c>
      <c r="U12" s="196">
        <v>2.511564195146697</v>
      </c>
      <c r="V12" s="196">
        <v>2.4780794159715707</v>
      </c>
      <c r="W12" s="196">
        <v>2.60378564362381</v>
      </c>
    </row>
    <row r="13" spans="1:23" ht="12.75">
      <c r="A13"/>
      <c r="B13" s="1" t="s">
        <v>224</v>
      </c>
      <c r="C13" s="196">
        <v>2.641558713070605</v>
      </c>
      <c r="D13" s="196">
        <v>2.295243458787884</v>
      </c>
      <c r="E13" s="196">
        <v>2.474616932733898</v>
      </c>
      <c r="F13" s="196">
        <v>2.1675746723728246</v>
      </c>
      <c r="G13" s="196">
        <v>2.222523528502406</v>
      </c>
      <c r="H13" s="196">
        <v>3.0926549839036057</v>
      </c>
      <c r="I13" s="196">
        <v>3.2403270296386837</v>
      </c>
      <c r="J13" s="196">
        <v>2.9745232496977487</v>
      </c>
      <c r="K13" s="196">
        <v>3.3687869994378468</v>
      </c>
      <c r="L13" s="196">
        <v>3.2106853939107687</v>
      </c>
      <c r="M13" s="196">
        <v>3.1812258229663493</v>
      </c>
      <c r="N13" s="196">
        <v>2.9778462566533674</v>
      </c>
      <c r="O13" s="196">
        <v>3.0728618312166054</v>
      </c>
      <c r="P13" s="196">
        <v>3.043248241758965</v>
      </c>
      <c r="Q13" s="196">
        <v>2.9051689724379113</v>
      </c>
      <c r="R13" s="196">
        <v>3.0354929890056837</v>
      </c>
      <c r="S13" s="196">
        <v>2.8473012310048387</v>
      </c>
      <c r="T13" s="196">
        <v>2.701440593919606</v>
      </c>
      <c r="U13" s="196">
        <v>2.9879346587379967</v>
      </c>
      <c r="V13" s="196">
        <v>2.982557358192396</v>
      </c>
      <c r="W13" s="196">
        <v>2.8939934658703166</v>
      </c>
    </row>
    <row r="14" spans="1:23" ht="12.75">
      <c r="A14"/>
      <c r="B14" s="1" t="s">
        <v>225</v>
      </c>
      <c r="C14" s="196">
        <v>1.3884982723287635</v>
      </c>
      <c r="D14" s="196">
        <v>1.3195170701945003</v>
      </c>
      <c r="E14" s="196">
        <v>1.5420471970866576</v>
      </c>
      <c r="F14" s="196">
        <v>1.2881075147587568</v>
      </c>
      <c r="G14" s="196">
        <v>1.3320463191504348</v>
      </c>
      <c r="H14" s="196">
        <v>1.4958604997319356</v>
      </c>
      <c r="I14" s="196">
        <v>1.434496975514867</v>
      </c>
      <c r="J14" s="196">
        <v>1.5486454861540913</v>
      </c>
      <c r="K14" s="196">
        <v>1.6574497929555745</v>
      </c>
      <c r="L14" s="196">
        <v>1.5211050870808527</v>
      </c>
      <c r="M14" s="196">
        <v>1.5562399208093423</v>
      </c>
      <c r="N14" s="196">
        <v>1.6236329977161967</v>
      </c>
      <c r="O14" s="196">
        <v>1.6631102856272635</v>
      </c>
      <c r="P14" s="196">
        <v>1.6494234756288708</v>
      </c>
      <c r="Q14" s="196">
        <v>1.6021238314922714</v>
      </c>
      <c r="R14" s="196">
        <v>1.7020599489852757</v>
      </c>
      <c r="S14" s="196">
        <v>1.6106842892850044</v>
      </c>
      <c r="T14" s="196">
        <v>1.586798318783578</v>
      </c>
      <c r="U14" s="196">
        <v>1.6612324837255932</v>
      </c>
      <c r="V14" s="196">
        <v>1.7100277022060737</v>
      </c>
      <c r="W14" s="196">
        <v>1.6268909833168623</v>
      </c>
    </row>
    <row r="15" spans="1:23" ht="12.75">
      <c r="A15"/>
      <c r="B15" s="1" t="s">
        <v>226</v>
      </c>
      <c r="C15" s="196">
        <v>0.8866142675921004</v>
      </c>
      <c r="D15" s="196">
        <v>0.6285095153608649</v>
      </c>
      <c r="E15" s="196">
        <v>0.591707936968084</v>
      </c>
      <c r="F15" s="196">
        <v>0.5808399496481003</v>
      </c>
      <c r="G15" s="196">
        <v>0.5355022393135127</v>
      </c>
      <c r="H15" s="196">
        <v>1.2209432835065888</v>
      </c>
      <c r="I15" s="196">
        <v>1.2822663194838688</v>
      </c>
      <c r="J15" s="196">
        <v>0.9093798592941646</v>
      </c>
      <c r="K15" s="196">
        <v>1.1682679070388962</v>
      </c>
      <c r="L15" s="196">
        <v>1.1071211610735259</v>
      </c>
      <c r="M15" s="196">
        <v>1.1209675635372378</v>
      </c>
      <c r="N15" s="196">
        <v>0.8900668300971726</v>
      </c>
      <c r="O15" s="196">
        <v>0.927139768325743</v>
      </c>
      <c r="P15" s="196">
        <v>0.8816847922155203</v>
      </c>
      <c r="Q15" s="196">
        <v>0.8161937853449756</v>
      </c>
      <c r="R15" s="196">
        <v>0.8196808583317146</v>
      </c>
      <c r="S15" s="196">
        <v>0.7077545417132287</v>
      </c>
      <c r="T15" s="196">
        <v>0.6414927915338984</v>
      </c>
      <c r="U15" s="196">
        <v>0.8267788086688993</v>
      </c>
      <c r="V15" s="196">
        <v>0.7508912015732525</v>
      </c>
      <c r="W15" s="196">
        <v>0.7114516028169657</v>
      </c>
    </row>
    <row r="16" spans="1:23" ht="12.75">
      <c r="A16"/>
      <c r="B16" s="1" t="s">
        <v>227</v>
      </c>
      <c r="C16" s="196">
        <v>0.36644617314973843</v>
      </c>
      <c r="D16" s="196">
        <v>0.34721687323251893</v>
      </c>
      <c r="E16" s="196">
        <v>0.3408617986791564</v>
      </c>
      <c r="F16" s="196">
        <v>0.2986272079659678</v>
      </c>
      <c r="G16" s="196">
        <v>0.3549749700384584</v>
      </c>
      <c r="H16" s="196">
        <v>0.375851200665081</v>
      </c>
      <c r="I16" s="196">
        <v>0.5235637346399481</v>
      </c>
      <c r="J16" s="196">
        <v>0.5164979042494925</v>
      </c>
      <c r="K16" s="196">
        <v>0.5430692994433761</v>
      </c>
      <c r="L16" s="196">
        <v>0.58245914575639</v>
      </c>
      <c r="M16" s="196">
        <v>0.5040183386197695</v>
      </c>
      <c r="N16" s="196">
        <v>0.4641464288399988</v>
      </c>
      <c r="O16" s="196">
        <v>0.48261177726359944</v>
      </c>
      <c r="P16" s="196">
        <v>0.512139973914574</v>
      </c>
      <c r="Q16" s="196">
        <v>0.4868513556006639</v>
      </c>
      <c r="R16" s="196">
        <v>0.513752181688693</v>
      </c>
      <c r="S16" s="196">
        <v>0.5288624000066062</v>
      </c>
      <c r="T16" s="196">
        <v>0.47314948360212933</v>
      </c>
      <c r="U16" s="196">
        <v>0.4999233663435046</v>
      </c>
      <c r="V16" s="196">
        <v>0.5216384544130692</v>
      </c>
      <c r="W16" s="196">
        <v>0.5556508797364879</v>
      </c>
    </row>
    <row r="17" spans="1:23" ht="12.75">
      <c r="A17"/>
      <c r="B17" s="57" t="s">
        <v>228</v>
      </c>
      <c r="C17" s="196">
        <v>0.007234143935524744</v>
      </c>
      <c r="D17" s="196">
        <v>0.0034609493387479126</v>
      </c>
      <c r="E17" s="196">
        <v>0.01483049369343733</v>
      </c>
      <c r="F17" s="196">
        <v>0.031044410898646874</v>
      </c>
      <c r="G17" s="196">
        <v>0.028140969071372278</v>
      </c>
      <c r="H17" s="196">
        <v>0.022917496553540747</v>
      </c>
      <c r="I17" s="196">
        <v>0.025635694824629643</v>
      </c>
      <c r="J17" s="196">
        <v>0.022634768483113774</v>
      </c>
      <c r="K17" s="196">
        <v>0.01747861060595821</v>
      </c>
      <c r="L17" s="196">
        <v>0.016602857042323095</v>
      </c>
      <c r="M17" s="196">
        <v>0.017113955073919905</v>
      </c>
      <c r="N17" s="196">
        <v>0.015060628442573724</v>
      </c>
      <c r="O17" s="196">
        <v>0.015070428769224107</v>
      </c>
      <c r="P17" s="196">
        <v>0.014472874127025123</v>
      </c>
      <c r="Q17" s="196">
        <v>0.014312602534458867</v>
      </c>
      <c r="R17" s="196">
        <v>0.015492810143977827</v>
      </c>
      <c r="S17" s="196">
        <v>0.014649642529613469</v>
      </c>
      <c r="T17" s="196">
        <v>0.013961592242902696</v>
      </c>
      <c r="U17" s="196">
        <v>0.01454842636400897</v>
      </c>
      <c r="V17" s="196">
        <v>0.015423059079170244</v>
      </c>
      <c r="W17" s="196">
        <v>0.017499960016636968</v>
      </c>
    </row>
    <row r="18" spans="1:23" ht="12.75">
      <c r="A18"/>
      <c r="B18" s="1" t="s">
        <v>229</v>
      </c>
      <c r="C18" s="196">
        <v>0.0734501892431159</v>
      </c>
      <c r="D18" s="196">
        <v>1.0592908520086273</v>
      </c>
      <c r="E18" s="196">
        <v>0.022972996720673922</v>
      </c>
      <c r="F18" s="196">
        <v>7.075252567653037E-05</v>
      </c>
      <c r="G18" s="196">
        <v>0.7357062223915353</v>
      </c>
      <c r="H18" s="196">
        <v>0.8289866528663611</v>
      </c>
      <c r="I18" s="196">
        <v>0.7470359147384323</v>
      </c>
      <c r="J18" s="196">
        <v>1.2331373391878808</v>
      </c>
      <c r="K18" s="196">
        <v>1.3206795496015775</v>
      </c>
      <c r="L18" s="196">
        <v>1.3782182706712989</v>
      </c>
      <c r="M18" s="196">
        <v>1.355758457905771</v>
      </c>
      <c r="N18" s="196">
        <v>1.3614649750862475</v>
      </c>
      <c r="O18" s="196">
        <v>1.3617987466978632</v>
      </c>
      <c r="P18" s="196">
        <v>1.3512695720574606</v>
      </c>
      <c r="Q18" s="196">
        <v>1.3790277486832543</v>
      </c>
      <c r="R18" s="196">
        <v>0.03785511665775674</v>
      </c>
      <c r="S18" s="196">
        <v>0.008791327101528553</v>
      </c>
      <c r="T18" s="196">
        <v>0.003157600422582742</v>
      </c>
      <c r="U18" s="196">
        <v>0.003503617074041871</v>
      </c>
      <c r="V18" s="196">
        <v>0</v>
      </c>
      <c r="W18" s="196">
        <v>0</v>
      </c>
    </row>
    <row r="19" spans="1:23" ht="12.75">
      <c r="A19"/>
      <c r="B19" s="1" t="s">
        <v>230</v>
      </c>
      <c r="C19" s="196">
        <v>0.8056455050193057</v>
      </c>
      <c r="D19" s="196">
        <v>0.689172870130987</v>
      </c>
      <c r="E19" s="196">
        <v>0.4568126878877531</v>
      </c>
      <c r="F19" s="196">
        <v>0.3382460579039049</v>
      </c>
      <c r="G19" s="196">
        <v>0.4030178609859487</v>
      </c>
      <c r="H19" s="196">
        <v>0.361565995383574</v>
      </c>
      <c r="I19" s="196">
        <v>0.4579572438344548</v>
      </c>
      <c r="J19" s="196">
        <v>0.2650906337697396</v>
      </c>
      <c r="K19" s="196">
        <v>0.2753241721294857</v>
      </c>
      <c r="L19" s="196">
        <v>0.27219478962960353</v>
      </c>
      <c r="M19" s="196">
        <v>0.2618267155230631</v>
      </c>
      <c r="N19" s="196">
        <v>0.2705908638072251</v>
      </c>
      <c r="O19" s="196">
        <v>0.28405942452288874</v>
      </c>
      <c r="P19" s="196">
        <v>0.28586136157492525</v>
      </c>
      <c r="Q19" s="196">
        <v>0.29616206492387404</v>
      </c>
      <c r="R19" s="196">
        <v>0.6708169090067518</v>
      </c>
      <c r="S19" s="196">
        <v>0.5940372659976957</v>
      </c>
      <c r="T19" s="196">
        <v>0.7055861885737411</v>
      </c>
      <c r="U19" s="196">
        <v>0.7677300051924186</v>
      </c>
      <c r="V19" s="196">
        <v>0.7006261356295832</v>
      </c>
      <c r="W19" s="196">
        <v>0.6071361852247507</v>
      </c>
    </row>
    <row r="20" spans="1:23" ht="12.75">
      <c r="A20"/>
      <c r="B20" s="1" t="s">
        <v>231</v>
      </c>
      <c r="C20" s="196">
        <v>1.3721718089287294</v>
      </c>
      <c r="D20" s="196">
        <v>2.4019481964736733</v>
      </c>
      <c r="E20" s="196">
        <v>2.1577323201696825</v>
      </c>
      <c r="F20" s="196">
        <v>2.1199986735288294</v>
      </c>
      <c r="G20" s="196">
        <v>2.0356722640246327</v>
      </c>
      <c r="H20" s="196">
        <v>1.9142132339512374</v>
      </c>
      <c r="I20" s="196">
        <v>3.0220006566604125</v>
      </c>
      <c r="J20" s="196">
        <v>3.38311549926154</v>
      </c>
      <c r="K20" s="196">
        <v>3.560610254305234</v>
      </c>
      <c r="L20" s="196">
        <v>3.536703168160306</v>
      </c>
      <c r="M20" s="196">
        <v>3.503866097845935</v>
      </c>
      <c r="N20" s="196">
        <v>4.081201247652702</v>
      </c>
      <c r="O20" s="196">
        <v>4.0877447371350355</v>
      </c>
      <c r="P20" s="196">
        <v>3.847067504955931</v>
      </c>
      <c r="Q20" s="196">
        <v>3.8853729652391404</v>
      </c>
      <c r="R20" s="196">
        <v>3.983940364127007</v>
      </c>
      <c r="S20" s="196">
        <v>3.6391268509676467</v>
      </c>
      <c r="T20" s="196">
        <v>3.7052115294650054</v>
      </c>
      <c r="U20" s="196">
        <v>3.8155467443399766</v>
      </c>
      <c r="V20" s="196">
        <v>3.9723637912952436</v>
      </c>
      <c r="W20" s="196">
        <v>4.159636243206943</v>
      </c>
    </row>
    <row r="21" spans="1:23" ht="12.75">
      <c r="A21"/>
      <c r="B21" s="1" t="s">
        <v>232</v>
      </c>
      <c r="C21" s="196">
        <v>1.1601336992774263</v>
      </c>
      <c r="D21" s="196">
        <v>1.0719015792054618</v>
      </c>
      <c r="E21" s="196">
        <v>0.8676509403883684</v>
      </c>
      <c r="F21" s="196">
        <v>0.8755842048273785</v>
      </c>
      <c r="G21" s="196">
        <v>0.8082062208730199</v>
      </c>
      <c r="H21" s="196">
        <v>0.7706261693506927</v>
      </c>
      <c r="I21" s="196">
        <v>0.9234891361036708</v>
      </c>
      <c r="J21" s="196">
        <v>0.8514752311607976</v>
      </c>
      <c r="K21" s="196">
        <v>0.875143544606708</v>
      </c>
      <c r="L21" s="196">
        <v>0.8709088358543856</v>
      </c>
      <c r="M21" s="196">
        <v>1.0198228961774125</v>
      </c>
      <c r="N21" s="196">
        <v>1.0299662076918772</v>
      </c>
      <c r="O21" s="196">
        <v>1.0258228182167939</v>
      </c>
      <c r="P21" s="196">
        <v>1.014846895153966</v>
      </c>
      <c r="Q21" s="196">
        <v>1.013196126489201</v>
      </c>
      <c r="R21" s="196">
        <v>1.042097029806052</v>
      </c>
      <c r="S21" s="196">
        <v>0.9802851130535122</v>
      </c>
      <c r="T21" s="196">
        <v>1.0755127475997577</v>
      </c>
      <c r="U21" s="196">
        <v>1.009991819375118</v>
      </c>
      <c r="V21" s="196">
        <v>1.052277916403618</v>
      </c>
      <c r="W21" s="196">
        <v>1.0712183892411584</v>
      </c>
    </row>
    <row r="22" spans="1:23" ht="12.75">
      <c r="A22"/>
      <c r="B22" s="1" t="s">
        <v>406</v>
      </c>
      <c r="C22" s="196">
        <v>0.7898824715037346</v>
      </c>
      <c r="D22" s="196">
        <v>0.9669393841886481</v>
      </c>
      <c r="E22" s="196">
        <v>0.8293123221149852</v>
      </c>
      <c r="F22" s="196">
        <v>0.7817746588435283</v>
      </c>
      <c r="G22" s="196">
        <v>0.8197282876144003</v>
      </c>
      <c r="H22" s="196">
        <v>0.7866784630156028</v>
      </c>
      <c r="I22" s="196">
        <v>0.6856885106254017</v>
      </c>
      <c r="J22" s="196">
        <v>0.7866149229916184</v>
      </c>
      <c r="K22" s="196">
        <v>0.7193063147781799</v>
      </c>
      <c r="L22" s="196">
        <v>0.9042383868287248</v>
      </c>
      <c r="M22" s="196">
        <v>0.9852630005153099</v>
      </c>
      <c r="N22" s="196">
        <v>1.0514652910455788</v>
      </c>
      <c r="O22" s="196">
        <v>1.2225355739208985</v>
      </c>
      <c r="P22" s="196">
        <v>1.1803688399600925</v>
      </c>
      <c r="Q22" s="196">
        <v>1.3022191336571858</v>
      </c>
      <c r="R22" s="196">
        <v>1.450087290896091</v>
      </c>
      <c r="S22" s="196">
        <v>1.365582102800083</v>
      </c>
      <c r="T22" s="196">
        <v>1.2182310406660786</v>
      </c>
      <c r="U22" s="196">
        <v>1.4030142755178838</v>
      </c>
      <c r="V22" s="196">
        <v>1.309489240849232</v>
      </c>
      <c r="W22" s="196">
        <v>1.3567506054338407</v>
      </c>
    </row>
    <row r="23" spans="1:23" ht="12.75">
      <c r="A23"/>
      <c r="B23" s="1" t="s">
        <v>233</v>
      </c>
      <c r="C23" s="196">
        <v>0.08318712375036436</v>
      </c>
      <c r="D23" s="196">
        <v>0.26127572148502837</v>
      </c>
      <c r="E23" s="196">
        <v>0.29771018651885145</v>
      </c>
      <c r="F23" s="196">
        <v>0.30566305193833476</v>
      </c>
      <c r="G23" s="196">
        <v>0.27635609768092634</v>
      </c>
      <c r="H23" s="196">
        <v>0.25349239045597177</v>
      </c>
      <c r="I23" s="196">
        <v>0.29501829410755004</v>
      </c>
      <c r="J23" s="196">
        <v>0.30747449227711826</v>
      </c>
      <c r="K23" s="196">
        <v>0.2967008605066568</v>
      </c>
      <c r="L23" s="196">
        <v>0.29936994908723785</v>
      </c>
      <c r="M23" s="196">
        <v>0.2619822047497924</v>
      </c>
      <c r="N23" s="196">
        <v>0</v>
      </c>
      <c r="O23" s="196">
        <v>0</v>
      </c>
      <c r="P23" s="196">
        <v>0</v>
      </c>
      <c r="Q23" s="196">
        <v>0</v>
      </c>
      <c r="R23" s="196">
        <v>0</v>
      </c>
      <c r="S23" s="196">
        <v>0</v>
      </c>
      <c r="T23" s="196">
        <v>0</v>
      </c>
      <c r="U23" s="196">
        <v>0</v>
      </c>
      <c r="V23" s="196">
        <v>0</v>
      </c>
      <c r="W23" s="196">
        <v>0</v>
      </c>
    </row>
    <row r="24" spans="1:23" ht="12.75">
      <c r="A24"/>
      <c r="B24" s="1" t="s">
        <v>234</v>
      </c>
      <c r="C24" s="196">
        <v>0.13026440315207946</v>
      </c>
      <c r="D24" s="196">
        <v>0.10336612934236473</v>
      </c>
      <c r="E24" s="196">
        <v>0.08978956847607515</v>
      </c>
      <c r="F24" s="196">
        <v>0.08599900281078408</v>
      </c>
      <c r="G24" s="196">
        <v>0.07063998986457228</v>
      </c>
      <c r="H24" s="196">
        <v>0.07679068841003027</v>
      </c>
      <c r="I24" s="196">
        <v>0.06197435658315589</v>
      </c>
      <c r="J24" s="196">
        <v>0.14626136253033292</v>
      </c>
      <c r="K24" s="196">
        <v>0.2570414320918117</v>
      </c>
      <c r="L24" s="196">
        <v>0.7837024048248022</v>
      </c>
      <c r="M24" s="196">
        <v>0.5569673144049102</v>
      </c>
      <c r="N24" s="196">
        <v>0.7108973519668853</v>
      </c>
      <c r="O24" s="196">
        <v>0.644633491435221</v>
      </c>
      <c r="P24" s="196">
        <v>0.5454634121635791</v>
      </c>
      <c r="Q24" s="196">
        <v>0.6036171360851186</v>
      </c>
      <c r="R24" s="196">
        <v>0.4267980196988756</v>
      </c>
      <c r="S24" s="196">
        <v>0.5748342684253003</v>
      </c>
      <c r="T24" s="196">
        <v>1.1519272983457103</v>
      </c>
      <c r="U24" s="196">
        <v>1.2853030931548002</v>
      </c>
      <c r="V24" s="196">
        <v>3.4465616300854856</v>
      </c>
      <c r="W24" s="196">
        <v>7.7123835985241636</v>
      </c>
    </row>
    <row r="25" spans="1:23" ht="12.75">
      <c r="A25"/>
      <c r="B25" s="1" t="s">
        <v>407</v>
      </c>
      <c r="C25" s="196">
        <v>11.258562564345217</v>
      </c>
      <c r="D25" s="196">
        <v>13.139534027037062</v>
      </c>
      <c r="E25" s="196">
        <v>11.470406072138731</v>
      </c>
      <c r="F25" s="196">
        <v>10.868669522724826</v>
      </c>
      <c r="G25" s="196">
        <v>11.40607049219191</v>
      </c>
      <c r="H25" s="196">
        <v>12.027414563395979</v>
      </c>
      <c r="I25" s="196">
        <v>13.348880153107421</v>
      </c>
      <c r="J25" s="196">
        <v>14.096023145499466</v>
      </c>
      <c r="K25" s="196">
        <v>14.499038513730516</v>
      </c>
      <c r="L25" s="196">
        <v>15.746920623999372</v>
      </c>
      <c r="M25" s="196">
        <v>15.070716189789335</v>
      </c>
      <c r="N25" s="196">
        <v>15.479303197994538</v>
      </c>
      <c r="O25" s="196">
        <v>16.088051321089548</v>
      </c>
      <c r="P25" s="196">
        <v>15.61219764290411</v>
      </c>
      <c r="Q25" s="196">
        <v>16.300554093276283</v>
      </c>
      <c r="R25" s="196">
        <v>15.820997550831853</v>
      </c>
      <c r="S25" s="196">
        <v>14.537951794935733</v>
      </c>
      <c r="T25" s="196">
        <v>15.016950222417167</v>
      </c>
      <c r="U25" s="196">
        <v>16.107252901250497</v>
      </c>
      <c r="V25" s="196">
        <v>18.26488558271582</v>
      </c>
      <c r="W25" s="196">
        <v>22.708363266471554</v>
      </c>
    </row>
    <row r="26" spans="1:23" ht="12.75">
      <c r="A26"/>
      <c r="B26" s="1" t="s">
        <v>408</v>
      </c>
      <c r="C26" s="196">
        <v>1.0209102975890756</v>
      </c>
      <c r="D26" s="196">
        <v>0.3287002925982089</v>
      </c>
      <c r="E26" s="196">
        <v>0.4344441382952005</v>
      </c>
      <c r="F26" s="196">
        <v>0.4024072477563608</v>
      </c>
      <c r="G26" s="196">
        <v>0.5936023098641816</v>
      </c>
      <c r="H26" s="196">
        <v>1.5687599696552987</v>
      </c>
      <c r="I26" s="196">
        <v>1.3330792212328122</v>
      </c>
      <c r="J26" s="196">
        <v>0.8275272038076884</v>
      </c>
      <c r="K26" s="196">
        <v>0.6076212219000167</v>
      </c>
      <c r="L26" s="196">
        <v>0.6965594175077241</v>
      </c>
      <c r="M26" s="196">
        <v>0.9581079195363622</v>
      </c>
      <c r="N26" s="196">
        <v>1.135031636890516</v>
      </c>
      <c r="O26" s="196">
        <v>0.8031307344255176</v>
      </c>
      <c r="P26" s="196">
        <v>0.8591885023216138</v>
      </c>
      <c r="Q26" s="196">
        <v>1.0568440733406155</v>
      </c>
      <c r="R26" s="196">
        <v>1.1892984437068537</v>
      </c>
      <c r="S26" s="196">
        <v>0.8234523703043798</v>
      </c>
      <c r="T26" s="196">
        <v>0.7097611767572185</v>
      </c>
      <c r="U26" s="196">
        <v>0.7477292688836615</v>
      </c>
      <c r="V26" s="196">
        <v>0.8463162671019668</v>
      </c>
      <c r="W26" s="196">
        <v>0.7873923338484944</v>
      </c>
    </row>
    <row r="27" spans="1:23" ht="12.75">
      <c r="A27"/>
      <c r="B27" s="1" t="s">
        <v>235</v>
      </c>
      <c r="C27" s="196">
        <v>12.279472861934298</v>
      </c>
      <c r="D27" s="196">
        <v>13.468234319635272</v>
      </c>
      <c r="E27" s="196">
        <v>11.904850210433933</v>
      </c>
      <c r="F27" s="196">
        <v>11.271076770481187</v>
      </c>
      <c r="G27" s="196">
        <v>11.999672802056091</v>
      </c>
      <c r="H27" s="196">
        <v>13.596174533051279</v>
      </c>
      <c r="I27" s="196">
        <v>14.681959374340236</v>
      </c>
      <c r="J27" s="196">
        <v>14.923550349307156</v>
      </c>
      <c r="K27" s="196">
        <v>15.106659735630531</v>
      </c>
      <c r="L27" s="196">
        <v>16.443460291361273</v>
      </c>
      <c r="M27" s="196">
        <v>16.079860224842175</v>
      </c>
      <c r="N27" s="196">
        <v>16.61433483488506</v>
      </c>
      <c r="O27" s="196">
        <v>16.891182055515063</v>
      </c>
      <c r="P27" s="196">
        <v>16.47138614522572</v>
      </c>
      <c r="Q27" s="196">
        <v>17.3573981666169</v>
      </c>
      <c r="R27" s="196">
        <v>17.0102959945387</v>
      </c>
      <c r="S27" s="196">
        <v>15.361404165240119</v>
      </c>
      <c r="T27" s="196">
        <v>15.726711399174386</v>
      </c>
      <c r="U27" s="196">
        <v>16.854982170134157</v>
      </c>
      <c r="V27" s="196">
        <v>19.111201849817782</v>
      </c>
      <c r="W27" s="196">
        <v>23.495755600320052</v>
      </c>
    </row>
    <row r="28" spans="1:23" ht="12.75">
      <c r="A28"/>
      <c r="B28" s="137" t="s">
        <v>236</v>
      </c>
      <c r="C28" s="370">
        <v>6.077860964658033</v>
      </c>
      <c r="D28" s="370">
        <v>7.353881131701559</v>
      </c>
      <c r="E28" s="370">
        <v>6.68897331900299</v>
      </c>
      <c r="F28" s="370">
        <v>6.597521384014769</v>
      </c>
      <c r="G28" s="370">
        <v>6.342392010723865</v>
      </c>
      <c r="H28" s="370">
        <v>6.221045100878671</v>
      </c>
      <c r="I28" s="370">
        <v>6.372344353535626</v>
      </c>
      <c r="J28" s="370">
        <v>6.979115069157476</v>
      </c>
      <c r="K28" s="370">
        <v>7.240464820878926</v>
      </c>
      <c r="L28" s="370">
        <v>7.133895151107509</v>
      </c>
      <c r="M28" s="370">
        <v>7.017816133199368</v>
      </c>
      <c r="N28" s="370">
        <v>7.120748102753648</v>
      </c>
      <c r="O28" s="370">
        <v>7.226226284079229</v>
      </c>
      <c r="P28" s="370">
        <v>7.261440549925638</v>
      </c>
      <c r="Q28" s="370">
        <v>7.050771001418832</v>
      </c>
      <c r="R28" s="370">
        <v>7.340820848736051</v>
      </c>
      <c r="S28" s="370">
        <v>7.080967517481612</v>
      </c>
      <c r="T28" s="370">
        <v>7.1809105150564365</v>
      </c>
      <c r="U28" s="370">
        <v>7.419650841587514</v>
      </c>
      <c r="V28" s="370">
        <v>7.459635591218881</v>
      </c>
      <c r="W28" s="370">
        <v>7.409912790652816</v>
      </c>
    </row>
    <row r="29" spans="1:13" ht="12.75">
      <c r="A29"/>
      <c r="B29" s="203" t="s">
        <v>548</v>
      </c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</row>
  </sheetData>
  <sheetProtection/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78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24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.421875" style="1" customWidth="1"/>
    <col min="2" max="2" width="16.8515625" style="57" customWidth="1"/>
    <col min="3" max="12" width="6.8515625" style="57" customWidth="1"/>
    <col min="13" max="14" width="7.57421875" style="57" customWidth="1"/>
    <col min="15" max="16384" width="11.421875" style="57" customWidth="1"/>
  </cols>
  <sheetData>
    <row r="1" spans="2:14" ht="12.75">
      <c r="B1" s="178" t="s">
        <v>530</v>
      </c>
      <c r="D1" s="178"/>
      <c r="J1" s="181"/>
      <c r="K1" s="428"/>
      <c r="L1" s="428" t="str">
        <f>'Tab 1'!$L$1</f>
        <v>Carta de Conjuntura | Dez 2014</v>
      </c>
      <c r="M1" s="428"/>
      <c r="N1" s="428"/>
    </row>
    <row r="3" ht="11.25">
      <c r="B3" s="2" t="s">
        <v>524</v>
      </c>
    </row>
    <row r="4" ht="11.25">
      <c r="B4" s="111" t="s">
        <v>466</v>
      </c>
    </row>
    <row r="5" spans="1:2" ht="11.25">
      <c r="A5" s="204"/>
      <c r="B5" s="1" t="s">
        <v>220</v>
      </c>
    </row>
    <row r="6" spans="1:2" ht="11.25">
      <c r="A6" s="204"/>
      <c r="B6" s="1"/>
    </row>
    <row r="7" spans="2:14" ht="12" thickBot="1">
      <c r="B7" s="205"/>
      <c r="C7" s="206">
        <v>2002</v>
      </c>
      <c r="D7" s="206">
        <v>2003</v>
      </c>
      <c r="E7" s="206">
        <v>2004</v>
      </c>
      <c r="F7" s="206">
        <v>2005</v>
      </c>
      <c r="G7" s="206">
        <v>2006</v>
      </c>
      <c r="H7" s="206">
        <v>2007</v>
      </c>
      <c r="I7" s="206">
        <v>2008</v>
      </c>
      <c r="J7" s="206">
        <v>2009</v>
      </c>
      <c r="K7" s="206">
        <v>2010</v>
      </c>
      <c r="L7" s="206">
        <v>2011</v>
      </c>
      <c r="M7" s="206">
        <v>2012</v>
      </c>
      <c r="N7" s="206">
        <v>2013</v>
      </c>
    </row>
    <row r="8" spans="1:14" ht="12" thickTop="1">
      <c r="A8" s="207"/>
      <c r="B8" s="208" t="s">
        <v>237</v>
      </c>
      <c r="C8" s="87">
        <v>4.45</v>
      </c>
      <c r="D8" s="87">
        <v>5.24</v>
      </c>
      <c r="E8" s="87">
        <v>2.9</v>
      </c>
      <c r="F8" s="87">
        <v>3.58</v>
      </c>
      <c r="G8" s="87">
        <v>3.63</v>
      </c>
      <c r="H8" s="87">
        <v>2.8</v>
      </c>
      <c r="I8" s="87">
        <v>2.04</v>
      </c>
      <c r="J8" s="87">
        <v>3.28</v>
      </c>
      <c r="K8" s="87">
        <v>2.48</v>
      </c>
      <c r="L8" s="87">
        <v>2.61</v>
      </c>
      <c r="M8" s="87">
        <v>2.48</v>
      </c>
      <c r="N8" s="87">
        <v>3.25</v>
      </c>
    </row>
    <row r="9" spans="1:14" ht="11.25">
      <c r="A9" s="209"/>
      <c r="B9" s="210" t="s">
        <v>238</v>
      </c>
      <c r="C9" s="87">
        <v>0.68</v>
      </c>
      <c r="D9" s="87">
        <v>3.66</v>
      </c>
      <c r="E9" s="87">
        <v>1.39</v>
      </c>
      <c r="F9" s="87">
        <v>3.41</v>
      </c>
      <c r="G9" s="87">
        <v>3.14</v>
      </c>
      <c r="H9" s="87">
        <v>2.24</v>
      </c>
      <c r="I9" s="87">
        <v>0.82</v>
      </c>
      <c r="J9" s="87">
        <v>3.31</v>
      </c>
      <c r="K9" s="87">
        <v>1.21</v>
      </c>
      <c r="L9" s="87">
        <v>2.11</v>
      </c>
      <c r="M9" s="87">
        <v>1.39</v>
      </c>
      <c r="N9" s="87">
        <v>2.28</v>
      </c>
    </row>
    <row r="10" spans="1:14" ht="11.25">
      <c r="A10" s="209"/>
      <c r="B10" s="210" t="s">
        <v>239</v>
      </c>
      <c r="C10" s="87">
        <v>3.48</v>
      </c>
      <c r="D10" s="87">
        <v>1.59</v>
      </c>
      <c r="E10" s="87">
        <v>1.75</v>
      </c>
      <c r="F10" s="87">
        <v>0.25</v>
      </c>
      <c r="G10" s="87">
        <v>0.7</v>
      </c>
      <c r="H10" s="87">
        <v>0.48</v>
      </c>
      <c r="I10" s="87">
        <v>1.16</v>
      </c>
      <c r="J10" s="87">
        <v>-0.06</v>
      </c>
      <c r="K10" s="87">
        <v>1.27</v>
      </c>
      <c r="L10" s="87">
        <v>0.48</v>
      </c>
      <c r="M10" s="87">
        <v>0.96</v>
      </c>
      <c r="N10" s="87">
        <v>0.91</v>
      </c>
    </row>
    <row r="11" spans="1:14" ht="11.25">
      <c r="A11" s="209"/>
      <c r="B11" s="211" t="s">
        <v>240</v>
      </c>
      <c r="C11" s="87">
        <v>0.29</v>
      </c>
      <c r="D11" s="87">
        <v>-0.01</v>
      </c>
      <c r="E11" s="87">
        <v>-0.24</v>
      </c>
      <c r="F11" s="87">
        <v>-0.09</v>
      </c>
      <c r="G11" s="87">
        <v>-0.21</v>
      </c>
      <c r="H11" s="87">
        <v>0.08</v>
      </c>
      <c r="I11" s="87">
        <v>0.06</v>
      </c>
      <c r="J11" s="87">
        <v>0.03</v>
      </c>
      <c r="K11" s="87">
        <v>0</v>
      </c>
      <c r="L11" s="87">
        <v>0.01</v>
      </c>
      <c r="M11" s="87">
        <v>0.12</v>
      </c>
      <c r="N11" s="87">
        <v>0.06</v>
      </c>
    </row>
    <row r="12" spans="1:14" ht="11.25">
      <c r="A12" s="209"/>
      <c r="B12" s="210" t="s">
        <v>241</v>
      </c>
      <c r="C12" s="413">
        <v>-3.22</v>
      </c>
      <c r="D12" s="413">
        <v>-3.27</v>
      </c>
      <c r="E12" s="413">
        <v>-3.72</v>
      </c>
      <c r="F12" s="413">
        <v>-3.79</v>
      </c>
      <c r="G12" s="413">
        <v>-3.2</v>
      </c>
      <c r="H12" s="413">
        <v>-3.31</v>
      </c>
      <c r="I12" s="413">
        <v>-3.42</v>
      </c>
      <c r="J12" s="413">
        <v>-2</v>
      </c>
      <c r="K12" s="413">
        <v>-2.7</v>
      </c>
      <c r="L12" s="413">
        <v>-3.11</v>
      </c>
      <c r="M12" s="413">
        <v>-2.39</v>
      </c>
      <c r="N12" s="413">
        <v>-1.88</v>
      </c>
    </row>
    <row r="13" spans="1:14" ht="11.25">
      <c r="A13" s="209"/>
      <c r="B13" s="210" t="s">
        <v>238</v>
      </c>
      <c r="C13" s="83">
        <v>-2.16</v>
      </c>
      <c r="D13" s="83">
        <v>-2.28</v>
      </c>
      <c r="E13" s="83">
        <v>-2.7</v>
      </c>
      <c r="F13" s="83">
        <v>-2.6</v>
      </c>
      <c r="G13" s="83">
        <v>-2.17</v>
      </c>
      <c r="H13" s="83">
        <v>-2.23</v>
      </c>
      <c r="I13" s="83">
        <v>-2.35</v>
      </c>
      <c r="J13" s="83">
        <v>-1.31</v>
      </c>
      <c r="K13" s="83">
        <v>-2.09</v>
      </c>
      <c r="L13" s="83">
        <v>-2.25</v>
      </c>
      <c r="M13" s="83">
        <v>-1.96</v>
      </c>
      <c r="N13" s="83">
        <v>-1.55</v>
      </c>
    </row>
    <row r="14" spans="1:14" ht="11.25">
      <c r="A14" s="209"/>
      <c r="B14" s="210" t="s">
        <v>239</v>
      </c>
      <c r="C14" s="83">
        <v>-0.72</v>
      </c>
      <c r="D14" s="83">
        <v>-0.81</v>
      </c>
      <c r="E14" s="83">
        <v>-0.9</v>
      </c>
      <c r="F14" s="83">
        <v>-0.99</v>
      </c>
      <c r="G14" s="83">
        <v>-0.83</v>
      </c>
      <c r="H14" s="83">
        <v>-1.12</v>
      </c>
      <c r="I14" s="83">
        <v>-1.01</v>
      </c>
      <c r="J14" s="83">
        <v>-0.65</v>
      </c>
      <c r="K14" s="83">
        <v>-0.55</v>
      </c>
      <c r="L14" s="83">
        <v>-0.8</v>
      </c>
      <c r="M14" s="83">
        <v>-0.49</v>
      </c>
      <c r="N14" s="83">
        <v>-0.34</v>
      </c>
    </row>
    <row r="15" spans="1:14" ht="11.25">
      <c r="A15" s="209"/>
      <c r="B15" s="211" t="s">
        <v>240</v>
      </c>
      <c r="C15" s="132">
        <v>-0.34</v>
      </c>
      <c r="D15" s="132">
        <v>-0.18</v>
      </c>
      <c r="E15" s="132">
        <v>-0.12</v>
      </c>
      <c r="F15" s="132">
        <v>-0.2</v>
      </c>
      <c r="G15" s="132">
        <v>-0.2</v>
      </c>
      <c r="H15" s="132">
        <v>0.05</v>
      </c>
      <c r="I15" s="132">
        <v>-0.06</v>
      </c>
      <c r="J15" s="132">
        <v>-0.04</v>
      </c>
      <c r="K15" s="132">
        <v>-0.06</v>
      </c>
      <c r="L15" s="132">
        <v>-0.07</v>
      </c>
      <c r="M15" s="132">
        <v>0.06</v>
      </c>
      <c r="N15" s="132">
        <v>0.01</v>
      </c>
    </row>
    <row r="16" spans="1:14" ht="11.25">
      <c r="A16" s="209"/>
      <c r="B16" s="212" t="s">
        <v>242</v>
      </c>
      <c r="C16" s="413">
        <v>7.66</v>
      </c>
      <c r="D16" s="413">
        <v>8.51</v>
      </c>
      <c r="E16" s="413">
        <v>6.62</v>
      </c>
      <c r="F16" s="413">
        <v>7.36</v>
      </c>
      <c r="G16" s="413">
        <v>6.83</v>
      </c>
      <c r="H16" s="413">
        <v>6.11</v>
      </c>
      <c r="I16" s="413">
        <v>5.46</v>
      </c>
      <c r="J16" s="413">
        <v>5.28</v>
      </c>
      <c r="K16" s="413">
        <v>5.18</v>
      </c>
      <c r="L16" s="413">
        <v>5.71</v>
      </c>
      <c r="M16" s="413">
        <v>4.87</v>
      </c>
      <c r="N16" s="413">
        <v>5.14</v>
      </c>
    </row>
    <row r="17" spans="1:14" ht="11.25">
      <c r="A17" s="209"/>
      <c r="B17" s="210" t="s">
        <v>238</v>
      </c>
      <c r="C17" s="83">
        <v>2.84</v>
      </c>
      <c r="D17" s="83">
        <v>5.94</v>
      </c>
      <c r="E17" s="83">
        <v>4.09</v>
      </c>
      <c r="F17" s="83">
        <v>6.01</v>
      </c>
      <c r="G17" s="83">
        <v>5.31</v>
      </c>
      <c r="H17" s="83">
        <v>4.47</v>
      </c>
      <c r="I17" s="83">
        <v>3.17</v>
      </c>
      <c r="J17" s="83">
        <v>4.62</v>
      </c>
      <c r="K17" s="83">
        <v>3.3</v>
      </c>
      <c r="L17" s="83">
        <v>4.36</v>
      </c>
      <c r="M17" s="83">
        <v>3.35</v>
      </c>
      <c r="N17" s="83">
        <v>3.84</v>
      </c>
    </row>
    <row r="18" spans="1:14" ht="11.25">
      <c r="A18" s="209"/>
      <c r="B18" s="210" t="s">
        <v>239</v>
      </c>
      <c r="C18" s="83">
        <v>4.2</v>
      </c>
      <c r="D18" s="83">
        <v>2.4</v>
      </c>
      <c r="E18" s="83">
        <v>2.65</v>
      </c>
      <c r="F18" s="83">
        <v>1.25</v>
      </c>
      <c r="G18" s="83">
        <v>1.53</v>
      </c>
      <c r="H18" s="83">
        <v>1.6</v>
      </c>
      <c r="I18" s="83">
        <v>2.17</v>
      </c>
      <c r="J18" s="83">
        <v>0.58</v>
      </c>
      <c r="K18" s="83">
        <v>1.81</v>
      </c>
      <c r="L18" s="83">
        <v>1.28</v>
      </c>
      <c r="M18" s="83">
        <v>1.45</v>
      </c>
      <c r="N18" s="83">
        <v>1.24</v>
      </c>
    </row>
    <row r="19" spans="1:14" ht="11.25">
      <c r="A19" s="209"/>
      <c r="B19" s="211" t="s">
        <v>240</v>
      </c>
      <c r="C19" s="132">
        <v>0.62</v>
      </c>
      <c r="D19" s="132">
        <v>0.17</v>
      </c>
      <c r="E19" s="132">
        <v>-0.12</v>
      </c>
      <c r="F19" s="132">
        <v>0.11</v>
      </c>
      <c r="G19" s="132">
        <v>-0.01</v>
      </c>
      <c r="H19" s="132">
        <v>0.03</v>
      </c>
      <c r="I19" s="132">
        <v>0.12</v>
      </c>
      <c r="J19" s="132">
        <v>0.07</v>
      </c>
      <c r="K19" s="132">
        <v>0.07</v>
      </c>
      <c r="L19" s="132">
        <v>0.08</v>
      </c>
      <c r="M19" s="132">
        <v>0.06</v>
      </c>
      <c r="N19" s="132">
        <v>0.06</v>
      </c>
    </row>
    <row r="20" spans="1:14" ht="11.25">
      <c r="A20" s="40"/>
      <c r="B20" s="57" t="s">
        <v>543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</row>
    <row r="21" spans="1:14" ht="11.25">
      <c r="A21" s="40"/>
      <c r="B21" s="57" t="s">
        <v>243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</row>
    <row r="22" spans="1:14" ht="11.25">
      <c r="A22" s="40"/>
      <c r="B22" s="213" t="s">
        <v>490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</row>
    <row r="23" spans="1:14" ht="11.25">
      <c r="A23" s="40"/>
      <c r="B23" s="57" t="s">
        <v>465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</row>
    <row r="24" spans="1:2" ht="11.25">
      <c r="A24" s="40"/>
      <c r="B24" s="92"/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scale="97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22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.8515625" style="1" customWidth="1"/>
    <col min="2" max="2" width="17.57421875" style="57" customWidth="1"/>
    <col min="3" max="15" width="6.57421875" style="57" customWidth="1"/>
    <col min="16" max="102" width="11.28125" style="57" customWidth="1"/>
    <col min="103" max="16384" width="11.421875" style="57" customWidth="1"/>
  </cols>
  <sheetData>
    <row r="1" spans="2:15" ht="12.75">
      <c r="B1" s="178" t="s">
        <v>530</v>
      </c>
      <c r="E1" s="178"/>
      <c r="G1" s="181"/>
      <c r="H1" s="181"/>
      <c r="K1" s="181"/>
      <c r="L1" s="428"/>
      <c r="M1" s="428" t="str">
        <f>'Tab 1'!$L$1</f>
        <v>Carta de Conjuntura | Dez 2014</v>
      </c>
      <c r="N1" s="428"/>
      <c r="O1" s="428"/>
    </row>
    <row r="3" ht="11.25">
      <c r="B3" s="2" t="s">
        <v>525</v>
      </c>
    </row>
    <row r="4" ht="11.25">
      <c r="B4" s="111" t="s">
        <v>244</v>
      </c>
    </row>
    <row r="5" spans="1:2" ht="11.25">
      <c r="A5" s="204"/>
      <c r="B5" s="214" t="s">
        <v>245</v>
      </c>
    </row>
    <row r="6" spans="1:2" ht="11.25">
      <c r="A6" s="204"/>
      <c r="B6" s="214"/>
    </row>
    <row r="7" spans="2:15" ht="12" thickBot="1">
      <c r="B7" s="205"/>
      <c r="C7" s="206">
        <v>2001</v>
      </c>
      <c r="D7" s="206">
        <v>2002</v>
      </c>
      <c r="E7" s="206">
        <v>2003</v>
      </c>
      <c r="F7" s="206">
        <v>2004</v>
      </c>
      <c r="G7" s="206">
        <v>2005</v>
      </c>
      <c r="H7" s="206">
        <v>2006</v>
      </c>
      <c r="I7" s="206">
        <v>2007</v>
      </c>
      <c r="J7" s="206">
        <v>2008</v>
      </c>
      <c r="K7" s="206">
        <v>2009</v>
      </c>
      <c r="L7" s="206">
        <v>2010</v>
      </c>
      <c r="M7" s="206">
        <v>2011</v>
      </c>
      <c r="N7" s="206">
        <v>2012</v>
      </c>
      <c r="O7" s="206">
        <v>2013</v>
      </c>
    </row>
    <row r="8" spans="1:15" ht="12" thickTop="1">
      <c r="A8" s="207"/>
      <c r="B8" s="210" t="s">
        <v>246</v>
      </c>
      <c r="C8" s="160">
        <v>52.02</v>
      </c>
      <c r="D8" s="160">
        <v>60.38</v>
      </c>
      <c r="E8" s="160">
        <v>54.83</v>
      </c>
      <c r="F8" s="160">
        <v>50.61</v>
      </c>
      <c r="G8" s="160">
        <v>48.44</v>
      </c>
      <c r="H8" s="160">
        <v>47.27</v>
      </c>
      <c r="I8" s="160">
        <v>45.53</v>
      </c>
      <c r="J8" s="160">
        <v>38.53</v>
      </c>
      <c r="K8" s="160">
        <v>42.07</v>
      </c>
      <c r="L8" s="160">
        <v>39.15</v>
      </c>
      <c r="M8" s="160">
        <v>36.41</v>
      </c>
      <c r="N8" s="160">
        <v>35.29</v>
      </c>
      <c r="O8" s="160">
        <v>33.57</v>
      </c>
    </row>
    <row r="9" spans="1:15" ht="11.25">
      <c r="A9" s="209"/>
      <c r="B9" s="215" t="s">
        <v>247</v>
      </c>
      <c r="C9" s="160">
        <v>31.6228068483244</v>
      </c>
      <c r="D9" s="160">
        <v>37.95</v>
      </c>
      <c r="E9" s="160">
        <v>34.05</v>
      </c>
      <c r="F9" s="160">
        <v>30.98</v>
      </c>
      <c r="G9" s="160">
        <v>30.93</v>
      </c>
      <c r="H9" s="160">
        <v>31.05</v>
      </c>
      <c r="I9" s="160">
        <v>30.69</v>
      </c>
      <c r="J9" s="160">
        <v>24.02</v>
      </c>
      <c r="K9" s="160">
        <v>28.79</v>
      </c>
      <c r="L9" s="160">
        <v>26.55</v>
      </c>
      <c r="M9" s="160">
        <v>24.36</v>
      </c>
      <c r="N9" s="160">
        <v>22.82</v>
      </c>
      <c r="O9" s="160">
        <v>21.16</v>
      </c>
    </row>
    <row r="10" spans="1:15" ht="11.25">
      <c r="A10" s="209"/>
      <c r="B10" s="215" t="s">
        <v>248</v>
      </c>
      <c r="C10" s="160">
        <v>17.6298541323716</v>
      </c>
      <c r="D10" s="160">
        <v>19.82</v>
      </c>
      <c r="E10" s="160">
        <v>18.63</v>
      </c>
      <c r="F10" s="160">
        <v>18.08</v>
      </c>
      <c r="G10" s="160">
        <v>16.3</v>
      </c>
      <c r="H10" s="160">
        <v>15.36</v>
      </c>
      <c r="I10" s="160">
        <v>14.03</v>
      </c>
      <c r="J10" s="160">
        <v>13.68</v>
      </c>
      <c r="K10" s="160">
        <v>12.55</v>
      </c>
      <c r="L10" s="160">
        <v>11.96</v>
      </c>
      <c r="M10" s="160">
        <v>11.45</v>
      </c>
      <c r="N10" s="160">
        <v>11.83</v>
      </c>
      <c r="O10" s="160">
        <v>11.76</v>
      </c>
    </row>
    <row r="11" spans="1:15" ht="11.25">
      <c r="A11" s="209"/>
      <c r="B11" s="215" t="s">
        <v>249</v>
      </c>
      <c r="C11" s="160">
        <v>2.77</v>
      </c>
      <c r="D11" s="160">
        <v>2.6</v>
      </c>
      <c r="E11" s="160">
        <v>2.16</v>
      </c>
      <c r="F11" s="160">
        <v>1.54</v>
      </c>
      <c r="G11" s="160">
        <v>1.2</v>
      </c>
      <c r="H11" s="160">
        <v>0.86</v>
      </c>
      <c r="I11" s="160">
        <v>0.82</v>
      </c>
      <c r="J11" s="160">
        <v>0.82</v>
      </c>
      <c r="K11" s="160">
        <v>0.73</v>
      </c>
      <c r="L11" s="160">
        <v>0.63</v>
      </c>
      <c r="M11" s="160">
        <v>0.6</v>
      </c>
      <c r="N11" s="160">
        <v>0.65</v>
      </c>
      <c r="O11" s="160">
        <v>0.64</v>
      </c>
    </row>
    <row r="12" spans="1:15" ht="11.25">
      <c r="A12" s="209"/>
      <c r="B12" s="21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</row>
    <row r="13" spans="1:15" ht="11.25">
      <c r="A13" s="209"/>
      <c r="B13" s="210" t="s">
        <v>250</v>
      </c>
      <c r="C13" s="160">
        <v>9.61</v>
      </c>
      <c r="D13" s="160">
        <v>15.68</v>
      </c>
      <c r="E13" s="160">
        <v>11.16</v>
      </c>
      <c r="F13" s="160">
        <v>7.89</v>
      </c>
      <c r="G13" s="160">
        <v>3.16</v>
      </c>
      <c r="H13" s="160">
        <v>-1.17</v>
      </c>
      <c r="I13" s="160">
        <v>-7.45</v>
      </c>
      <c r="J13" s="160">
        <v>-10.96</v>
      </c>
      <c r="K13" s="160">
        <v>-9.03</v>
      </c>
      <c r="L13" s="160">
        <v>-9.54</v>
      </c>
      <c r="M13" s="160">
        <v>-13</v>
      </c>
      <c r="N13" s="160">
        <v>-14.1</v>
      </c>
      <c r="O13" s="160">
        <v>-14.75</v>
      </c>
    </row>
    <row r="14" spans="1:15" ht="11.25">
      <c r="A14" s="209"/>
      <c r="B14" s="215" t="s">
        <v>247</v>
      </c>
      <c r="C14" s="160">
        <v>7.92946011783715</v>
      </c>
      <c r="D14" s="160">
        <v>13.37</v>
      </c>
      <c r="E14" s="160">
        <v>9.43</v>
      </c>
      <c r="F14" s="160">
        <v>6.44</v>
      </c>
      <c r="G14" s="160">
        <v>2.18</v>
      </c>
      <c r="H14" s="160">
        <v>-1.98</v>
      </c>
      <c r="I14" s="160">
        <v>-8.07</v>
      </c>
      <c r="J14" s="160">
        <v>-11.76</v>
      </c>
      <c r="K14" s="160">
        <v>-9.67</v>
      </c>
      <c r="L14" s="160">
        <v>-10.25</v>
      </c>
      <c r="M14" s="160">
        <v>-13.81</v>
      </c>
      <c r="N14" s="160">
        <v>-15.18</v>
      </c>
      <c r="O14" s="160">
        <v>-16.1</v>
      </c>
    </row>
    <row r="15" spans="1:15" ht="11.25">
      <c r="A15" s="209"/>
      <c r="B15" s="215" t="s">
        <v>248</v>
      </c>
      <c r="C15" s="160">
        <v>1.00113597965189</v>
      </c>
      <c r="D15" s="160">
        <v>1.44</v>
      </c>
      <c r="E15" s="160">
        <v>1.12</v>
      </c>
      <c r="F15" s="160">
        <v>0.96</v>
      </c>
      <c r="G15" s="160">
        <v>0.7</v>
      </c>
      <c r="H15" s="160">
        <v>0.61</v>
      </c>
      <c r="I15" s="160">
        <v>0.46</v>
      </c>
      <c r="J15" s="160">
        <v>0.61</v>
      </c>
      <c r="K15" s="160">
        <v>0.51</v>
      </c>
      <c r="L15" s="160">
        <v>0.58</v>
      </c>
      <c r="M15" s="160">
        <v>0.68</v>
      </c>
      <c r="N15" s="160">
        <v>0.95</v>
      </c>
      <c r="O15" s="160">
        <v>1.23</v>
      </c>
    </row>
    <row r="16" spans="1:15" ht="11.25">
      <c r="A16" s="209"/>
      <c r="B16" s="215" t="s">
        <v>249</v>
      </c>
      <c r="C16" s="160">
        <v>0.68</v>
      </c>
      <c r="D16" s="160">
        <v>0.87</v>
      </c>
      <c r="E16" s="160">
        <v>0.61</v>
      </c>
      <c r="F16" s="160">
        <v>0.49</v>
      </c>
      <c r="G16" s="160">
        <v>0.28</v>
      </c>
      <c r="H16" s="160">
        <v>0.2</v>
      </c>
      <c r="I16" s="160">
        <v>0.15</v>
      </c>
      <c r="J16" s="160">
        <v>0.19</v>
      </c>
      <c r="K16" s="160">
        <v>0.13</v>
      </c>
      <c r="L16" s="160">
        <v>0.13</v>
      </c>
      <c r="M16" s="160">
        <v>0.13</v>
      </c>
      <c r="N16" s="160">
        <v>0.13</v>
      </c>
      <c r="O16" s="160">
        <v>0.12</v>
      </c>
    </row>
    <row r="17" spans="1:15" ht="11.25">
      <c r="A17" s="209"/>
      <c r="B17" s="21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</row>
    <row r="18" spans="1:15" ht="11.25">
      <c r="A18" s="209"/>
      <c r="B18" s="210" t="s">
        <v>251</v>
      </c>
      <c r="C18" s="160">
        <v>42.41</v>
      </c>
      <c r="D18" s="160">
        <v>44.7</v>
      </c>
      <c r="E18" s="160">
        <v>43.67</v>
      </c>
      <c r="F18" s="160">
        <v>42.71</v>
      </c>
      <c r="G18" s="160">
        <v>45.27</v>
      </c>
      <c r="H18" s="160">
        <v>48.44</v>
      </c>
      <c r="I18" s="160">
        <v>52.99</v>
      </c>
      <c r="J18" s="160">
        <v>49.49</v>
      </c>
      <c r="K18" s="160">
        <v>51.1</v>
      </c>
      <c r="L18" s="160">
        <v>48.69</v>
      </c>
      <c r="M18" s="160">
        <v>49.41</v>
      </c>
      <c r="N18" s="160">
        <v>49.4</v>
      </c>
      <c r="O18" s="160">
        <v>48.32</v>
      </c>
    </row>
    <row r="19" spans="1:15" ht="11.25">
      <c r="A19" s="209"/>
      <c r="B19" s="215" t="s">
        <v>247</v>
      </c>
      <c r="C19" s="160">
        <v>23.6933467304873</v>
      </c>
      <c r="D19" s="160">
        <v>24.58</v>
      </c>
      <c r="E19" s="160">
        <v>24.62</v>
      </c>
      <c r="F19" s="160">
        <v>24.54</v>
      </c>
      <c r="G19" s="160">
        <v>28.75</v>
      </c>
      <c r="H19" s="160">
        <v>33.04</v>
      </c>
      <c r="I19" s="160">
        <v>38.76</v>
      </c>
      <c r="J19" s="160">
        <v>35.78</v>
      </c>
      <c r="K19" s="160">
        <v>38.46</v>
      </c>
      <c r="L19" s="160">
        <v>36.8</v>
      </c>
      <c r="M19" s="160">
        <v>38.17</v>
      </c>
      <c r="N19" s="160">
        <v>38</v>
      </c>
      <c r="O19" s="160">
        <v>37.26</v>
      </c>
    </row>
    <row r="20" spans="1:15" ht="11.25">
      <c r="A20" s="209"/>
      <c r="B20" s="215" t="s">
        <v>248</v>
      </c>
      <c r="C20" s="160">
        <v>16.6287181527197</v>
      </c>
      <c r="D20" s="160">
        <v>18.38</v>
      </c>
      <c r="E20" s="160">
        <v>17.51</v>
      </c>
      <c r="F20" s="160">
        <v>17.12</v>
      </c>
      <c r="G20" s="160">
        <v>15.6</v>
      </c>
      <c r="H20" s="160">
        <v>14.75</v>
      </c>
      <c r="I20" s="160">
        <v>13.56</v>
      </c>
      <c r="J20" s="160">
        <v>13.07</v>
      </c>
      <c r="K20" s="160">
        <v>12.04</v>
      </c>
      <c r="L20" s="160">
        <v>11.38</v>
      </c>
      <c r="M20" s="160">
        <v>10.77</v>
      </c>
      <c r="N20" s="160">
        <v>10.88</v>
      </c>
      <c r="O20" s="160">
        <v>10.53</v>
      </c>
    </row>
    <row r="21" spans="1:15" ht="11.25">
      <c r="A21" s="209"/>
      <c r="B21" s="216" t="s">
        <v>249</v>
      </c>
      <c r="C21" s="217">
        <v>2.09</v>
      </c>
      <c r="D21" s="217">
        <v>1.73</v>
      </c>
      <c r="E21" s="217">
        <v>1.54</v>
      </c>
      <c r="F21" s="217">
        <v>1.06</v>
      </c>
      <c r="G21" s="217">
        <v>0.92</v>
      </c>
      <c r="H21" s="217">
        <v>0.66</v>
      </c>
      <c r="I21" s="217">
        <v>0.66</v>
      </c>
      <c r="J21" s="217">
        <v>0.64</v>
      </c>
      <c r="K21" s="217">
        <v>0.6</v>
      </c>
      <c r="L21" s="217">
        <v>0.51</v>
      </c>
      <c r="M21" s="217">
        <v>0.47</v>
      </c>
      <c r="N21" s="217">
        <v>0.52</v>
      </c>
      <c r="O21" s="217">
        <v>0.53</v>
      </c>
    </row>
    <row r="22" ht="11.25">
      <c r="B22" s="57" t="s">
        <v>543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6"/>
  <sheetViews>
    <sheetView showGridLines="0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2.421875" style="41" customWidth="1"/>
    <col min="2" max="2" width="9.28125" style="41" customWidth="1"/>
    <col min="3" max="3" width="20.7109375" style="42" bestFit="1" customWidth="1"/>
    <col min="4" max="4" width="4.140625" style="43" customWidth="1"/>
    <col min="5" max="5" width="20.7109375" style="42" bestFit="1" customWidth="1"/>
    <col min="6" max="6" width="4.140625" style="43" customWidth="1"/>
    <col min="7" max="7" width="18.8515625" style="43" customWidth="1"/>
    <col min="8" max="16384" width="10.28125" style="41" customWidth="1"/>
  </cols>
  <sheetData>
    <row r="1" spans="2:7" s="59" customFormat="1" ht="12.75">
      <c r="B1" s="178" t="s">
        <v>530</v>
      </c>
      <c r="C1" s="337"/>
      <c r="D1" s="336"/>
      <c r="F1" s="178"/>
      <c r="G1" s="428" t="str">
        <f>'Tab 1'!$L$1</f>
        <v>Carta de Conjuntura | Dez 2014</v>
      </c>
    </row>
    <row r="3" ht="11.25">
      <c r="B3" s="2" t="s">
        <v>501</v>
      </c>
    </row>
    <row r="4" spans="2:7" ht="11.25">
      <c r="B4" s="44" t="s">
        <v>76</v>
      </c>
      <c r="C4" s="45"/>
      <c r="D4" s="46"/>
      <c r="E4" s="45"/>
      <c r="F4" s="46"/>
      <c r="G4" s="46"/>
    </row>
    <row r="6" spans="2:7" ht="11.25">
      <c r="B6" s="454" t="s">
        <v>1</v>
      </c>
      <c r="C6" s="457" t="s">
        <v>77</v>
      </c>
      <c r="D6" s="48"/>
      <c r="E6" s="457" t="s">
        <v>78</v>
      </c>
      <c r="F6" s="48"/>
      <c r="G6" s="459" t="s">
        <v>79</v>
      </c>
    </row>
    <row r="7" spans="2:7" ht="11.25">
      <c r="B7" s="455"/>
      <c r="C7" s="458"/>
      <c r="D7" s="50"/>
      <c r="E7" s="458"/>
      <c r="F7" s="50"/>
      <c r="G7" s="460"/>
    </row>
    <row r="8" spans="2:7" s="51" customFormat="1" ht="23.25" thickBot="1">
      <c r="B8" s="456"/>
      <c r="C8" s="53" t="s">
        <v>80</v>
      </c>
      <c r="D8" s="54"/>
      <c r="E8" s="53" t="s">
        <v>80</v>
      </c>
      <c r="F8" s="54"/>
      <c r="G8" s="54" t="s">
        <v>81</v>
      </c>
    </row>
    <row r="9" spans="2:7" s="51" customFormat="1" ht="12" thickTop="1">
      <c r="B9" s="430" t="s">
        <v>50</v>
      </c>
      <c r="C9" s="359">
        <v>1.1971338461174673E-09</v>
      </c>
      <c r="E9" s="359">
        <v>8.333433166666668E-10</v>
      </c>
      <c r="G9" s="360">
        <v>100.21025027763324</v>
      </c>
    </row>
    <row r="10" spans="2:7" s="51" customFormat="1" ht="11.25">
      <c r="B10" s="430" t="s">
        <v>51</v>
      </c>
      <c r="C10" s="359">
        <v>2.3337178910571004E-09</v>
      </c>
      <c r="E10" s="359">
        <v>1.7490170833333334E-09</v>
      </c>
      <c r="G10" s="360">
        <v>109.87953564316295</v>
      </c>
    </row>
    <row r="11" spans="2:7" s="51" customFormat="1" ht="11.25">
      <c r="B11" s="430" t="s">
        <v>52</v>
      </c>
      <c r="C11" s="359">
        <v>4.721045592356634E-09</v>
      </c>
      <c r="E11" s="359">
        <v>3.4184000833333328E-09</v>
      </c>
      <c r="G11" s="360">
        <v>95.44692364115936</v>
      </c>
    </row>
    <row r="12" spans="2:7" s="51" customFormat="1" ht="11.25">
      <c r="B12" s="430" t="s">
        <v>53</v>
      </c>
      <c r="C12" s="359">
        <v>1.4733672360311262E-08</v>
      </c>
      <c r="E12" s="359">
        <v>8.699247916666667E-09</v>
      </c>
      <c r="G12" s="360">
        <v>154.48302435635037</v>
      </c>
    </row>
    <row r="13" spans="2:7" s="51" customFormat="1" ht="11.25">
      <c r="B13" s="430" t="s">
        <v>54</v>
      </c>
      <c r="C13" s="359">
        <v>4.8318678161818545E-08</v>
      </c>
      <c r="E13" s="359">
        <v>2.7896333333333333E-08</v>
      </c>
      <c r="G13" s="360">
        <v>220.67523078503672</v>
      </c>
    </row>
    <row r="14" spans="2:7" s="51" customFormat="1" ht="11.25">
      <c r="B14" s="430" t="s">
        <v>55</v>
      </c>
      <c r="C14" s="359">
        <v>1.6558005221345353E-07</v>
      </c>
      <c r="E14" s="359">
        <v>9.080819500000001E-08</v>
      </c>
      <c r="G14" s="360">
        <v>225.5201818638053</v>
      </c>
    </row>
    <row r="15" spans="2:7" s="51" customFormat="1" ht="11.25">
      <c r="B15" s="430" t="s">
        <v>56</v>
      </c>
      <c r="C15" s="359">
        <v>2.6650808111520744E-07</v>
      </c>
      <c r="E15" s="359">
        <v>2.1998463333333337E-07</v>
      </c>
      <c r="G15" s="360">
        <v>142.25196121708325</v>
      </c>
    </row>
    <row r="16" spans="2:7" s="51" customFormat="1" ht="11.25">
      <c r="B16" s="430" t="s">
        <v>57</v>
      </c>
      <c r="C16" s="359">
        <v>1.417656602841464E-06</v>
      </c>
      <c r="E16" s="359">
        <v>7.145783249999999E-07</v>
      </c>
      <c r="G16" s="360">
        <v>224.8310184999285</v>
      </c>
    </row>
    <row r="17" spans="2:7" s="51" customFormat="1" ht="11.25">
      <c r="B17" s="430" t="s">
        <v>58</v>
      </c>
      <c r="C17" s="359">
        <v>1.7265112415214678E-05</v>
      </c>
      <c r="E17" s="359">
        <v>5.606782249999999E-06</v>
      </c>
      <c r="G17" s="360">
        <v>684.6280881805363</v>
      </c>
    </row>
    <row r="18" spans="2:7" s="51" customFormat="1" ht="11.25">
      <c r="B18" s="430" t="s">
        <v>59</v>
      </c>
      <c r="C18" s="359">
        <v>0.00036473458046886646</v>
      </c>
      <c r="E18" s="359">
        <v>7.960909083333333E-05</v>
      </c>
      <c r="G18" s="360">
        <v>1319.871278812965</v>
      </c>
    </row>
    <row r="19" spans="2:7" s="51" customFormat="1" ht="11.25">
      <c r="B19" s="430" t="s">
        <v>60</v>
      </c>
      <c r="C19" s="359">
        <v>0.004803459984823439</v>
      </c>
      <c r="E19" s="359">
        <v>0.0022610808333333333</v>
      </c>
      <c r="G19" s="360">
        <v>2740.2294382020377</v>
      </c>
    </row>
    <row r="20" spans="2:7" s="51" customFormat="1" ht="11.25">
      <c r="B20" s="430" t="s">
        <v>61</v>
      </c>
      <c r="C20" s="359">
        <v>0.028662630025871667</v>
      </c>
      <c r="E20" s="359">
        <v>0.011638955000000001</v>
      </c>
      <c r="G20" s="360">
        <v>414.7518314434432</v>
      </c>
    </row>
    <row r="21" spans="2:7" s="51" customFormat="1" ht="11.25">
      <c r="B21" s="430" t="s">
        <v>62</v>
      </c>
      <c r="C21" s="359">
        <v>0.3632049541374677</v>
      </c>
      <c r="E21" s="359">
        <v>0.127021975</v>
      </c>
      <c r="G21" s="360">
        <v>991.3520586684973</v>
      </c>
    </row>
    <row r="22" spans="2:7" s="51" customFormat="1" ht="11.25">
      <c r="B22" s="430" t="s">
        <v>63</v>
      </c>
      <c r="C22" s="361">
        <v>10.719402357407803</v>
      </c>
      <c r="D22" s="55"/>
      <c r="E22" s="361">
        <v>2.7987974166666665</v>
      </c>
      <c r="F22" s="55"/>
      <c r="G22" s="360">
        <v>2103.3962364911004</v>
      </c>
    </row>
    <row r="23" spans="2:7" s="51" customFormat="1" ht="11.25">
      <c r="B23" s="430" t="s">
        <v>64</v>
      </c>
      <c r="C23" s="361">
        <v>108.05253409800254</v>
      </c>
      <c r="D23" s="55"/>
      <c r="E23" s="361">
        <v>70.16210833333334</v>
      </c>
      <c r="F23" s="55"/>
      <c r="G23" s="360">
        <v>2406.8662674733905</v>
      </c>
    </row>
    <row r="24" spans="2:7" s="51" customFormat="1" ht="11.25">
      <c r="B24" s="430" t="s">
        <v>65</v>
      </c>
      <c r="C24" s="361">
        <v>124.28708798181732</v>
      </c>
      <c r="D24" s="55"/>
      <c r="E24" s="361">
        <v>117.49175000000001</v>
      </c>
      <c r="F24" s="55"/>
      <c r="G24" s="360">
        <v>67.45755335887023</v>
      </c>
    </row>
    <row r="25" spans="2:7" s="51" customFormat="1" ht="11.25">
      <c r="B25" s="430" t="s">
        <v>66</v>
      </c>
      <c r="C25" s="361">
        <v>135.74734194819433</v>
      </c>
      <c r="D25" s="55"/>
      <c r="E25" s="361">
        <v>130.5275</v>
      </c>
      <c r="F25" s="55"/>
      <c r="G25" s="360">
        <v>11.095034332197784</v>
      </c>
    </row>
    <row r="26" spans="2:7" s="51" customFormat="1" ht="11.25">
      <c r="B26" s="430" t="s">
        <v>67</v>
      </c>
      <c r="C26" s="361">
        <v>145.40010684315195</v>
      </c>
      <c r="D26" s="55"/>
      <c r="E26" s="361">
        <v>140.85491666666667</v>
      </c>
      <c r="F26" s="55"/>
      <c r="G26" s="360">
        <v>7.912061953738991</v>
      </c>
    </row>
    <row r="27" spans="2:7" s="51" customFormat="1" ht="11.25">
      <c r="B27" s="430" t="s">
        <v>68</v>
      </c>
      <c r="C27" s="361">
        <v>148.07358897183522</v>
      </c>
      <c r="D27" s="55"/>
      <c r="E27" s="361">
        <v>146.33025</v>
      </c>
      <c r="F27" s="55"/>
      <c r="G27" s="360">
        <v>3.8872149179504545</v>
      </c>
    </row>
    <row r="28" spans="2:7" s="51" customFormat="1" ht="11.25">
      <c r="B28" s="430" t="s">
        <v>69</v>
      </c>
      <c r="C28" s="361">
        <v>177.54820116802085</v>
      </c>
      <c r="D28" s="55"/>
      <c r="E28" s="361">
        <v>162.89375</v>
      </c>
      <c r="F28" s="55"/>
      <c r="G28" s="360">
        <v>11.319259004887927</v>
      </c>
    </row>
    <row r="29" spans="2:7" s="51" customFormat="1" ht="11.25">
      <c r="B29" s="430" t="s">
        <v>70</v>
      </c>
      <c r="C29" s="361">
        <v>194.44441982222065</v>
      </c>
      <c r="D29" s="55"/>
      <c r="E29" s="361">
        <v>185.32708333333335</v>
      </c>
      <c r="F29" s="55"/>
      <c r="G29" s="360">
        <v>13.771758175702464</v>
      </c>
    </row>
    <row r="30" spans="2:7" s="51" customFormat="1" ht="11.25">
      <c r="B30" s="430" t="s">
        <v>71</v>
      </c>
      <c r="C30" s="361">
        <v>214.3359076193254</v>
      </c>
      <c r="D30" s="55"/>
      <c r="E30" s="361">
        <v>204.52891666666667</v>
      </c>
      <c r="F30" s="55"/>
      <c r="G30" s="360">
        <v>10.361050844790176</v>
      </c>
    </row>
    <row r="31" spans="2:7" s="51" customFormat="1" ht="11.25">
      <c r="B31" s="430" t="s">
        <v>72</v>
      </c>
      <c r="C31" s="361">
        <v>273.6191732609394</v>
      </c>
      <c r="D31" s="55"/>
      <c r="E31" s="361">
        <v>232.14941666666667</v>
      </c>
      <c r="F31" s="55"/>
      <c r="G31" s="360">
        <v>13.5044474151373</v>
      </c>
    </row>
    <row r="32" spans="2:7" s="51" customFormat="1" ht="11.25">
      <c r="B32" s="430" t="s">
        <v>73</v>
      </c>
      <c r="C32" s="361">
        <v>292.6251789679077</v>
      </c>
      <c r="D32" s="55"/>
      <c r="E32" s="361">
        <v>285.07349999999997</v>
      </c>
      <c r="F32" s="55"/>
      <c r="G32" s="360">
        <v>22.797422493343888</v>
      </c>
    </row>
    <row r="33" spans="2:7" s="51" customFormat="1" ht="11.25">
      <c r="B33" s="430" t="s">
        <v>74</v>
      </c>
      <c r="C33" s="361">
        <v>327.3735529864928</v>
      </c>
      <c r="D33" s="55"/>
      <c r="E33" s="361">
        <v>311.87575000000004</v>
      </c>
      <c r="F33" s="55"/>
      <c r="G33" s="360">
        <v>9.40187355190858</v>
      </c>
    </row>
    <row r="34" spans="2:7" s="51" customFormat="1" ht="11.25">
      <c r="B34" s="430" t="s">
        <v>75</v>
      </c>
      <c r="C34" s="361">
        <v>332.02635493285766</v>
      </c>
      <c r="D34" s="55"/>
      <c r="E34" s="361">
        <v>330.4806666666667</v>
      </c>
      <c r="F34" s="55"/>
      <c r="G34" s="360">
        <v>5.965489996149631</v>
      </c>
    </row>
    <row r="35" spans="2:7" s="51" customFormat="1" ht="11.25">
      <c r="B35" s="430" t="s">
        <v>373</v>
      </c>
      <c r="C35" s="361">
        <v>344.11621932132175</v>
      </c>
      <c r="D35" s="55"/>
      <c r="E35" s="361">
        <v>336.1816666666667</v>
      </c>
      <c r="F35" s="55"/>
      <c r="G35" s="360">
        <v>1.7250630899235508</v>
      </c>
    </row>
    <row r="36" spans="2:7" s="51" customFormat="1" ht="11.25">
      <c r="B36" s="430" t="s">
        <v>374</v>
      </c>
      <c r="C36" s="361">
        <v>372.307517268991</v>
      </c>
      <c r="D36" s="55"/>
      <c r="E36" s="361">
        <v>353.2654166666666</v>
      </c>
      <c r="F36" s="55"/>
      <c r="G36" s="360">
        <v>5.081701857626575</v>
      </c>
    </row>
    <row r="37" spans="2:7" s="51" customFormat="1" ht="11.25">
      <c r="B37" s="430" t="s">
        <v>421</v>
      </c>
      <c r="C37" s="361">
        <v>404.2144989235295</v>
      </c>
      <c r="D37" s="55"/>
      <c r="E37" s="361">
        <v>392.94341666666674</v>
      </c>
      <c r="F37" s="55"/>
      <c r="G37" s="360">
        <v>11.231781580657628</v>
      </c>
    </row>
    <row r="38" spans="2:7" s="51" customFormat="1" ht="11.25">
      <c r="B38" s="430" t="s">
        <v>424</v>
      </c>
      <c r="C38" s="361">
        <v>400.41096010848656</v>
      </c>
      <c r="D38" s="55"/>
      <c r="E38" s="361">
        <v>399.9825</v>
      </c>
      <c r="F38" s="55"/>
      <c r="G38" s="360">
        <v>1.7913732702397045</v>
      </c>
    </row>
    <row r="39" spans="2:7" s="51" customFormat="1" ht="11.25">
      <c r="B39" s="430" t="s">
        <v>430</v>
      </c>
      <c r="C39" s="361">
        <v>445.59022344301945</v>
      </c>
      <c r="D39" s="55"/>
      <c r="E39" s="361">
        <v>422.2917499999999</v>
      </c>
      <c r="F39" s="55"/>
      <c r="G39" s="360">
        <v>5.577556518097637</v>
      </c>
    </row>
    <row r="40" spans="2:7" s="51" customFormat="1" ht="11.25">
      <c r="B40" s="430" t="s">
        <v>486</v>
      </c>
      <c r="C40" s="361">
        <v>466.28197980835586</v>
      </c>
      <c r="D40" s="55"/>
      <c r="E40" s="361">
        <v>458.2785833333333</v>
      </c>
      <c r="F40" s="55"/>
      <c r="G40" s="360">
        <v>8.521794075620326</v>
      </c>
    </row>
    <row r="41" spans="2:7" s="51" customFormat="1" ht="11.25">
      <c r="B41" s="430" t="s">
        <v>531</v>
      </c>
      <c r="C41" s="443">
        <v>504.055906512363</v>
      </c>
      <c r="D41" s="444"/>
      <c r="E41" s="443">
        <v>485.6754166666667</v>
      </c>
      <c r="F41" s="444"/>
      <c r="G41" s="445">
        <v>5.9782050328557546</v>
      </c>
    </row>
    <row r="42" spans="2:7" ht="11.25">
      <c r="B42" s="442" t="s">
        <v>532</v>
      </c>
      <c r="C42" s="362">
        <v>532.1254232152417</v>
      </c>
      <c r="D42" s="407"/>
      <c r="E42" s="362">
        <v>515.2143333333335</v>
      </c>
      <c r="F42" s="407"/>
      <c r="G42" s="408">
        <v>6.082028378006243</v>
      </c>
    </row>
    <row r="43" spans="2:7" ht="11.25">
      <c r="B43" s="57" t="s">
        <v>535</v>
      </c>
      <c r="C43" s="58"/>
      <c r="D43" s="58"/>
      <c r="E43" s="58"/>
      <c r="F43" s="58"/>
      <c r="G43" s="58"/>
    </row>
    <row r="44" spans="2:4" ht="11.25">
      <c r="B44" s="58"/>
      <c r="D44" s="42"/>
    </row>
    <row r="45" spans="3:7" ht="12.75">
      <c r="C45" s="405"/>
      <c r="D45" s="406"/>
      <c r="E45" s="405"/>
      <c r="F45" s="406"/>
      <c r="G45" s="406"/>
    </row>
    <row r="46" spans="2:4" ht="11.25">
      <c r="B46" s="42"/>
      <c r="D46" s="42"/>
    </row>
  </sheetData>
  <sheetProtection/>
  <mergeCells count="4">
    <mergeCell ref="B6:B8"/>
    <mergeCell ref="C6:C7"/>
    <mergeCell ref="G6:G7"/>
    <mergeCell ref="E6:E7"/>
  </mergeCells>
  <printOptions horizont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62"/>
  <sheetViews>
    <sheetView showGridLines="0" zoomScaleSheetLayoutView="100" zoomScalePageLayoutView="0" workbookViewId="0" topLeftCell="A1">
      <selection activeCell="A1" sqref="A1"/>
    </sheetView>
  </sheetViews>
  <sheetFormatPr defaultColWidth="8.28125" defaultRowHeight="12.75"/>
  <cols>
    <col min="1" max="1" width="3.00390625" style="218" customWidth="1"/>
    <col min="2" max="2" width="9.7109375" style="58" customWidth="1"/>
    <col min="3" max="6" width="12.140625" style="70" customWidth="1"/>
    <col min="7" max="7" width="12.140625" style="58" customWidth="1"/>
    <col min="8" max="16384" width="8.28125" style="58" customWidth="1"/>
  </cols>
  <sheetData>
    <row r="1" spans="1:7" s="57" customFormat="1" ht="12.75">
      <c r="A1" s="1"/>
      <c r="B1" s="178" t="s">
        <v>530</v>
      </c>
      <c r="C1" s="12"/>
      <c r="D1" s="12"/>
      <c r="E1" s="178"/>
      <c r="F1" s="12"/>
      <c r="G1" s="428" t="str">
        <f>'Tab 1'!$L$1</f>
        <v>Carta de Conjuntura | Dez 2014</v>
      </c>
    </row>
    <row r="3" spans="2:7" ht="11.25">
      <c r="B3" s="2" t="s">
        <v>526</v>
      </c>
      <c r="C3" s="220"/>
      <c r="D3" s="220"/>
      <c r="E3" s="220"/>
      <c r="F3" s="220"/>
      <c r="G3" s="220"/>
    </row>
    <row r="4" spans="2:6" ht="11.25">
      <c r="B4" s="44" t="s">
        <v>260</v>
      </c>
      <c r="C4" s="221"/>
      <c r="D4" s="221"/>
      <c r="E4" s="221"/>
      <c r="F4" s="221"/>
    </row>
    <row r="5" spans="1:2" ht="11.25">
      <c r="A5" s="222"/>
      <c r="B5" s="218"/>
    </row>
    <row r="6" spans="1:7" s="41" customFormat="1" ht="11.25" customHeight="1">
      <c r="A6" s="223"/>
      <c r="B6" s="505" t="s">
        <v>1</v>
      </c>
      <c r="C6" s="507" t="s">
        <v>252</v>
      </c>
      <c r="D6" s="224" t="s">
        <v>253</v>
      </c>
      <c r="E6" s="224" t="s">
        <v>254</v>
      </c>
      <c r="F6" s="503" t="s">
        <v>255</v>
      </c>
      <c r="G6" s="503" t="s">
        <v>256</v>
      </c>
    </row>
    <row r="7" spans="1:7" s="51" customFormat="1" ht="12" thickBot="1">
      <c r="A7" s="223"/>
      <c r="B7" s="506"/>
      <c r="C7" s="508"/>
      <c r="D7" s="225" t="s">
        <v>257</v>
      </c>
      <c r="E7" s="225" t="s">
        <v>258</v>
      </c>
      <c r="F7" s="504"/>
      <c r="G7" s="504"/>
    </row>
    <row r="8" spans="2:7" ht="12" thickTop="1">
      <c r="B8" s="218" t="s">
        <v>45</v>
      </c>
      <c r="C8" s="226">
        <v>296.787</v>
      </c>
      <c r="D8" s="226">
        <v>0.452041</v>
      </c>
      <c r="E8" s="226">
        <v>2.2121887173951036</v>
      </c>
      <c r="F8" s="226"/>
      <c r="G8" s="226"/>
    </row>
    <row r="9" spans="2:7" ht="11.25">
      <c r="B9" s="218" t="s">
        <v>46</v>
      </c>
      <c r="C9" s="226">
        <v>296.552</v>
      </c>
      <c r="D9" s="219">
        <v>0.55651</v>
      </c>
      <c r="E9" s="226">
        <v>1.7969129036315612</v>
      </c>
      <c r="F9" s="226"/>
      <c r="G9" s="226"/>
    </row>
    <row r="10" spans="2:7" ht="11.25">
      <c r="B10" s="218" t="s">
        <v>47</v>
      </c>
      <c r="C10" s="226">
        <v>268.51</v>
      </c>
      <c r="D10" s="226">
        <v>0.573272</v>
      </c>
      <c r="E10" s="226">
        <v>1.7443726538187807</v>
      </c>
      <c r="F10" s="226"/>
      <c r="G10" s="226"/>
    </row>
    <row r="11" spans="2:7" ht="11.25">
      <c r="B11" s="218" t="s">
        <v>48</v>
      </c>
      <c r="C11" s="226">
        <v>210.442</v>
      </c>
      <c r="D11" s="226">
        <v>0.521505</v>
      </c>
      <c r="E11" s="226">
        <v>1.9175271569783607</v>
      </c>
      <c r="F11" s="226"/>
      <c r="G11" s="226"/>
    </row>
    <row r="12" spans="2:7" ht="11.25">
      <c r="B12" s="218" t="s">
        <v>49</v>
      </c>
      <c r="C12" s="226">
        <v>219.14</v>
      </c>
      <c r="D12" s="226">
        <v>0.472181</v>
      </c>
      <c r="E12" s="226">
        <v>2.1178319330934534</v>
      </c>
      <c r="F12" s="226"/>
      <c r="G12" s="226"/>
    </row>
    <row r="13" spans="2:7" ht="11.25">
      <c r="B13" s="218" t="s">
        <v>50</v>
      </c>
      <c r="C13" s="226">
        <v>226.741</v>
      </c>
      <c r="D13" s="226">
        <v>0.430295</v>
      </c>
      <c r="E13" s="226">
        <v>2.3239870321523606</v>
      </c>
      <c r="F13" s="226"/>
      <c r="G13" s="226"/>
    </row>
    <row r="14" spans="2:7" ht="11.25">
      <c r="B14" s="218" t="s">
        <v>51</v>
      </c>
      <c r="C14" s="226">
        <v>220.536</v>
      </c>
      <c r="D14" s="226">
        <v>0.497641</v>
      </c>
      <c r="E14" s="226">
        <v>2.009480730084539</v>
      </c>
      <c r="F14" s="226"/>
      <c r="G14" s="226"/>
    </row>
    <row r="15" spans="2:7" ht="11.25">
      <c r="B15" s="218" t="s">
        <v>52</v>
      </c>
      <c r="C15" s="226">
        <v>249.077</v>
      </c>
      <c r="D15" s="226">
        <v>0.572447</v>
      </c>
      <c r="E15" s="226">
        <v>1.7468866113369446</v>
      </c>
      <c r="F15" s="226"/>
      <c r="G15" s="226"/>
    </row>
    <row r="16" spans="2:7" ht="11.25">
      <c r="B16" s="218" t="s">
        <v>53</v>
      </c>
      <c r="C16" s="226">
        <v>237.512</v>
      </c>
      <c r="D16" s="226">
        <v>0.659725</v>
      </c>
      <c r="E16" s="226">
        <v>1.5157830914396149</v>
      </c>
      <c r="F16" s="226"/>
      <c r="G16" s="226"/>
    </row>
    <row r="17" spans="2:7" ht="11.25">
      <c r="B17" s="218" t="s">
        <v>54</v>
      </c>
      <c r="C17" s="226">
        <v>237.522</v>
      </c>
      <c r="D17" s="226">
        <v>0.751807</v>
      </c>
      <c r="E17" s="226">
        <v>1.330128610135314</v>
      </c>
      <c r="F17" s="226"/>
      <c r="G17" s="226"/>
    </row>
    <row r="18" spans="2:7" ht="11.25">
      <c r="B18" s="218" t="s">
        <v>55</v>
      </c>
      <c r="C18" s="226">
        <v>238.536</v>
      </c>
      <c r="D18" s="226">
        <v>0.779246</v>
      </c>
      <c r="E18" s="226">
        <v>1.283291797455489</v>
      </c>
      <c r="F18" s="226"/>
      <c r="G18" s="226"/>
    </row>
    <row r="19" spans="2:7" ht="11.25">
      <c r="B19" s="218" t="s">
        <v>56</v>
      </c>
      <c r="C19" s="226">
        <v>168.52</v>
      </c>
      <c r="D19" s="226">
        <v>0.682197</v>
      </c>
      <c r="E19" s="226">
        <v>1.4658522391625879</v>
      </c>
      <c r="F19" s="226"/>
      <c r="G19" s="226"/>
    </row>
    <row r="20" spans="2:7" ht="11.25">
      <c r="B20" s="218" t="s">
        <v>57</v>
      </c>
      <c r="C20" s="226">
        <v>144.638</v>
      </c>
      <c r="D20" s="226">
        <v>0.611927</v>
      </c>
      <c r="E20" s="226">
        <v>1.634181855025191</v>
      </c>
      <c r="F20" s="226"/>
      <c r="G20" s="226"/>
    </row>
    <row r="21" spans="2:7" ht="11.25">
      <c r="B21" s="218" t="s">
        <v>58</v>
      </c>
      <c r="C21" s="226">
        <v>128.152</v>
      </c>
      <c r="D21" s="226">
        <v>0.56217</v>
      </c>
      <c r="E21" s="226">
        <v>1.7788213529715213</v>
      </c>
      <c r="F21" s="226"/>
      <c r="G21" s="226"/>
    </row>
    <row r="22" spans="2:7" ht="11.25">
      <c r="B22" s="218" t="s">
        <v>59</v>
      </c>
      <c r="C22" s="226">
        <v>137.964</v>
      </c>
      <c r="D22" s="226">
        <v>0.611173</v>
      </c>
      <c r="E22" s="226">
        <v>1.6361979341364885</v>
      </c>
      <c r="F22" s="226"/>
      <c r="G22" s="226"/>
    </row>
    <row r="23" spans="2:7" ht="11.25">
      <c r="B23" s="218" t="s">
        <v>60</v>
      </c>
      <c r="C23" s="226">
        <v>144.792</v>
      </c>
      <c r="D23" s="226">
        <v>0.563177</v>
      </c>
      <c r="E23" s="226">
        <v>1.7756406955539732</v>
      </c>
      <c r="F23" s="226"/>
      <c r="G23" s="226"/>
    </row>
    <row r="24" spans="2:7" ht="11.25">
      <c r="B24" s="218" t="s">
        <v>61</v>
      </c>
      <c r="C24" s="226">
        <v>134.707</v>
      </c>
      <c r="D24" s="226">
        <v>0.567015</v>
      </c>
      <c r="E24" s="226">
        <v>1.7636217736744177</v>
      </c>
      <c r="F24" s="226"/>
      <c r="G24" s="226"/>
    </row>
    <row r="25" spans="2:7" ht="11.25">
      <c r="B25" s="218" t="s">
        <v>62</v>
      </c>
      <c r="C25" s="226">
        <v>126.651</v>
      </c>
      <c r="D25" s="226">
        <v>0.569774</v>
      </c>
      <c r="E25" s="226">
        <v>1.7550818394661742</v>
      </c>
      <c r="F25" s="226"/>
      <c r="G25" s="226"/>
    </row>
    <row r="26" spans="2:7" ht="11.25">
      <c r="B26" s="218" t="s">
        <v>63</v>
      </c>
      <c r="C26" s="226">
        <v>111.198</v>
      </c>
      <c r="D26" s="226">
        <v>0.666757</v>
      </c>
      <c r="E26" s="226">
        <v>1.4997967775366436</v>
      </c>
      <c r="F26" s="226"/>
      <c r="G26" s="226"/>
    </row>
    <row r="27" spans="2:7" ht="11.25">
      <c r="B27" s="218" t="s">
        <v>64</v>
      </c>
      <c r="C27" s="226">
        <v>102.208</v>
      </c>
      <c r="D27" s="226">
        <v>0.653427</v>
      </c>
      <c r="E27" s="226">
        <v>1.5303928365372108</v>
      </c>
      <c r="F27" s="226"/>
      <c r="G27" s="226"/>
    </row>
    <row r="28" spans="2:7" ht="11.25">
      <c r="B28" s="218" t="s">
        <v>65</v>
      </c>
      <c r="C28" s="226">
        <v>94.0596</v>
      </c>
      <c r="D28" s="226">
        <v>0.633668</v>
      </c>
      <c r="E28" s="226">
        <v>1.5781134600453235</v>
      </c>
      <c r="F28" s="226"/>
      <c r="G28" s="226"/>
    </row>
    <row r="29" spans="2:7" ht="11.25">
      <c r="B29" s="218" t="s">
        <v>66</v>
      </c>
      <c r="C29" s="226">
        <v>108.779</v>
      </c>
      <c r="D29" s="226">
        <v>0.640958</v>
      </c>
      <c r="E29" s="226">
        <v>1.5601646285716069</v>
      </c>
      <c r="F29" s="226"/>
      <c r="G29" s="226"/>
    </row>
    <row r="30" spans="2:7" ht="11.25">
      <c r="B30" s="218" t="s">
        <v>67</v>
      </c>
      <c r="C30" s="226">
        <v>120.991</v>
      </c>
      <c r="D30" s="226">
        <v>0.610836</v>
      </c>
      <c r="E30" s="226">
        <v>1.6371006293014818</v>
      </c>
      <c r="F30" s="226"/>
      <c r="G30" s="226"/>
    </row>
    <row r="31" spans="2:7" ht="11.25">
      <c r="B31" s="218" t="s">
        <v>68</v>
      </c>
      <c r="C31" s="226">
        <v>130.905</v>
      </c>
      <c r="D31" s="226">
        <v>0.603824</v>
      </c>
      <c r="E31" s="226">
        <v>1.6561117146718247</v>
      </c>
      <c r="F31" s="226"/>
      <c r="G31" s="226"/>
    </row>
    <row r="32" spans="2:7" ht="11.25">
      <c r="B32" s="218" t="s">
        <v>69</v>
      </c>
      <c r="C32" s="226">
        <v>113.907</v>
      </c>
      <c r="D32" s="226">
        <v>0.618057</v>
      </c>
      <c r="E32" s="226">
        <v>1.617973746757985</v>
      </c>
      <c r="F32" s="226">
        <v>0.938627</v>
      </c>
      <c r="G32" s="226">
        <v>1.065385930726476</v>
      </c>
    </row>
    <row r="33" spans="2:7" ht="11.25">
      <c r="B33" s="218" t="s">
        <v>70</v>
      </c>
      <c r="C33" s="226">
        <v>107.765</v>
      </c>
      <c r="D33" s="396">
        <v>0.660931</v>
      </c>
      <c r="E33" s="226">
        <v>1.5130172438575282</v>
      </c>
      <c r="F33" s="397">
        <v>1.0854</v>
      </c>
      <c r="G33" s="226">
        <v>0.9213193292795283</v>
      </c>
    </row>
    <row r="34" spans="2:7" ht="11.25">
      <c r="B34" s="218" t="s">
        <v>71</v>
      </c>
      <c r="C34" s="226">
        <v>121.529</v>
      </c>
      <c r="D34" s="398">
        <v>0.694655</v>
      </c>
      <c r="E34" s="226">
        <v>1.4395635243394203</v>
      </c>
      <c r="F34" s="398">
        <v>1.11751</v>
      </c>
      <c r="G34" s="226">
        <v>0.8948465785541069</v>
      </c>
    </row>
    <row r="35" spans="2:7" ht="11.25">
      <c r="B35" s="218" t="s">
        <v>72</v>
      </c>
      <c r="C35" s="226">
        <v>125.388</v>
      </c>
      <c r="D35" s="398">
        <v>0.667223</v>
      </c>
      <c r="E35" s="226">
        <v>1.4987492937143954</v>
      </c>
      <c r="F35" s="398">
        <v>1.06255</v>
      </c>
      <c r="G35" s="226">
        <v>0.941132182014964</v>
      </c>
    </row>
    <row r="36" spans="2:7" ht="11.25">
      <c r="B36" s="218" t="s">
        <v>73</v>
      </c>
      <c r="C36" s="226">
        <v>115.933</v>
      </c>
      <c r="D36" s="398">
        <v>0.612472</v>
      </c>
      <c r="E36" s="226">
        <v>1.6327277002050706</v>
      </c>
      <c r="F36" s="398">
        <v>0.886034</v>
      </c>
      <c r="G36" s="226">
        <v>1.128624860896986</v>
      </c>
    </row>
    <row r="37" spans="1:7" ht="11.25">
      <c r="A37" s="227"/>
      <c r="B37" s="226" t="s">
        <v>74</v>
      </c>
      <c r="C37" s="226">
        <v>108.193</v>
      </c>
      <c r="D37" s="398">
        <v>0.54618</v>
      </c>
      <c r="E37" s="226">
        <v>1.8308982386758943</v>
      </c>
      <c r="F37" s="398">
        <v>0.805365</v>
      </c>
      <c r="G37" s="226">
        <v>1.2416730302409467</v>
      </c>
    </row>
    <row r="38" spans="2:7" ht="11.25">
      <c r="B38" s="323" t="s">
        <v>75</v>
      </c>
      <c r="C38" s="226">
        <v>110.218</v>
      </c>
      <c r="D38" s="398">
        <v>0.549998</v>
      </c>
      <c r="E38" s="226">
        <v>1.8181884297761084</v>
      </c>
      <c r="F38" s="398">
        <v>0.80412</v>
      </c>
      <c r="G38" s="226">
        <v>1.2435954832612048</v>
      </c>
    </row>
    <row r="39" spans="2:7" ht="11.25">
      <c r="B39" s="226" t="s">
        <v>373</v>
      </c>
      <c r="C39" s="226">
        <v>116.299</v>
      </c>
      <c r="D39" s="398">
        <v>0.543487</v>
      </c>
      <c r="E39" s="226">
        <v>1.8399704132757544</v>
      </c>
      <c r="F39" s="398">
        <v>0.797141</v>
      </c>
      <c r="G39" s="226">
        <v>1.2544832093694842</v>
      </c>
    </row>
    <row r="40" spans="2:7" ht="11.25">
      <c r="B40" s="323" t="s">
        <v>374</v>
      </c>
      <c r="C40" s="226">
        <v>117.754</v>
      </c>
      <c r="D40" s="398">
        <v>0.499772</v>
      </c>
      <c r="E40" s="226">
        <v>2.000912416061724</v>
      </c>
      <c r="F40" s="398">
        <v>0.730638</v>
      </c>
      <c r="G40" s="226">
        <v>1.3686668363813543</v>
      </c>
    </row>
    <row r="41" spans="2:7" ht="11.25">
      <c r="B41" s="226" t="s">
        <v>421</v>
      </c>
      <c r="C41" s="226">
        <v>103.359</v>
      </c>
      <c r="D41" s="398">
        <v>0.543966</v>
      </c>
      <c r="E41" s="226">
        <v>1.838350191004585</v>
      </c>
      <c r="F41" s="398">
        <v>0.682675</v>
      </c>
      <c r="G41" s="226">
        <v>1.4648258688248434</v>
      </c>
    </row>
    <row r="42" spans="2:7" ht="11.25">
      <c r="B42" s="323" t="s">
        <v>424</v>
      </c>
      <c r="C42" s="226">
        <v>93.5701</v>
      </c>
      <c r="D42" s="398">
        <v>0.641919</v>
      </c>
      <c r="E42" s="226">
        <v>1.5578289472659324</v>
      </c>
      <c r="F42" s="398">
        <v>0.719843</v>
      </c>
      <c r="G42" s="226">
        <v>1.3891918098807656</v>
      </c>
    </row>
    <row r="43" spans="2:7" ht="11.25">
      <c r="B43" s="226" t="s">
        <v>430</v>
      </c>
      <c r="C43" s="226">
        <v>87.7799</v>
      </c>
      <c r="D43" s="398">
        <v>0.647179</v>
      </c>
      <c r="E43" s="226">
        <v>1.5451675656966621</v>
      </c>
      <c r="F43" s="398">
        <v>0.755045</v>
      </c>
      <c r="G43" s="226">
        <v>1.3244243720572946</v>
      </c>
    </row>
    <row r="44" spans="2:7" ht="11.25">
      <c r="B44" s="323" t="s">
        <v>486</v>
      </c>
      <c r="C44" s="226">
        <v>79.807</v>
      </c>
      <c r="D44" s="398">
        <v>0.624141</v>
      </c>
      <c r="E44" s="226">
        <v>1.6022020665202255</v>
      </c>
      <c r="F44" s="398">
        <v>0.719355</v>
      </c>
      <c r="G44" s="226">
        <v>1.3901342174586957</v>
      </c>
    </row>
    <row r="45" spans="2:7" ht="11.25">
      <c r="B45" s="323" t="s">
        <v>531</v>
      </c>
      <c r="C45" s="398">
        <v>79.7905</v>
      </c>
      <c r="D45" s="398">
        <v>0.633047</v>
      </c>
      <c r="E45" s="226">
        <v>1.5796615417180715</v>
      </c>
      <c r="F45" s="398">
        <v>0.778294</v>
      </c>
      <c r="G45" s="226">
        <v>1.2848615047783998</v>
      </c>
    </row>
    <row r="46" spans="2:7" ht="11.25">
      <c r="B46" s="450">
        <v>2013</v>
      </c>
      <c r="C46" s="383">
        <v>97.5957</v>
      </c>
      <c r="D46" s="383">
        <v>0.639661</v>
      </c>
      <c r="E46" s="228">
        <v>1.5633280753399066</v>
      </c>
      <c r="F46" s="383">
        <v>0.753159</v>
      </c>
      <c r="G46" s="228">
        <v>1.3277408887100863</v>
      </c>
    </row>
    <row r="47" spans="1:7" ht="11.25">
      <c r="A47" s="218" t="s">
        <v>259</v>
      </c>
      <c r="B47" s="229" t="s">
        <v>549</v>
      </c>
      <c r="C47" s="325"/>
      <c r="D47" s="325"/>
      <c r="E47" s="325"/>
      <c r="F47" s="325"/>
      <c r="G47" s="326"/>
    </row>
    <row r="48" spans="2:7" ht="11.25">
      <c r="B48" s="230" t="s">
        <v>433</v>
      </c>
      <c r="C48" s="325"/>
      <c r="D48" s="325"/>
      <c r="E48" s="325"/>
      <c r="F48" s="326"/>
      <c r="G48" s="324"/>
    </row>
    <row r="49" spans="2:7" ht="11.25">
      <c r="B49" s="226"/>
      <c r="C49" s="226"/>
      <c r="D49" s="226"/>
      <c r="E49" s="226"/>
      <c r="F49" s="226"/>
      <c r="G49" s="219"/>
    </row>
    <row r="50" spans="2:7" ht="11.25">
      <c r="B50" s="226"/>
      <c r="C50" s="226"/>
      <c r="D50" s="226"/>
      <c r="E50" s="226"/>
      <c r="F50" s="226"/>
      <c r="G50" s="219"/>
    </row>
    <row r="51" spans="2:7" ht="11.25">
      <c r="B51" s="226"/>
      <c r="C51" s="226"/>
      <c r="D51" s="226"/>
      <c r="E51" s="226"/>
      <c r="F51" s="226"/>
      <c r="G51" s="219"/>
    </row>
    <row r="52" spans="2:7" ht="11.25">
      <c r="B52" s="226"/>
      <c r="C52" s="226"/>
      <c r="D52" s="226"/>
      <c r="E52" s="226"/>
      <c r="F52" s="226"/>
      <c r="G52" s="219"/>
    </row>
    <row r="53" spans="2:7" ht="11.25">
      <c r="B53" s="226"/>
      <c r="C53" s="226"/>
      <c r="D53" s="226"/>
      <c r="E53" s="226"/>
      <c r="F53" s="226"/>
      <c r="G53" s="219"/>
    </row>
    <row r="54" spans="2:7" ht="11.25">
      <c r="B54" s="70"/>
      <c r="F54" s="58"/>
      <c r="G54" s="219"/>
    </row>
    <row r="55" spans="2:7" ht="11.25">
      <c r="B55" s="70"/>
      <c r="G55" s="219"/>
    </row>
    <row r="56" ht="11.25">
      <c r="G56" s="70"/>
    </row>
    <row r="57" ht="11.25">
      <c r="G57" s="70"/>
    </row>
    <row r="58" ht="11.25">
      <c r="G58" s="70"/>
    </row>
    <row r="59" ht="11.25">
      <c r="G59" s="70"/>
    </row>
    <row r="60" ht="11.25">
      <c r="G60" s="70"/>
    </row>
    <row r="61" ht="11.25">
      <c r="G61" s="70"/>
    </row>
    <row r="62" ht="11.25">
      <c r="G62" s="70"/>
    </row>
  </sheetData>
  <sheetProtection/>
  <mergeCells count="4">
    <mergeCell ref="G6:G7"/>
    <mergeCell ref="B6:B7"/>
    <mergeCell ref="C6:C7"/>
    <mergeCell ref="F6:F7"/>
  </mergeCells>
  <printOptions horizontalCentered="1"/>
  <pageMargins left="0" right="0" top="0.5905511811023623" bottom="0.5905511811023623" header="0.5118110236220472" footer="0.5118110236220472"/>
  <pageSetup fitToHeight="1" fitToWidth="1" horizontalDpi="300" verticalDpi="300" orientation="portrait" paperSize="9" scale="9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3"/>
  <sheetViews>
    <sheetView showGridLines="0" zoomScaleSheetLayoutView="100" zoomScalePageLayoutView="0" workbookViewId="0" topLeftCell="A1">
      <selection activeCell="A1" sqref="A1"/>
    </sheetView>
  </sheetViews>
  <sheetFormatPr defaultColWidth="8.28125" defaultRowHeight="12.75"/>
  <cols>
    <col min="1" max="1" width="2.7109375" style="231" customWidth="1"/>
    <col min="2" max="2" width="7.57421875" style="232" customWidth="1"/>
    <col min="3" max="5" width="10.8515625" style="233" customWidth="1"/>
    <col min="6" max="8" width="10.8515625" style="234" customWidth="1"/>
    <col min="9" max="16384" width="8.28125" style="235" customWidth="1"/>
  </cols>
  <sheetData>
    <row r="1" spans="1:8" s="57" customFormat="1" ht="12.75">
      <c r="A1" s="1"/>
      <c r="B1" s="178" t="s">
        <v>530</v>
      </c>
      <c r="C1" s="11"/>
      <c r="D1" s="11"/>
      <c r="E1" s="11"/>
      <c r="F1" s="178"/>
      <c r="G1" s="330"/>
      <c r="H1" s="428" t="str">
        <f>'Tab 1'!$L$1</f>
        <v>Carta de Conjuntura | Dez 2014</v>
      </c>
    </row>
    <row r="3" spans="2:8" ht="11.25">
      <c r="B3" s="2" t="s">
        <v>527</v>
      </c>
      <c r="C3" s="236"/>
      <c r="D3" s="236"/>
      <c r="E3" s="236"/>
      <c r="F3" s="237"/>
      <c r="G3" s="237"/>
      <c r="H3" s="237"/>
    </row>
    <row r="4" spans="2:8" ht="11.25">
      <c r="B4" s="238" t="s">
        <v>459</v>
      </c>
      <c r="C4" s="236"/>
      <c r="D4" s="236"/>
      <c r="E4" s="236"/>
      <c r="G4" s="237"/>
      <c r="H4" s="237"/>
    </row>
    <row r="5" spans="1:2" ht="11.25">
      <c r="A5" s="239"/>
      <c r="B5" s="240"/>
    </row>
    <row r="6" spans="1:8" s="242" customFormat="1" ht="11.25">
      <c r="A6" s="241"/>
      <c r="B6" s="509" t="s">
        <v>1</v>
      </c>
      <c r="C6" s="512" t="s">
        <v>261</v>
      </c>
      <c r="D6" s="512"/>
      <c r="E6" s="512"/>
      <c r="F6" s="512"/>
      <c r="G6" s="512"/>
      <c r="H6" s="512"/>
    </row>
    <row r="7" spans="1:8" s="242" customFormat="1" ht="11.25">
      <c r="A7" s="241"/>
      <c r="B7" s="510"/>
      <c r="C7" s="243" t="s">
        <v>262</v>
      </c>
      <c r="D7" s="243" t="s">
        <v>262</v>
      </c>
      <c r="E7" s="243" t="s">
        <v>262</v>
      </c>
      <c r="F7" s="243" t="s">
        <v>263</v>
      </c>
      <c r="G7" s="513" t="s">
        <v>264</v>
      </c>
      <c r="H7" s="244" t="s">
        <v>265</v>
      </c>
    </row>
    <row r="8" spans="1:8" s="247" customFormat="1" ht="12" thickBot="1">
      <c r="A8" s="241"/>
      <c r="B8" s="511"/>
      <c r="C8" s="245" t="s">
        <v>266</v>
      </c>
      <c r="D8" s="245" t="s">
        <v>267</v>
      </c>
      <c r="E8" s="245" t="s">
        <v>268</v>
      </c>
      <c r="F8" s="245" t="s">
        <v>269</v>
      </c>
      <c r="G8" s="514"/>
      <c r="H8" s="246"/>
    </row>
    <row r="9" spans="2:8" ht="12" thickTop="1">
      <c r="B9" s="248" t="s">
        <v>60</v>
      </c>
      <c r="C9" s="249">
        <v>8.1575</v>
      </c>
      <c r="D9" s="249">
        <v>8.37</v>
      </c>
      <c r="E9" s="249">
        <v>8.55</v>
      </c>
      <c r="F9" s="248">
        <v>8.54</v>
      </c>
      <c r="G9" s="373">
        <v>2633.66</v>
      </c>
      <c r="H9" s="373">
        <v>370.1525</v>
      </c>
    </row>
    <row r="10" spans="2:8" ht="11.25">
      <c r="B10" s="249" t="s">
        <v>61</v>
      </c>
      <c r="C10" s="249">
        <v>6.485</v>
      </c>
      <c r="D10" s="249">
        <v>7.37</v>
      </c>
      <c r="E10" s="249">
        <v>7.858333333333334</v>
      </c>
      <c r="F10" s="249">
        <v>7.85</v>
      </c>
      <c r="G10" s="374">
        <v>3168.8</v>
      </c>
      <c r="H10" s="374">
        <v>544.100952380952</v>
      </c>
    </row>
    <row r="11" spans="2:8" ht="11.25">
      <c r="B11" s="249" t="s">
        <v>62</v>
      </c>
      <c r="C11" s="249">
        <v>4.770833333333333</v>
      </c>
      <c r="D11" s="249">
        <v>6.1883333333333335</v>
      </c>
      <c r="E11" s="249">
        <v>7.01</v>
      </c>
      <c r="F11" s="249">
        <v>7</v>
      </c>
      <c r="G11" s="374">
        <v>3301.12</v>
      </c>
      <c r="H11" s="374">
        <v>661.280454545455</v>
      </c>
    </row>
    <row r="12" spans="2:8" ht="11.25">
      <c r="B12" s="249" t="s">
        <v>63</v>
      </c>
      <c r="C12" s="249">
        <v>4.048333333333333</v>
      </c>
      <c r="D12" s="249">
        <v>5.1475</v>
      </c>
      <c r="E12" s="249">
        <v>5.873333333333332</v>
      </c>
      <c r="F12" s="249">
        <v>5.86</v>
      </c>
      <c r="G12" s="374">
        <v>3775.88</v>
      </c>
      <c r="H12" s="374">
        <v>762.944090909091</v>
      </c>
    </row>
    <row r="13" spans="2:8" ht="11.25">
      <c r="B13" s="249" t="s">
        <v>64</v>
      </c>
      <c r="C13" s="249">
        <v>5.935833333333332</v>
      </c>
      <c r="D13" s="249">
        <v>6.683333333333334</v>
      </c>
      <c r="E13" s="249">
        <v>7.08</v>
      </c>
      <c r="F13" s="249">
        <v>7.06</v>
      </c>
      <c r="G13" s="374">
        <v>3834.44</v>
      </c>
      <c r="H13" s="374">
        <v>734.990952380953</v>
      </c>
    </row>
    <row r="14" spans="2:8" ht="11.25">
      <c r="B14" s="249" t="s">
        <v>65</v>
      </c>
      <c r="C14" s="249">
        <v>6.160833333333334</v>
      </c>
      <c r="D14" s="249">
        <v>6.390833333333334</v>
      </c>
      <c r="E14" s="249">
        <v>6.58</v>
      </c>
      <c r="F14" s="249">
        <v>6.88</v>
      </c>
      <c r="G14" s="374">
        <v>5117.12</v>
      </c>
      <c r="H14" s="374">
        <v>1047.035</v>
      </c>
    </row>
    <row r="15" spans="2:8" ht="11.25">
      <c r="B15" s="249" t="s">
        <v>66</v>
      </c>
      <c r="C15" s="249">
        <v>5.84</v>
      </c>
      <c r="D15" s="249">
        <v>6.176666666666667</v>
      </c>
      <c r="E15" s="249">
        <v>6.438333333333333</v>
      </c>
      <c r="F15" s="249">
        <v>6.7</v>
      </c>
      <c r="G15" s="374">
        <v>6448.27</v>
      </c>
      <c r="H15" s="374">
        <v>1292.15095238095</v>
      </c>
    </row>
    <row r="16" spans="2:8" ht="11.25">
      <c r="B16" s="249" t="s">
        <v>67</v>
      </c>
      <c r="C16" s="249">
        <v>5.988333333333333</v>
      </c>
      <c r="D16" s="249">
        <v>6.2225</v>
      </c>
      <c r="E16" s="249">
        <v>6.3525</v>
      </c>
      <c r="F16" s="249">
        <v>6.57</v>
      </c>
      <c r="G16" s="374">
        <v>7908.25</v>
      </c>
      <c r="H16" s="374">
        <v>1566.99681818182</v>
      </c>
    </row>
    <row r="17" spans="2:8" ht="11.25">
      <c r="B17" s="249" t="s">
        <v>68</v>
      </c>
      <c r="C17" s="249">
        <v>5.129166666666666</v>
      </c>
      <c r="D17" s="249">
        <v>5.15</v>
      </c>
      <c r="E17" s="249">
        <v>5.264166666666666</v>
      </c>
      <c r="F17" s="249">
        <v>5.578333333333333</v>
      </c>
      <c r="G17" s="374">
        <v>9181.43</v>
      </c>
      <c r="H17" s="374">
        <v>2071.03272727273</v>
      </c>
    </row>
    <row r="18" spans="2:8" ht="11.25">
      <c r="B18" s="249" t="s">
        <v>69</v>
      </c>
      <c r="C18" s="249">
        <v>5.425833333333333</v>
      </c>
      <c r="D18" s="249">
        <v>5.540833333333333</v>
      </c>
      <c r="E18" s="249">
        <v>5.636666666666667</v>
      </c>
      <c r="F18" s="249">
        <v>5.865833333333332</v>
      </c>
      <c r="G18" s="374">
        <v>11497</v>
      </c>
      <c r="H18" s="374">
        <v>3743.81090909091</v>
      </c>
    </row>
    <row r="19" spans="2:8" ht="11.25">
      <c r="B19" s="249" t="s">
        <v>70</v>
      </c>
      <c r="C19" s="249">
        <v>6.255</v>
      </c>
      <c r="D19" s="249">
        <v>6.1525</v>
      </c>
      <c r="E19" s="249">
        <v>6.029166666666666</v>
      </c>
      <c r="F19" s="249">
        <v>5.9425</v>
      </c>
      <c r="G19" s="374">
        <v>10787</v>
      </c>
      <c r="H19" s="374">
        <v>2657.8075</v>
      </c>
    </row>
    <row r="20" spans="2:8" ht="11.25">
      <c r="B20" s="249" t="s">
        <v>71</v>
      </c>
      <c r="C20" s="249">
        <v>3.8225</v>
      </c>
      <c r="D20" s="249">
        <v>4.550833333333333</v>
      </c>
      <c r="E20" s="249">
        <v>5.0175</v>
      </c>
      <c r="F20" s="249">
        <v>5.493333333333333</v>
      </c>
      <c r="G20" s="374">
        <v>10022</v>
      </c>
      <c r="H20" s="374">
        <v>1977.7105</v>
      </c>
    </row>
    <row r="21" spans="2:8" ht="11.25">
      <c r="B21" s="249" t="s">
        <v>72</v>
      </c>
      <c r="C21" s="249">
        <v>2.6366666666666663</v>
      </c>
      <c r="D21" s="249">
        <v>3.815</v>
      </c>
      <c r="E21" s="249">
        <v>4.610833333333333</v>
      </c>
      <c r="F21" s="249">
        <v>5.425</v>
      </c>
      <c r="G21" s="374">
        <v>8342</v>
      </c>
      <c r="H21" s="374">
        <v>1387.15428571429</v>
      </c>
    </row>
    <row r="22" spans="2:8" ht="11.25">
      <c r="B22" s="249" t="s">
        <v>73</v>
      </c>
      <c r="C22" s="249">
        <v>1.6533333333333333</v>
      </c>
      <c r="D22" s="249">
        <v>2.9683333333333337</v>
      </c>
      <c r="E22" s="249">
        <v>4.015</v>
      </c>
      <c r="F22" s="249">
        <v>0</v>
      </c>
      <c r="G22" s="374">
        <v>10409.95</v>
      </c>
      <c r="H22" s="374">
        <v>1956.98454545455</v>
      </c>
    </row>
    <row r="23" spans="2:8" ht="11.25">
      <c r="B23" s="249" t="s">
        <v>74</v>
      </c>
      <c r="C23" s="249">
        <v>2.38</v>
      </c>
      <c r="D23" s="249">
        <v>3.429166666666667</v>
      </c>
      <c r="E23" s="249">
        <v>4.274166666666667</v>
      </c>
      <c r="F23" s="249">
        <v>0</v>
      </c>
      <c r="G23" s="374">
        <v>10783.01</v>
      </c>
      <c r="H23" s="374">
        <v>2149.53181818182</v>
      </c>
    </row>
    <row r="24" spans="2:8" ht="11.25">
      <c r="B24" s="327" t="s">
        <v>75</v>
      </c>
      <c r="C24" s="249">
        <v>3.8508333333333336</v>
      </c>
      <c r="D24" s="249">
        <v>4.045833333333333</v>
      </c>
      <c r="E24" s="249">
        <v>4.29</v>
      </c>
      <c r="F24" s="7">
        <v>0</v>
      </c>
      <c r="G24" s="375">
        <v>10717.5</v>
      </c>
      <c r="H24" s="375">
        <v>2246.08714285714</v>
      </c>
    </row>
    <row r="25" spans="2:8" ht="11.25">
      <c r="B25" s="372" t="s">
        <v>373</v>
      </c>
      <c r="C25" s="249">
        <v>4.815</v>
      </c>
      <c r="D25" s="249">
        <v>4.745</v>
      </c>
      <c r="E25" s="249">
        <v>4.791666666666667</v>
      </c>
      <c r="F25" s="226">
        <v>4.898181818181818</v>
      </c>
      <c r="G25" s="375">
        <v>12463.15</v>
      </c>
      <c r="H25" s="375">
        <v>2431.908</v>
      </c>
    </row>
    <row r="26" spans="2:8" ht="11.25">
      <c r="B26" s="372" t="s">
        <v>374</v>
      </c>
      <c r="C26" s="249">
        <v>4.3575</v>
      </c>
      <c r="D26" s="249">
        <v>4.425</v>
      </c>
      <c r="E26" s="249">
        <v>4.629166666666666</v>
      </c>
      <c r="F26" s="226">
        <v>4.834166666666667</v>
      </c>
      <c r="G26" s="375">
        <v>13264.8</v>
      </c>
      <c r="H26" s="375">
        <v>2661.5485</v>
      </c>
    </row>
    <row r="27" spans="2:8" ht="11.25">
      <c r="B27" s="372" t="s">
        <v>421</v>
      </c>
      <c r="C27" s="249">
        <v>2.0041666666666664</v>
      </c>
      <c r="D27" s="249">
        <v>2.798333333333334</v>
      </c>
      <c r="E27" s="249">
        <v>3.6666666666666665</v>
      </c>
      <c r="F27" s="226">
        <v>4.279166666666667</v>
      </c>
      <c r="G27" s="375">
        <v>8776.39</v>
      </c>
      <c r="H27" s="375">
        <v>1525.89045454545</v>
      </c>
    </row>
    <row r="28" spans="2:8" ht="11.25">
      <c r="B28" s="372" t="s">
        <v>424</v>
      </c>
      <c r="C28" s="249">
        <v>0.9566666666666666</v>
      </c>
      <c r="D28" s="249">
        <v>2.190833333333334</v>
      </c>
      <c r="E28" s="249">
        <v>3.2566666666666664</v>
      </c>
      <c r="F28" s="226">
        <v>4.069166666666667</v>
      </c>
      <c r="G28" s="375">
        <v>10428.1</v>
      </c>
      <c r="H28" s="375">
        <v>2220.6</v>
      </c>
    </row>
    <row r="29" spans="2:8" ht="11.25">
      <c r="B29" s="372" t="s">
        <v>430</v>
      </c>
      <c r="C29" s="249">
        <v>0.7025</v>
      </c>
      <c r="D29" s="249">
        <v>1.9275</v>
      </c>
      <c r="E29" s="249">
        <v>3.214166666666667</v>
      </c>
      <c r="F29" s="226">
        <v>4.2508333333333335</v>
      </c>
      <c r="G29" s="375">
        <v>11577.5</v>
      </c>
      <c r="H29" s="375">
        <v>2631.56045454545</v>
      </c>
    </row>
    <row r="30" spans="2:8" ht="11.25">
      <c r="B30" s="372" t="s">
        <v>486</v>
      </c>
      <c r="C30" s="249">
        <v>0.4516666666666667</v>
      </c>
      <c r="D30" s="249">
        <v>1.5225</v>
      </c>
      <c r="E30" s="249">
        <v>2.7858333333333327</v>
      </c>
      <c r="F30" s="226">
        <v>3.910833333333333</v>
      </c>
      <c r="G30" s="375">
        <v>12217.56</v>
      </c>
      <c r="H30" s="375">
        <v>2601.67</v>
      </c>
    </row>
    <row r="31" spans="2:8" ht="11.25">
      <c r="B31" s="372" t="s">
        <v>531</v>
      </c>
      <c r="C31" s="249">
        <v>0.27666666666666667</v>
      </c>
      <c r="D31" s="249">
        <v>0.7608333333333333</v>
      </c>
      <c r="E31" s="249">
        <v>1.8025</v>
      </c>
      <c r="F31" s="226">
        <v>2.920833333333333</v>
      </c>
      <c r="G31" s="375">
        <v>13104</v>
      </c>
      <c r="H31" s="375">
        <v>3002.28</v>
      </c>
    </row>
    <row r="32" spans="2:8" ht="11.25">
      <c r="B32" s="328" t="s">
        <v>532</v>
      </c>
      <c r="C32" s="377">
        <v>0.3075</v>
      </c>
      <c r="D32" s="377">
        <v>1.1725</v>
      </c>
      <c r="E32" s="377">
        <v>2.350833333333333</v>
      </c>
      <c r="F32" s="228">
        <v>3.448333333333333</v>
      </c>
      <c r="G32" s="376">
        <v>16577</v>
      </c>
      <c r="H32" s="376">
        <v>4076</v>
      </c>
    </row>
    <row r="33" spans="2:6" ht="11.25">
      <c r="B33" s="329" t="s">
        <v>550</v>
      </c>
      <c r="D33" s="11"/>
      <c r="E33" s="11"/>
      <c r="F33" s="330"/>
    </row>
    <row r="34" ht="11.25">
      <c r="B34" s="331" t="s">
        <v>270</v>
      </c>
    </row>
    <row r="35" spans="2:8" ht="11.25">
      <c r="B35" s="331" t="s">
        <v>271</v>
      </c>
      <c r="G35" s="249"/>
      <c r="H35" s="249"/>
    </row>
    <row r="38" spans="7:8" ht="11.25">
      <c r="G38" s="233"/>
      <c r="H38" s="233"/>
    </row>
    <row r="39" spans="7:8" ht="11.25">
      <c r="G39" s="233"/>
      <c r="H39" s="233"/>
    </row>
    <row r="40" spans="7:8" ht="11.25">
      <c r="G40" s="233"/>
      <c r="H40" s="233"/>
    </row>
    <row r="41" spans="7:8" ht="11.25">
      <c r="G41" s="296"/>
      <c r="H41" s="296"/>
    </row>
    <row r="42" spans="7:8" ht="11.25">
      <c r="G42" s="296"/>
      <c r="H42" s="296"/>
    </row>
    <row r="43" spans="1:8" ht="11.25">
      <c r="A43" s="251"/>
      <c r="G43" s="296"/>
      <c r="H43" s="296"/>
    </row>
  </sheetData>
  <sheetProtection/>
  <mergeCells count="3">
    <mergeCell ref="B6:B8"/>
    <mergeCell ref="C6:H6"/>
    <mergeCell ref="G7:G8"/>
  </mergeCells>
  <printOptions horizontalCentered="1"/>
  <pageMargins left="0" right="0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7"/>
  <sheetViews>
    <sheetView showGridLines="0" zoomScaleSheetLayoutView="100" zoomScalePageLayoutView="0" workbookViewId="0" topLeftCell="A1">
      <selection activeCell="A1" sqref="A1"/>
    </sheetView>
  </sheetViews>
  <sheetFormatPr defaultColWidth="4.7109375" defaultRowHeight="12.75"/>
  <cols>
    <col min="1" max="1" width="3.57421875" style="58" customWidth="1"/>
    <col min="2" max="2" width="30.00390625" style="58" customWidth="1"/>
    <col min="3" max="8" width="4.7109375" style="366" customWidth="1"/>
    <col min="9" max="14" width="4.7109375" style="252" customWidth="1"/>
    <col min="15" max="16384" width="4.7109375" style="58" customWidth="1"/>
  </cols>
  <sheetData>
    <row r="1" spans="2:14" s="57" customFormat="1" ht="12.75">
      <c r="B1" s="178" t="s">
        <v>530</v>
      </c>
      <c r="C1" s="366"/>
      <c r="D1" s="366"/>
      <c r="F1" s="366"/>
      <c r="G1" s="367"/>
      <c r="H1" s="367"/>
      <c r="I1" s="181"/>
      <c r="J1" s="181"/>
      <c r="K1" s="181"/>
      <c r="L1" s="181"/>
      <c r="M1" s="428"/>
      <c r="N1" s="428" t="str">
        <f>'Tab 1'!$L$1</f>
        <v>Carta de Conjuntura | Dez 2014</v>
      </c>
    </row>
    <row r="2" spans="7:8" ht="12.75">
      <c r="G2" s="367"/>
      <c r="H2" s="367"/>
    </row>
    <row r="3" spans="2:14" ht="11.25">
      <c r="B3" s="2" t="s">
        <v>528</v>
      </c>
      <c r="C3" s="255"/>
      <c r="D3" s="255"/>
      <c r="E3" s="255"/>
      <c r="F3" s="255"/>
      <c r="G3" s="255"/>
      <c r="H3" s="255"/>
      <c r="I3" s="400"/>
      <c r="J3" s="400"/>
      <c r="K3" s="400"/>
      <c r="L3" s="400"/>
      <c r="M3" s="400"/>
      <c r="N3" s="400"/>
    </row>
    <row r="4" spans="2:14" ht="11.25">
      <c r="B4" s="253" t="s">
        <v>272</v>
      </c>
      <c r="C4" s="368"/>
      <c r="D4" s="368"/>
      <c r="E4" s="368"/>
      <c r="F4" s="368"/>
      <c r="G4" s="368"/>
      <c r="H4" s="368"/>
      <c r="I4" s="227"/>
      <c r="J4" s="227"/>
      <c r="K4" s="227"/>
      <c r="L4" s="227"/>
      <c r="M4" s="227"/>
      <c r="N4" s="227"/>
    </row>
    <row r="5" spans="2:8" ht="11.25">
      <c r="B5" s="253"/>
      <c r="C5" s="368"/>
      <c r="D5" s="368"/>
      <c r="E5" s="368"/>
      <c r="F5" s="368"/>
      <c r="G5" s="368"/>
      <c r="H5" s="368"/>
    </row>
    <row r="6" spans="2:16" ht="12" thickBot="1">
      <c r="B6" s="254" t="s">
        <v>273</v>
      </c>
      <c r="C6" s="314">
        <v>2000</v>
      </c>
      <c r="D6" s="314">
        <v>2001</v>
      </c>
      <c r="E6" s="314">
        <v>2002</v>
      </c>
      <c r="F6" s="314">
        <v>2003</v>
      </c>
      <c r="G6" s="314">
        <v>2004</v>
      </c>
      <c r="H6" s="314">
        <v>2005</v>
      </c>
      <c r="I6" s="314">
        <v>2006</v>
      </c>
      <c r="J6" s="314">
        <v>2007</v>
      </c>
      <c r="K6" s="314">
        <v>2008</v>
      </c>
      <c r="L6" s="314">
        <v>2009</v>
      </c>
      <c r="M6" s="314">
        <v>2010</v>
      </c>
      <c r="N6" s="314">
        <v>2011</v>
      </c>
      <c r="O6" s="314">
        <v>2012</v>
      </c>
      <c r="P6" s="314">
        <v>2013</v>
      </c>
    </row>
    <row r="7" spans="2:16" ht="12" thickTop="1">
      <c r="B7" s="228" t="s">
        <v>274</v>
      </c>
      <c r="C7" s="369">
        <v>4.306</v>
      </c>
      <c r="D7" s="369">
        <v>1.315</v>
      </c>
      <c r="E7" s="369">
        <v>2.656</v>
      </c>
      <c r="F7" s="369">
        <v>1.147</v>
      </c>
      <c r="G7" s="369">
        <v>5.714</v>
      </c>
      <c r="H7" s="369">
        <v>3.157</v>
      </c>
      <c r="I7" s="401">
        <v>3.955</v>
      </c>
      <c r="J7" s="401">
        <v>6.096</v>
      </c>
      <c r="K7" s="401">
        <v>5.169</v>
      </c>
      <c r="L7" s="401">
        <v>-0.328</v>
      </c>
      <c r="M7" s="401">
        <v>7.534</v>
      </c>
      <c r="N7" s="401">
        <v>2.733</v>
      </c>
      <c r="O7" s="401">
        <v>1.032</v>
      </c>
      <c r="P7" s="401">
        <v>2.284</v>
      </c>
    </row>
    <row r="8" spans="2:16" ht="11.25">
      <c r="B8" s="228" t="s">
        <v>275</v>
      </c>
      <c r="C8" s="364">
        <v>4.663</v>
      </c>
      <c r="D8" s="364">
        <v>2.305</v>
      </c>
      <c r="E8" s="364">
        <v>2.83</v>
      </c>
      <c r="F8" s="364">
        <v>3.761</v>
      </c>
      <c r="G8" s="364">
        <v>5.069</v>
      </c>
      <c r="H8" s="364">
        <v>4.653</v>
      </c>
      <c r="I8" s="364">
        <v>5.249</v>
      </c>
      <c r="J8" s="364">
        <v>5.348</v>
      </c>
      <c r="K8" s="364">
        <v>2.705</v>
      </c>
      <c r="L8" s="364">
        <v>-0.381</v>
      </c>
      <c r="M8" s="364">
        <v>5.176</v>
      </c>
      <c r="N8" s="364">
        <v>3.939</v>
      </c>
      <c r="O8" s="364">
        <v>3.221</v>
      </c>
      <c r="P8" s="364">
        <v>3.005</v>
      </c>
    </row>
    <row r="9" spans="2:16" ht="11.25">
      <c r="B9" s="219" t="s">
        <v>276</v>
      </c>
      <c r="C9" s="255">
        <v>4.078</v>
      </c>
      <c r="D9" s="255">
        <v>1.4</v>
      </c>
      <c r="E9" s="255">
        <v>1.718</v>
      </c>
      <c r="F9" s="255">
        <v>2.134</v>
      </c>
      <c r="G9" s="255">
        <v>3.247</v>
      </c>
      <c r="H9" s="255">
        <v>2.791</v>
      </c>
      <c r="I9" s="255">
        <v>3.038</v>
      </c>
      <c r="J9" s="255">
        <v>2.735</v>
      </c>
      <c r="K9" s="255">
        <v>0.098</v>
      </c>
      <c r="L9" s="255">
        <v>-3.443</v>
      </c>
      <c r="M9" s="255">
        <v>3.035</v>
      </c>
      <c r="N9" s="255">
        <v>1.72</v>
      </c>
      <c r="O9" s="255">
        <v>1.421</v>
      </c>
      <c r="P9" s="255">
        <v>1.293</v>
      </c>
    </row>
    <row r="10" spans="2:16" ht="11.25">
      <c r="B10" s="219" t="s">
        <v>277</v>
      </c>
      <c r="C10" s="255">
        <v>4.091</v>
      </c>
      <c r="D10" s="255">
        <v>0.949</v>
      </c>
      <c r="E10" s="255">
        <v>1.776</v>
      </c>
      <c r="F10" s="255">
        <v>2.791</v>
      </c>
      <c r="G10" s="255">
        <v>3.798</v>
      </c>
      <c r="H10" s="255">
        <v>3.351</v>
      </c>
      <c r="I10" s="255">
        <v>2.667</v>
      </c>
      <c r="J10" s="255">
        <v>1.79</v>
      </c>
      <c r="K10" s="255">
        <v>-0.291</v>
      </c>
      <c r="L10" s="255">
        <v>-2.802</v>
      </c>
      <c r="M10" s="255">
        <v>2.507</v>
      </c>
      <c r="N10" s="255">
        <v>1.847</v>
      </c>
      <c r="O10" s="255">
        <v>2.779</v>
      </c>
      <c r="P10" s="255">
        <v>1.878</v>
      </c>
    </row>
    <row r="11" spans="2:16" ht="11.25">
      <c r="B11" s="219" t="s">
        <v>278</v>
      </c>
      <c r="C11" s="255">
        <v>3.788</v>
      </c>
      <c r="D11" s="255">
        <v>1.976</v>
      </c>
      <c r="E11" s="255">
        <v>0.909</v>
      </c>
      <c r="F11" s="255">
        <v>0.715</v>
      </c>
      <c r="G11" s="255">
        <v>2.201</v>
      </c>
      <c r="H11" s="255">
        <v>1.711</v>
      </c>
      <c r="I11" s="255">
        <v>3.252</v>
      </c>
      <c r="J11" s="255">
        <v>2.989</v>
      </c>
      <c r="K11" s="255">
        <v>0.375</v>
      </c>
      <c r="L11" s="255">
        <v>-4.428</v>
      </c>
      <c r="M11" s="255">
        <v>1.955</v>
      </c>
      <c r="N11" s="255">
        <v>1.585</v>
      </c>
      <c r="O11" s="255">
        <v>-0.682</v>
      </c>
      <c r="P11" s="255">
        <v>-0.461</v>
      </c>
    </row>
    <row r="12" spans="2:16" ht="11.25">
      <c r="B12" s="219" t="s">
        <v>279</v>
      </c>
      <c r="C12" s="255">
        <v>3.298</v>
      </c>
      <c r="D12" s="255">
        <v>1.638</v>
      </c>
      <c r="E12" s="255">
        <v>0.03</v>
      </c>
      <c r="F12" s="255">
        <v>-0.387</v>
      </c>
      <c r="G12" s="255">
        <v>0.694</v>
      </c>
      <c r="H12" s="255">
        <v>0.846</v>
      </c>
      <c r="I12" s="255">
        <v>3.886</v>
      </c>
      <c r="J12" s="255">
        <v>3.389</v>
      </c>
      <c r="K12" s="255">
        <v>0.807</v>
      </c>
      <c r="L12" s="255">
        <v>-5.085</v>
      </c>
      <c r="M12" s="255">
        <v>3.857</v>
      </c>
      <c r="N12" s="255">
        <v>3.399</v>
      </c>
      <c r="O12" s="255">
        <v>0.896</v>
      </c>
      <c r="P12" s="255">
        <v>0.537</v>
      </c>
    </row>
    <row r="13" spans="2:16" ht="11.25">
      <c r="B13" s="219" t="s">
        <v>280</v>
      </c>
      <c r="C13" s="255">
        <v>5.053</v>
      </c>
      <c r="D13" s="255">
        <v>3.671</v>
      </c>
      <c r="E13" s="255">
        <v>2.707</v>
      </c>
      <c r="F13" s="255">
        <v>3.088</v>
      </c>
      <c r="G13" s="255">
        <v>3.257</v>
      </c>
      <c r="H13" s="255">
        <v>3.588</v>
      </c>
      <c r="I13" s="255">
        <v>4.075</v>
      </c>
      <c r="J13" s="255">
        <v>3.479</v>
      </c>
      <c r="K13" s="255">
        <v>0.893</v>
      </c>
      <c r="L13" s="255">
        <v>-3.832</v>
      </c>
      <c r="M13" s="255">
        <v>-0.203</v>
      </c>
      <c r="N13" s="255">
        <v>0.052</v>
      </c>
      <c r="O13" s="255">
        <v>-1.643</v>
      </c>
      <c r="P13" s="255">
        <v>-1.22</v>
      </c>
    </row>
    <row r="14" spans="2:16" ht="11.25">
      <c r="B14" s="219" t="s">
        <v>281</v>
      </c>
      <c r="C14" s="255">
        <v>3.68</v>
      </c>
      <c r="D14" s="255">
        <v>1.836</v>
      </c>
      <c r="E14" s="255">
        <v>0.929</v>
      </c>
      <c r="F14" s="255">
        <v>0.899</v>
      </c>
      <c r="G14" s="255">
        <v>2.545</v>
      </c>
      <c r="H14" s="255">
        <v>1.826</v>
      </c>
      <c r="I14" s="255">
        <v>2.467</v>
      </c>
      <c r="J14" s="255">
        <v>2.285</v>
      </c>
      <c r="K14" s="255">
        <v>-0.081</v>
      </c>
      <c r="L14" s="255">
        <v>-3.147</v>
      </c>
      <c r="M14" s="255">
        <v>1.725</v>
      </c>
      <c r="N14" s="255">
        <v>2.027</v>
      </c>
      <c r="O14" s="255">
        <v>0.014</v>
      </c>
      <c r="P14" s="255">
        <v>0.27</v>
      </c>
    </row>
    <row r="15" spans="2:16" ht="11.25">
      <c r="B15" s="219" t="s">
        <v>282</v>
      </c>
      <c r="C15" s="255">
        <v>4.478</v>
      </c>
      <c r="D15" s="255">
        <v>4.197</v>
      </c>
      <c r="E15" s="255">
        <v>3.44</v>
      </c>
      <c r="F15" s="255">
        <v>5.944</v>
      </c>
      <c r="G15" s="255">
        <v>4.368</v>
      </c>
      <c r="H15" s="255">
        <v>2.28</v>
      </c>
      <c r="I15" s="255">
        <v>5.511</v>
      </c>
      <c r="J15" s="255">
        <v>3.536</v>
      </c>
      <c r="K15" s="255">
        <v>-0.214</v>
      </c>
      <c r="L15" s="255">
        <v>-3.136</v>
      </c>
      <c r="M15" s="255">
        <v>-4.943</v>
      </c>
      <c r="N15" s="255">
        <v>-7.105</v>
      </c>
      <c r="O15" s="255">
        <v>-6.979</v>
      </c>
      <c r="P15" s="255">
        <v>-3.855</v>
      </c>
    </row>
    <row r="16" spans="2:16" ht="11.25">
      <c r="B16" s="219" t="s">
        <v>283</v>
      </c>
      <c r="C16" s="255">
        <v>10.648</v>
      </c>
      <c r="D16" s="255">
        <v>4.985</v>
      </c>
      <c r="E16" s="255">
        <v>5.417</v>
      </c>
      <c r="F16" s="255">
        <v>3.73</v>
      </c>
      <c r="G16" s="255">
        <v>4.2</v>
      </c>
      <c r="H16" s="255">
        <v>6.08</v>
      </c>
      <c r="I16" s="255">
        <v>5.505</v>
      </c>
      <c r="J16" s="255">
        <v>4.97</v>
      </c>
      <c r="K16" s="255">
        <v>-2.16</v>
      </c>
      <c r="L16" s="255">
        <v>-6.384</v>
      </c>
      <c r="M16" s="255">
        <v>-1.063</v>
      </c>
      <c r="N16" s="255">
        <v>2.169</v>
      </c>
      <c r="O16" s="255">
        <v>0.157</v>
      </c>
      <c r="P16" s="255">
        <v>-0.339</v>
      </c>
    </row>
    <row r="17" spans="2:16" ht="11.25">
      <c r="B17" s="219" t="s">
        <v>284</v>
      </c>
      <c r="C17" s="255">
        <v>3.654</v>
      </c>
      <c r="D17" s="255">
        <v>1.863</v>
      </c>
      <c r="E17" s="255">
        <v>0.451</v>
      </c>
      <c r="F17" s="255">
        <v>-0.047</v>
      </c>
      <c r="G17" s="255">
        <v>1.731</v>
      </c>
      <c r="H17" s="255">
        <v>0.931</v>
      </c>
      <c r="I17" s="255">
        <v>2.199</v>
      </c>
      <c r="J17" s="255">
        <v>1.683</v>
      </c>
      <c r="K17" s="255">
        <v>-1.156</v>
      </c>
      <c r="L17" s="255">
        <v>-5.494</v>
      </c>
      <c r="M17" s="255">
        <v>1.723</v>
      </c>
      <c r="N17" s="255">
        <v>0.45</v>
      </c>
      <c r="O17" s="255">
        <v>-2.368</v>
      </c>
      <c r="P17" s="255">
        <v>-1.854</v>
      </c>
    </row>
    <row r="18" spans="2:16" ht="11.25">
      <c r="B18" s="219" t="s">
        <v>285</v>
      </c>
      <c r="C18" s="255">
        <v>3.088</v>
      </c>
      <c r="D18" s="255">
        <v>2.62</v>
      </c>
      <c r="E18" s="255">
        <v>3.943</v>
      </c>
      <c r="F18" s="255">
        <v>3.05</v>
      </c>
      <c r="G18" s="255">
        <v>4.089</v>
      </c>
      <c r="H18" s="255">
        <v>3.13</v>
      </c>
      <c r="I18" s="255">
        <v>2.682</v>
      </c>
      <c r="J18" s="255">
        <v>4.536</v>
      </c>
      <c r="K18" s="255">
        <v>2.685</v>
      </c>
      <c r="L18" s="255">
        <v>1.544</v>
      </c>
      <c r="M18" s="255">
        <v>2.246</v>
      </c>
      <c r="N18" s="255">
        <v>2.582</v>
      </c>
      <c r="O18" s="255">
        <v>3.588</v>
      </c>
      <c r="P18" s="255">
        <v>2.431</v>
      </c>
    </row>
    <row r="19" spans="2:16" ht="11.25">
      <c r="B19" s="219" t="s">
        <v>286</v>
      </c>
      <c r="C19" s="255">
        <v>8.798</v>
      </c>
      <c r="D19" s="255">
        <v>3.973</v>
      </c>
      <c r="E19" s="255">
        <v>7.15</v>
      </c>
      <c r="F19" s="255">
        <v>2.803</v>
      </c>
      <c r="G19" s="255">
        <v>4.619</v>
      </c>
      <c r="H19" s="255">
        <v>3.957</v>
      </c>
      <c r="I19" s="255">
        <v>5.179</v>
      </c>
      <c r="J19" s="255">
        <v>5.106</v>
      </c>
      <c r="K19" s="255">
        <v>2.298</v>
      </c>
      <c r="L19" s="255">
        <v>0.319</v>
      </c>
      <c r="M19" s="255">
        <v>6.32</v>
      </c>
      <c r="N19" s="255">
        <v>3.682</v>
      </c>
      <c r="O19" s="255">
        <v>2.044</v>
      </c>
      <c r="P19" s="255">
        <v>2.775</v>
      </c>
    </row>
    <row r="20" spans="2:16" ht="11.25">
      <c r="B20" s="219" t="s">
        <v>287</v>
      </c>
      <c r="C20" s="255">
        <v>2.257</v>
      </c>
      <c r="D20" s="255">
        <v>0.355</v>
      </c>
      <c r="E20" s="255">
        <v>0.29</v>
      </c>
      <c r="F20" s="255">
        <v>1.685</v>
      </c>
      <c r="G20" s="255">
        <v>2.361</v>
      </c>
      <c r="H20" s="255">
        <v>1.303</v>
      </c>
      <c r="I20" s="255">
        <v>1.693</v>
      </c>
      <c r="J20" s="255">
        <v>2.192</v>
      </c>
      <c r="K20" s="255">
        <v>-1.042</v>
      </c>
      <c r="L20" s="255">
        <v>-5.527</v>
      </c>
      <c r="M20" s="255">
        <v>4.652</v>
      </c>
      <c r="N20" s="255">
        <v>-0.453</v>
      </c>
      <c r="O20" s="255">
        <v>1.447</v>
      </c>
      <c r="P20" s="255">
        <v>1.539</v>
      </c>
    </row>
    <row r="21" spans="2:16" ht="11.25">
      <c r="B21" s="228" t="s">
        <v>288</v>
      </c>
      <c r="C21" s="364">
        <v>4.362</v>
      </c>
      <c r="D21" s="364">
        <v>2.185</v>
      </c>
      <c r="E21" s="364">
        <v>2.295</v>
      </c>
      <c r="F21" s="364">
        <v>3.949</v>
      </c>
      <c r="G21" s="364">
        <v>3.173</v>
      </c>
      <c r="H21" s="364">
        <v>3.235</v>
      </c>
      <c r="I21" s="364">
        <v>2.755</v>
      </c>
      <c r="J21" s="364">
        <v>3.427</v>
      </c>
      <c r="K21" s="364">
        <v>-0.769</v>
      </c>
      <c r="L21" s="364">
        <v>-5.17</v>
      </c>
      <c r="M21" s="364">
        <v>1.66</v>
      </c>
      <c r="N21" s="364">
        <v>1.117</v>
      </c>
      <c r="O21" s="364">
        <v>0.251</v>
      </c>
      <c r="P21" s="364">
        <v>1.756</v>
      </c>
    </row>
    <row r="22" spans="2:16" ht="11.25">
      <c r="B22" s="250" t="s">
        <v>289</v>
      </c>
      <c r="C22" s="255">
        <v>5.658</v>
      </c>
      <c r="D22" s="255">
        <v>3.81</v>
      </c>
      <c r="E22" s="255">
        <v>4.631</v>
      </c>
      <c r="F22" s="255">
        <v>6.296</v>
      </c>
      <c r="G22" s="255">
        <v>7.776</v>
      </c>
      <c r="H22" s="255">
        <v>7.301</v>
      </c>
      <c r="I22" s="255">
        <v>8.248</v>
      </c>
      <c r="J22" s="255">
        <v>8.701</v>
      </c>
      <c r="K22" s="255">
        <v>5.87</v>
      </c>
      <c r="L22" s="255">
        <v>3.111</v>
      </c>
      <c r="M22" s="255">
        <v>7.516</v>
      </c>
      <c r="N22" s="255">
        <v>6.272</v>
      </c>
      <c r="O22" s="255">
        <v>5.05</v>
      </c>
      <c r="P22" s="255">
        <v>4.688</v>
      </c>
    </row>
    <row r="23" spans="2:16" ht="11.25">
      <c r="B23" s="219" t="s">
        <v>463</v>
      </c>
      <c r="C23" s="255">
        <v>3.461</v>
      </c>
      <c r="D23" s="255">
        <v>4.776</v>
      </c>
      <c r="E23" s="255">
        <v>7.007</v>
      </c>
      <c r="F23" s="255">
        <v>4.751</v>
      </c>
      <c r="G23" s="255">
        <v>6.976</v>
      </c>
      <c r="H23" s="255">
        <v>6.18</v>
      </c>
      <c r="I23" s="255">
        <v>6.336</v>
      </c>
      <c r="J23" s="255">
        <v>7.069</v>
      </c>
      <c r="K23" s="255">
        <v>5.683</v>
      </c>
      <c r="L23" s="255">
        <v>2.618</v>
      </c>
      <c r="M23" s="255">
        <v>5.645</v>
      </c>
      <c r="N23" s="255">
        <v>5.541</v>
      </c>
      <c r="O23" s="255">
        <v>4.883</v>
      </c>
      <c r="P23" s="255">
        <v>4.86</v>
      </c>
    </row>
    <row r="24" spans="2:16" ht="11.25">
      <c r="B24" s="219" t="s">
        <v>290</v>
      </c>
      <c r="C24" s="255">
        <v>4.155</v>
      </c>
      <c r="D24" s="255">
        <v>2.735</v>
      </c>
      <c r="E24" s="255">
        <v>3.668</v>
      </c>
      <c r="F24" s="255">
        <v>2.949</v>
      </c>
      <c r="G24" s="255">
        <v>4.555</v>
      </c>
      <c r="H24" s="255">
        <v>5.277</v>
      </c>
      <c r="I24" s="255">
        <v>5.604</v>
      </c>
      <c r="J24" s="255">
        <v>5.548</v>
      </c>
      <c r="K24" s="255">
        <v>3.622</v>
      </c>
      <c r="L24" s="255">
        <v>-1.526</v>
      </c>
      <c r="M24" s="255">
        <v>3.14</v>
      </c>
      <c r="N24" s="255">
        <v>3.599</v>
      </c>
      <c r="O24" s="255">
        <v>2.467</v>
      </c>
      <c r="P24" s="255">
        <v>1.891</v>
      </c>
    </row>
    <row r="25" spans="2:16" ht="11.25">
      <c r="B25" s="219" t="s">
        <v>291</v>
      </c>
      <c r="C25" s="255">
        <v>3.012</v>
      </c>
      <c r="D25" s="255">
        <v>3.142</v>
      </c>
      <c r="E25" s="255">
        <v>14.532</v>
      </c>
      <c r="F25" s="255">
        <v>3.308</v>
      </c>
      <c r="G25" s="255">
        <v>11.183</v>
      </c>
      <c r="H25" s="255">
        <v>20.613</v>
      </c>
      <c r="I25" s="255">
        <v>20.735</v>
      </c>
      <c r="J25" s="255">
        <v>22.593</v>
      </c>
      <c r="K25" s="255">
        <v>13.817</v>
      </c>
      <c r="L25" s="255">
        <v>2.413</v>
      </c>
      <c r="M25" s="255">
        <v>3.408</v>
      </c>
      <c r="N25" s="255">
        <v>3.919</v>
      </c>
      <c r="O25" s="255">
        <v>5.189</v>
      </c>
      <c r="P25" s="255">
        <v>4.059</v>
      </c>
    </row>
    <row r="26" spans="2:16" ht="11.25">
      <c r="B26" s="219" t="s">
        <v>292</v>
      </c>
      <c r="C26" s="255">
        <v>4.188</v>
      </c>
      <c r="D26" s="255">
        <v>4.497</v>
      </c>
      <c r="E26" s="255">
        <v>4.654</v>
      </c>
      <c r="F26" s="255">
        <v>5.112</v>
      </c>
      <c r="G26" s="255">
        <v>5.315</v>
      </c>
      <c r="H26" s="255">
        <v>6.023</v>
      </c>
      <c r="I26" s="255">
        <v>6.12</v>
      </c>
      <c r="J26" s="255">
        <v>6.46</v>
      </c>
      <c r="K26" s="255">
        <v>8.431</v>
      </c>
      <c r="L26" s="255">
        <v>3.992</v>
      </c>
      <c r="M26" s="255">
        <v>8.009</v>
      </c>
      <c r="N26" s="255">
        <v>15.009</v>
      </c>
      <c r="O26" s="255">
        <v>7.912</v>
      </c>
      <c r="P26" s="255">
        <v>5.45</v>
      </c>
    </row>
    <row r="27" spans="2:16" ht="11.25">
      <c r="B27" s="219" t="s">
        <v>293</v>
      </c>
      <c r="C27" s="255">
        <v>5.318</v>
      </c>
      <c r="D27" s="255">
        <v>8.164</v>
      </c>
      <c r="E27" s="255">
        <v>21.177</v>
      </c>
      <c r="F27" s="255">
        <v>10.335</v>
      </c>
      <c r="G27" s="255">
        <v>10.585</v>
      </c>
      <c r="H27" s="255">
        <v>5.393</v>
      </c>
      <c r="I27" s="255">
        <v>6.211</v>
      </c>
      <c r="J27" s="255">
        <v>6.972</v>
      </c>
      <c r="K27" s="255">
        <v>5.984</v>
      </c>
      <c r="L27" s="255">
        <v>6.96</v>
      </c>
      <c r="M27" s="255">
        <v>7.976</v>
      </c>
      <c r="N27" s="255">
        <v>7.356</v>
      </c>
      <c r="O27" s="255">
        <v>6.584</v>
      </c>
      <c r="P27" s="255">
        <v>6.265</v>
      </c>
    </row>
    <row r="28" spans="2:16" ht="11.25">
      <c r="B28" s="219" t="s">
        <v>294</v>
      </c>
      <c r="C28" s="255">
        <v>5.437</v>
      </c>
      <c r="D28" s="255">
        <v>8.765</v>
      </c>
      <c r="E28" s="255">
        <v>7.057</v>
      </c>
      <c r="F28" s="255">
        <v>6.159</v>
      </c>
      <c r="G28" s="255">
        <v>5.803</v>
      </c>
      <c r="H28" s="255">
        <v>10.007</v>
      </c>
      <c r="I28" s="255">
        <v>7.049</v>
      </c>
      <c r="J28" s="255">
        <v>8.064</v>
      </c>
      <c r="K28" s="255">
        <v>10.428</v>
      </c>
      <c r="L28" s="255">
        <v>4.134</v>
      </c>
      <c r="M28" s="255">
        <v>6.196</v>
      </c>
      <c r="N28" s="255">
        <v>6.181</v>
      </c>
      <c r="O28" s="255">
        <v>2.776</v>
      </c>
      <c r="P28" s="255">
        <v>6.025</v>
      </c>
    </row>
    <row r="29" spans="2:16" ht="11.25">
      <c r="B29" s="219" t="s">
        <v>295</v>
      </c>
      <c r="C29" s="255">
        <v>6.475</v>
      </c>
      <c r="D29" s="255">
        <v>6.142</v>
      </c>
      <c r="E29" s="255">
        <v>6.731</v>
      </c>
      <c r="F29" s="255">
        <v>8.5</v>
      </c>
      <c r="G29" s="255">
        <v>8.639</v>
      </c>
      <c r="H29" s="255">
        <v>9.527</v>
      </c>
      <c r="I29" s="255">
        <v>10.348</v>
      </c>
      <c r="J29" s="255">
        <v>11.479</v>
      </c>
      <c r="K29" s="255">
        <v>7.331</v>
      </c>
      <c r="L29" s="255">
        <v>7.702</v>
      </c>
      <c r="M29" s="255">
        <v>9.726</v>
      </c>
      <c r="N29" s="255">
        <v>7.884</v>
      </c>
      <c r="O29" s="255">
        <v>6.721</v>
      </c>
      <c r="P29" s="255">
        <v>6.507</v>
      </c>
    </row>
    <row r="30" spans="2:16" ht="11.25">
      <c r="B30" s="219" t="s">
        <v>296</v>
      </c>
      <c r="C30" s="255">
        <v>8.431</v>
      </c>
      <c r="D30" s="255">
        <v>8.3</v>
      </c>
      <c r="E30" s="255">
        <v>9.082</v>
      </c>
      <c r="F30" s="255">
        <v>10.025</v>
      </c>
      <c r="G30" s="255">
        <v>10.085</v>
      </c>
      <c r="H30" s="255">
        <v>11.31</v>
      </c>
      <c r="I30" s="255">
        <v>12.677</v>
      </c>
      <c r="J30" s="255">
        <v>14.162</v>
      </c>
      <c r="K30" s="255">
        <v>9.635</v>
      </c>
      <c r="L30" s="255">
        <v>9.214</v>
      </c>
      <c r="M30" s="255">
        <v>10.447</v>
      </c>
      <c r="N30" s="255">
        <v>9.3</v>
      </c>
      <c r="O30" s="255">
        <v>7.653</v>
      </c>
      <c r="P30" s="255">
        <v>7.671</v>
      </c>
    </row>
    <row r="31" spans="2:16" ht="11.25">
      <c r="B31" s="219" t="s">
        <v>297</v>
      </c>
      <c r="C31" s="255">
        <v>3.841</v>
      </c>
      <c r="D31" s="255">
        <v>4.824</v>
      </c>
      <c r="E31" s="255">
        <v>3.804</v>
      </c>
      <c r="F31" s="255">
        <v>7.86</v>
      </c>
      <c r="G31" s="255">
        <v>7.923</v>
      </c>
      <c r="H31" s="255">
        <v>9.285</v>
      </c>
      <c r="I31" s="255">
        <v>9.264</v>
      </c>
      <c r="J31" s="255">
        <v>9.801</v>
      </c>
      <c r="K31" s="255">
        <v>3.891</v>
      </c>
      <c r="L31" s="255">
        <v>8.48</v>
      </c>
      <c r="M31" s="255">
        <v>10.26</v>
      </c>
      <c r="N31" s="255">
        <v>6.638</v>
      </c>
      <c r="O31" s="255">
        <v>4.736</v>
      </c>
      <c r="P31" s="255">
        <v>4.351</v>
      </c>
    </row>
    <row r="32" spans="2:16" ht="11.25">
      <c r="B32" s="219" t="s">
        <v>491</v>
      </c>
      <c r="C32" s="255">
        <v>4.411</v>
      </c>
      <c r="D32" s="255">
        <v>2.894</v>
      </c>
      <c r="E32" s="255">
        <v>3.646</v>
      </c>
      <c r="F32" s="255">
        <v>4.97</v>
      </c>
      <c r="G32" s="255">
        <v>6.698</v>
      </c>
      <c r="H32" s="255">
        <v>4.778</v>
      </c>
      <c r="I32" s="255">
        <v>5.243</v>
      </c>
      <c r="J32" s="255">
        <v>6.617</v>
      </c>
      <c r="K32" s="255">
        <v>4.153</v>
      </c>
      <c r="L32" s="255">
        <v>1.148</v>
      </c>
      <c r="M32" s="255">
        <v>7.632</v>
      </c>
      <c r="N32" s="255">
        <v>3.639</v>
      </c>
      <c r="O32" s="255">
        <v>6.815</v>
      </c>
      <c r="P32" s="255">
        <v>7.163</v>
      </c>
    </row>
    <row r="33" spans="2:16" ht="11.25">
      <c r="B33" s="219" t="s">
        <v>492</v>
      </c>
      <c r="C33" s="255">
        <v>4.199</v>
      </c>
      <c r="D33" s="255">
        <v>3.643</v>
      </c>
      <c r="E33" s="255">
        <v>4.499</v>
      </c>
      <c r="F33" s="255">
        <v>4.78</v>
      </c>
      <c r="G33" s="255">
        <v>5.031</v>
      </c>
      <c r="H33" s="255">
        <v>5.693</v>
      </c>
      <c r="I33" s="255">
        <v>5.501</v>
      </c>
      <c r="J33" s="255">
        <v>6.345</v>
      </c>
      <c r="K33" s="255">
        <v>6.014</v>
      </c>
      <c r="L33" s="255">
        <v>4.629</v>
      </c>
      <c r="M33" s="255">
        <v>6.224</v>
      </c>
      <c r="N33" s="255">
        <v>6.486</v>
      </c>
      <c r="O33" s="255">
        <v>6.264</v>
      </c>
      <c r="P33" s="255">
        <v>5.781</v>
      </c>
    </row>
    <row r="34" spans="2:16" ht="11.25">
      <c r="B34" s="219" t="s">
        <v>493</v>
      </c>
      <c r="C34" s="255">
        <v>8.68</v>
      </c>
      <c r="D34" s="255">
        <v>0.518</v>
      </c>
      <c r="E34" s="255">
        <v>5.391</v>
      </c>
      <c r="F34" s="255">
        <v>5.789</v>
      </c>
      <c r="G34" s="255">
        <v>6.783</v>
      </c>
      <c r="H34" s="255">
        <v>4.976</v>
      </c>
      <c r="I34" s="255">
        <v>5.585</v>
      </c>
      <c r="J34" s="255">
        <v>6.299</v>
      </c>
      <c r="K34" s="255">
        <v>4.832</v>
      </c>
      <c r="L34" s="255">
        <v>-1.513</v>
      </c>
      <c r="M34" s="255">
        <v>7.425</v>
      </c>
      <c r="N34" s="255">
        <v>5.127</v>
      </c>
      <c r="O34" s="255">
        <v>5.64</v>
      </c>
      <c r="P34" s="255">
        <v>4.687</v>
      </c>
    </row>
    <row r="35" spans="2:16" ht="11.25">
      <c r="B35" s="219" t="s">
        <v>494</v>
      </c>
      <c r="C35" s="255">
        <v>4.75</v>
      </c>
      <c r="D35" s="255">
        <v>2.167</v>
      </c>
      <c r="E35" s="255">
        <v>5.318</v>
      </c>
      <c r="F35" s="255">
        <v>7.13</v>
      </c>
      <c r="G35" s="255">
        <v>6.315</v>
      </c>
      <c r="H35" s="255">
        <v>4.642</v>
      </c>
      <c r="I35" s="255">
        <v>5.093</v>
      </c>
      <c r="J35" s="255">
        <v>5.044</v>
      </c>
      <c r="K35" s="255">
        <v>2.484</v>
      </c>
      <c r="L35" s="255">
        <v>-2.33</v>
      </c>
      <c r="M35" s="255">
        <v>7.811</v>
      </c>
      <c r="N35" s="255">
        <v>0.077</v>
      </c>
      <c r="O35" s="255">
        <v>6.49</v>
      </c>
      <c r="P35" s="255">
        <v>2.872</v>
      </c>
    </row>
    <row r="36" spans="2:16" ht="11.25">
      <c r="B36" s="219" t="s">
        <v>495</v>
      </c>
      <c r="C36" s="255">
        <v>3.759</v>
      </c>
      <c r="D36" s="255">
        <v>0.512</v>
      </c>
      <c r="E36" s="255">
        <v>0.38</v>
      </c>
      <c r="F36" s="255">
        <v>2.061</v>
      </c>
      <c r="G36" s="255">
        <v>6.094</v>
      </c>
      <c r="H36" s="255">
        <v>4.62</v>
      </c>
      <c r="I36" s="255">
        <v>5.62</v>
      </c>
      <c r="J36" s="255">
        <v>5.752</v>
      </c>
      <c r="K36" s="255">
        <v>4.284</v>
      </c>
      <c r="L36" s="255">
        <v>-1.26</v>
      </c>
      <c r="M36" s="255">
        <v>6.012</v>
      </c>
      <c r="N36" s="255">
        <v>4.586</v>
      </c>
      <c r="O36" s="255">
        <v>3.077</v>
      </c>
      <c r="P36" s="255">
        <v>2.721</v>
      </c>
    </row>
    <row r="37" spans="2:16" ht="11.25">
      <c r="B37" s="219" t="s">
        <v>298</v>
      </c>
      <c r="C37" s="255">
        <v>-0.789</v>
      </c>
      <c r="D37" s="255">
        <v>-4.409</v>
      </c>
      <c r="E37" s="255">
        <v>-10.894</v>
      </c>
      <c r="F37" s="255">
        <v>8.955</v>
      </c>
      <c r="G37" s="255">
        <v>8.911</v>
      </c>
      <c r="H37" s="255">
        <v>9.179</v>
      </c>
      <c r="I37" s="255">
        <v>8.466</v>
      </c>
      <c r="J37" s="255">
        <v>8.653</v>
      </c>
      <c r="K37" s="255">
        <v>6.759</v>
      </c>
      <c r="L37" s="255">
        <v>0.85</v>
      </c>
      <c r="M37" s="255">
        <v>9.162</v>
      </c>
      <c r="N37" s="255">
        <v>8.868</v>
      </c>
      <c r="O37" s="255">
        <v>1.9</v>
      </c>
      <c r="P37" s="255">
        <v>4.25</v>
      </c>
    </row>
    <row r="38" spans="2:16" ht="11.25">
      <c r="B38" s="219" t="s">
        <v>299</v>
      </c>
      <c r="C38" s="255">
        <v>2.508</v>
      </c>
      <c r="D38" s="255">
        <v>1.684</v>
      </c>
      <c r="E38" s="255">
        <v>2.486</v>
      </c>
      <c r="F38" s="255">
        <v>2.711</v>
      </c>
      <c r="G38" s="255">
        <v>4.173</v>
      </c>
      <c r="H38" s="255">
        <v>4.421</v>
      </c>
      <c r="I38" s="255">
        <v>4.797</v>
      </c>
      <c r="J38" s="255">
        <v>4.564</v>
      </c>
      <c r="K38" s="255">
        <v>6.148</v>
      </c>
      <c r="L38" s="255">
        <v>3.357</v>
      </c>
      <c r="M38" s="255">
        <v>4.127</v>
      </c>
      <c r="N38" s="255">
        <v>5.174</v>
      </c>
      <c r="O38" s="255">
        <v>5.176</v>
      </c>
      <c r="P38" s="255">
        <v>6.8</v>
      </c>
    </row>
    <row r="39" spans="2:16" ht="11.25">
      <c r="B39" s="219" t="s">
        <v>300</v>
      </c>
      <c r="C39" s="255">
        <v>4.469</v>
      </c>
      <c r="D39" s="255">
        <v>3.342</v>
      </c>
      <c r="E39" s="255">
        <v>2.17</v>
      </c>
      <c r="F39" s="255">
        <v>3.387</v>
      </c>
      <c r="G39" s="255">
        <v>6.797</v>
      </c>
      <c r="H39" s="255">
        <v>6.305</v>
      </c>
      <c r="I39" s="255">
        <v>5.825</v>
      </c>
      <c r="J39" s="255">
        <v>5.207</v>
      </c>
      <c r="K39" s="255">
        <v>3.165</v>
      </c>
      <c r="L39" s="255">
        <v>-0.906</v>
      </c>
      <c r="M39" s="255">
        <v>5.686</v>
      </c>
      <c r="N39" s="255">
        <v>5.731</v>
      </c>
      <c r="O39" s="255">
        <v>5.45</v>
      </c>
      <c r="P39" s="255">
        <v>4.226</v>
      </c>
    </row>
    <row r="40" spans="2:16" ht="11.25">
      <c r="B40" s="219" t="s">
        <v>301</v>
      </c>
      <c r="C40" s="255">
        <v>2.925</v>
      </c>
      <c r="D40" s="255">
        <v>1.678</v>
      </c>
      <c r="E40" s="255">
        <v>2.504</v>
      </c>
      <c r="F40" s="255">
        <v>3.918</v>
      </c>
      <c r="G40" s="255">
        <v>5.333</v>
      </c>
      <c r="H40" s="255">
        <v>4.707</v>
      </c>
      <c r="I40" s="255">
        <v>6.698</v>
      </c>
      <c r="J40" s="255">
        <v>6.901</v>
      </c>
      <c r="K40" s="255">
        <v>3.547</v>
      </c>
      <c r="L40" s="255">
        <v>1.652</v>
      </c>
      <c r="M40" s="255">
        <v>3.972</v>
      </c>
      <c r="N40" s="255">
        <v>6.645</v>
      </c>
      <c r="O40" s="255">
        <v>4.213</v>
      </c>
      <c r="P40" s="255">
        <v>4.265</v>
      </c>
    </row>
    <row r="41" spans="2:16" ht="11.25">
      <c r="B41" s="219" t="s">
        <v>302</v>
      </c>
      <c r="C41" s="255">
        <v>1.092</v>
      </c>
      <c r="D41" s="255">
        <v>4.016</v>
      </c>
      <c r="E41" s="255">
        <v>4.097</v>
      </c>
      <c r="F41" s="255">
        <v>2.723</v>
      </c>
      <c r="G41" s="255">
        <v>8.211</v>
      </c>
      <c r="H41" s="255">
        <v>5.291</v>
      </c>
      <c r="I41" s="255">
        <v>4.404</v>
      </c>
      <c r="J41" s="255">
        <v>2.19</v>
      </c>
      <c r="K41" s="255">
        <v>6.357</v>
      </c>
      <c r="L41" s="255">
        <v>0.566</v>
      </c>
      <c r="M41" s="255">
        <v>3.525</v>
      </c>
      <c r="N41" s="255">
        <v>7.793</v>
      </c>
      <c r="O41" s="255">
        <v>5.136</v>
      </c>
      <c r="P41" s="255">
        <v>4.24</v>
      </c>
    </row>
    <row r="42" spans="2:16" ht="11.25">
      <c r="B42" s="219" t="s">
        <v>303</v>
      </c>
      <c r="C42" s="255">
        <v>5.296</v>
      </c>
      <c r="D42" s="255">
        <v>-0.605</v>
      </c>
      <c r="E42" s="255">
        <v>0.132</v>
      </c>
      <c r="F42" s="255">
        <v>1.423</v>
      </c>
      <c r="G42" s="255">
        <v>4.296</v>
      </c>
      <c r="H42" s="255">
        <v>3.033</v>
      </c>
      <c r="I42" s="255">
        <v>5.001</v>
      </c>
      <c r="J42" s="255">
        <v>3.148</v>
      </c>
      <c r="K42" s="255">
        <v>1.4</v>
      </c>
      <c r="L42" s="255">
        <v>-4.7</v>
      </c>
      <c r="M42" s="255">
        <v>5.11</v>
      </c>
      <c r="N42" s="255">
        <v>3.965</v>
      </c>
      <c r="O42" s="255">
        <v>3.91</v>
      </c>
      <c r="P42" s="255">
        <v>1.063</v>
      </c>
    </row>
    <row r="43" spans="2:16" ht="11.25">
      <c r="B43" s="219" t="s">
        <v>304</v>
      </c>
      <c r="C43" s="255">
        <v>-2.314</v>
      </c>
      <c r="D43" s="255">
        <v>-0.834</v>
      </c>
      <c r="E43" s="255">
        <v>-0.021</v>
      </c>
      <c r="F43" s="255">
        <v>4.321</v>
      </c>
      <c r="G43" s="255">
        <v>4.057</v>
      </c>
      <c r="H43" s="255">
        <v>2.133</v>
      </c>
      <c r="I43" s="255">
        <v>4.807</v>
      </c>
      <c r="J43" s="255">
        <v>5.422</v>
      </c>
      <c r="K43" s="255">
        <v>6.359</v>
      </c>
      <c r="L43" s="255">
        <v>-3.966</v>
      </c>
      <c r="M43" s="255">
        <v>13.093</v>
      </c>
      <c r="N43" s="255">
        <v>4.341</v>
      </c>
      <c r="O43" s="255">
        <v>-1.237</v>
      </c>
      <c r="P43" s="255">
        <v>13</v>
      </c>
    </row>
    <row r="44" spans="2:16" ht="11.25">
      <c r="B44" s="219" t="s">
        <v>305</v>
      </c>
      <c r="C44" s="255">
        <v>2.951</v>
      </c>
      <c r="D44" s="255">
        <v>0.215</v>
      </c>
      <c r="E44" s="255">
        <v>5.016</v>
      </c>
      <c r="F44" s="255">
        <v>4.037</v>
      </c>
      <c r="G44" s="255">
        <v>4.977</v>
      </c>
      <c r="H44" s="255">
        <v>6.827</v>
      </c>
      <c r="I44" s="255">
        <v>7.74</v>
      </c>
      <c r="J44" s="255">
        <v>8.906</v>
      </c>
      <c r="K44" s="255">
        <v>9.803</v>
      </c>
      <c r="L44" s="255">
        <v>0.862</v>
      </c>
      <c r="M44" s="255">
        <v>8.761</v>
      </c>
      <c r="N44" s="255">
        <v>6.862</v>
      </c>
      <c r="O44" s="255">
        <v>6.279</v>
      </c>
      <c r="P44" s="255">
        <v>5.021</v>
      </c>
    </row>
    <row r="45" spans="2:16" ht="11.25">
      <c r="B45" s="219" t="s">
        <v>306</v>
      </c>
      <c r="C45" s="255">
        <v>-1.776</v>
      </c>
      <c r="D45" s="255">
        <v>-3.461</v>
      </c>
      <c r="E45" s="255">
        <v>-7.051</v>
      </c>
      <c r="F45" s="255">
        <v>2.327</v>
      </c>
      <c r="G45" s="255">
        <v>4.64</v>
      </c>
      <c r="H45" s="255">
        <v>6.806</v>
      </c>
      <c r="I45" s="255">
        <v>4.099</v>
      </c>
      <c r="J45" s="255">
        <v>6.542</v>
      </c>
      <c r="K45" s="255">
        <v>7.176</v>
      </c>
      <c r="L45" s="255">
        <v>2.245</v>
      </c>
      <c r="M45" s="255">
        <v>8.947</v>
      </c>
      <c r="N45" s="255">
        <v>6.531</v>
      </c>
      <c r="O45" s="255">
        <v>3.935</v>
      </c>
      <c r="P45" s="255">
        <v>4.204</v>
      </c>
    </row>
    <row r="46" spans="2:16" ht="11.25">
      <c r="B46" s="219" t="s">
        <v>307</v>
      </c>
      <c r="C46" s="255">
        <v>3.687</v>
      </c>
      <c r="D46" s="255">
        <v>3.394</v>
      </c>
      <c r="E46" s="255">
        <v>-8.856</v>
      </c>
      <c r="F46" s="255">
        <v>-7.755</v>
      </c>
      <c r="G46" s="255">
        <v>18.287</v>
      </c>
      <c r="H46" s="255">
        <v>10.318</v>
      </c>
      <c r="I46" s="255">
        <v>9.872</v>
      </c>
      <c r="J46" s="255">
        <v>8.754</v>
      </c>
      <c r="K46" s="255">
        <v>5.278</v>
      </c>
      <c r="L46" s="255">
        <v>-3.202</v>
      </c>
      <c r="M46" s="255">
        <v>-1.489</v>
      </c>
      <c r="N46" s="255">
        <v>4.176</v>
      </c>
      <c r="O46" s="255">
        <v>5.626</v>
      </c>
      <c r="P46" s="255">
        <v>1</v>
      </c>
    </row>
    <row r="47" spans="2:16" s="235" customFormat="1" ht="11.25">
      <c r="B47" s="250" t="s">
        <v>464</v>
      </c>
      <c r="C47" s="255">
        <v>5.589</v>
      </c>
      <c r="D47" s="255">
        <v>2.949</v>
      </c>
      <c r="E47" s="255">
        <v>4.088</v>
      </c>
      <c r="F47" s="255">
        <v>6.944</v>
      </c>
      <c r="G47" s="255">
        <v>8.147</v>
      </c>
      <c r="H47" s="255">
        <v>5.554</v>
      </c>
      <c r="I47" s="255">
        <v>6.841</v>
      </c>
      <c r="J47" s="255">
        <v>5.964</v>
      </c>
      <c r="K47" s="255">
        <v>5.075</v>
      </c>
      <c r="L47" s="255">
        <v>2.99</v>
      </c>
      <c r="M47" s="255">
        <v>5.521</v>
      </c>
      <c r="N47" s="255">
        <v>3.933</v>
      </c>
      <c r="O47" s="255">
        <v>4.077</v>
      </c>
      <c r="P47" s="255">
        <v>2.2</v>
      </c>
    </row>
    <row r="48" spans="2:16" s="235" customFormat="1" ht="11.25">
      <c r="B48" s="250" t="s">
        <v>308</v>
      </c>
      <c r="C48" s="255">
        <v>5.144</v>
      </c>
      <c r="D48" s="255">
        <v>0.003</v>
      </c>
      <c r="E48" s="255">
        <v>4.303</v>
      </c>
      <c r="F48" s="255">
        <v>4.753</v>
      </c>
      <c r="G48" s="255">
        <v>7.29</v>
      </c>
      <c r="H48" s="255">
        <v>5.842</v>
      </c>
      <c r="I48" s="255">
        <v>6.353</v>
      </c>
      <c r="J48" s="255">
        <v>5.35</v>
      </c>
      <c r="K48" s="255">
        <v>3.264</v>
      </c>
      <c r="L48" s="255">
        <v>-3.422</v>
      </c>
      <c r="M48" s="255">
        <v>4.668</v>
      </c>
      <c r="N48" s="255">
        <v>5.398</v>
      </c>
      <c r="O48" s="255">
        <v>1.379</v>
      </c>
      <c r="P48" s="255">
        <v>2.797</v>
      </c>
    </row>
    <row r="49" spans="2:16" ht="11.25">
      <c r="B49" s="219" t="s">
        <v>309</v>
      </c>
      <c r="C49" s="255">
        <v>5.394</v>
      </c>
      <c r="D49" s="255">
        <v>4.151</v>
      </c>
      <c r="E49" s="255">
        <v>4.65</v>
      </c>
      <c r="F49" s="255">
        <v>5.505</v>
      </c>
      <c r="G49" s="255">
        <v>6.748</v>
      </c>
      <c r="H49" s="255">
        <v>6.358</v>
      </c>
      <c r="I49" s="255">
        <v>6.511</v>
      </c>
      <c r="J49" s="255">
        <v>6.448</v>
      </c>
      <c r="K49" s="255">
        <v>6.191</v>
      </c>
      <c r="L49" s="255">
        <v>-5.476</v>
      </c>
      <c r="M49" s="255">
        <v>0.393</v>
      </c>
      <c r="N49" s="255">
        <v>1.841</v>
      </c>
      <c r="O49" s="255">
        <v>0.586</v>
      </c>
      <c r="P49" s="255">
        <v>0.862</v>
      </c>
    </row>
    <row r="50" spans="2:16" ht="11.25">
      <c r="B50" s="219" t="s">
        <v>310</v>
      </c>
      <c r="C50" s="255">
        <v>4.225</v>
      </c>
      <c r="D50" s="255">
        <v>3.712</v>
      </c>
      <c r="E50" s="255">
        <v>4.506</v>
      </c>
      <c r="F50" s="255">
        <v>3.85</v>
      </c>
      <c r="G50" s="255">
        <v>4.797</v>
      </c>
      <c r="H50" s="255">
        <v>3.964</v>
      </c>
      <c r="I50" s="255">
        <v>3.894</v>
      </c>
      <c r="J50" s="255">
        <v>0.11</v>
      </c>
      <c r="K50" s="255">
        <v>0.893</v>
      </c>
      <c r="L50" s="255">
        <v>-6.767</v>
      </c>
      <c r="M50" s="255">
        <v>1.054</v>
      </c>
      <c r="N50" s="255">
        <v>1.571</v>
      </c>
      <c r="O50" s="255">
        <v>-1.665</v>
      </c>
      <c r="P50" s="255">
        <v>1.113</v>
      </c>
    </row>
    <row r="51" spans="2:16" ht="11.25">
      <c r="B51" s="219" t="s">
        <v>311</v>
      </c>
      <c r="C51" s="255">
        <v>4.26</v>
      </c>
      <c r="D51" s="255">
        <v>1.205</v>
      </c>
      <c r="E51" s="255">
        <v>1.443</v>
      </c>
      <c r="F51" s="255">
        <v>3.867</v>
      </c>
      <c r="G51" s="255">
        <v>5.345</v>
      </c>
      <c r="H51" s="255">
        <v>3.617</v>
      </c>
      <c r="I51" s="255">
        <v>6.227</v>
      </c>
      <c r="J51" s="255">
        <v>6.785</v>
      </c>
      <c r="K51" s="255">
        <v>5.127</v>
      </c>
      <c r="L51" s="255">
        <v>1.628</v>
      </c>
      <c r="M51" s="255">
        <v>3.875</v>
      </c>
      <c r="N51" s="255">
        <v>4.521</v>
      </c>
      <c r="O51" s="255">
        <v>1.939</v>
      </c>
      <c r="P51" s="255">
        <v>1.55</v>
      </c>
    </row>
    <row r="52" spans="2:16" ht="11.25">
      <c r="B52" s="219" t="s">
        <v>312</v>
      </c>
      <c r="C52" s="255">
        <v>2.921</v>
      </c>
      <c r="D52" s="255">
        <v>5.679</v>
      </c>
      <c r="E52" s="255">
        <v>5.077</v>
      </c>
      <c r="F52" s="255">
        <v>5.237</v>
      </c>
      <c r="G52" s="255">
        <v>8.49</v>
      </c>
      <c r="H52" s="255">
        <v>4.154</v>
      </c>
      <c r="I52" s="255">
        <v>7.875</v>
      </c>
      <c r="J52" s="255">
        <v>6.317</v>
      </c>
      <c r="K52" s="255">
        <v>7.349</v>
      </c>
      <c r="L52" s="255">
        <v>-6.576</v>
      </c>
      <c r="M52" s="255">
        <v>-1.149</v>
      </c>
      <c r="N52" s="255">
        <v>2.158</v>
      </c>
      <c r="O52" s="255">
        <v>0.689</v>
      </c>
      <c r="P52" s="255">
        <v>3.48</v>
      </c>
    </row>
    <row r="53" spans="2:16" ht="11.25">
      <c r="B53" s="219" t="s">
        <v>313</v>
      </c>
      <c r="C53" s="255">
        <v>6.774</v>
      </c>
      <c r="D53" s="255">
        <v>-5.697</v>
      </c>
      <c r="E53" s="255">
        <v>6.164</v>
      </c>
      <c r="F53" s="255">
        <v>5.265</v>
      </c>
      <c r="G53" s="255">
        <v>9.363</v>
      </c>
      <c r="H53" s="255">
        <v>8.402</v>
      </c>
      <c r="I53" s="255">
        <v>6.893</v>
      </c>
      <c r="J53" s="255">
        <v>4.669</v>
      </c>
      <c r="K53" s="255">
        <v>0.659</v>
      </c>
      <c r="L53" s="255">
        <v>-4.826</v>
      </c>
      <c r="M53" s="255">
        <v>9.157</v>
      </c>
      <c r="N53" s="255">
        <v>8.773</v>
      </c>
      <c r="O53" s="255">
        <v>2.171</v>
      </c>
      <c r="P53" s="255">
        <v>4.29</v>
      </c>
    </row>
    <row r="54" spans="2:16" ht="11.25">
      <c r="B54" s="219" t="s">
        <v>314</v>
      </c>
      <c r="C54" s="255">
        <v>9.173</v>
      </c>
      <c r="D54" s="255">
        <v>6.107</v>
      </c>
      <c r="E54" s="255">
        <v>5.244</v>
      </c>
      <c r="F54" s="255">
        <v>7.731</v>
      </c>
      <c r="G54" s="255">
        <v>8.144</v>
      </c>
      <c r="H54" s="255">
        <v>6.744</v>
      </c>
      <c r="I54" s="255">
        <v>8.829</v>
      </c>
      <c r="J54" s="255">
        <v>8.922</v>
      </c>
      <c r="K54" s="255">
        <v>5.347</v>
      </c>
      <c r="L54" s="255">
        <v>-6.448</v>
      </c>
      <c r="M54" s="255">
        <v>4.947</v>
      </c>
      <c r="N54" s="255">
        <v>4.827</v>
      </c>
      <c r="O54" s="255">
        <v>3.375</v>
      </c>
      <c r="P54" s="255">
        <v>2.06</v>
      </c>
    </row>
    <row r="55" spans="2:16" ht="11.25">
      <c r="B55" s="226" t="s">
        <v>315</v>
      </c>
      <c r="C55" s="365">
        <v>10.046</v>
      </c>
      <c r="D55" s="365">
        <v>5.091</v>
      </c>
      <c r="E55" s="365">
        <v>4.744</v>
      </c>
      <c r="F55" s="365">
        <v>7.253</v>
      </c>
      <c r="G55" s="365">
        <v>7.151</v>
      </c>
      <c r="H55" s="365">
        <v>6.388</v>
      </c>
      <c r="I55" s="365">
        <v>8.153</v>
      </c>
      <c r="J55" s="365">
        <v>8.535</v>
      </c>
      <c r="K55" s="365">
        <v>5.248</v>
      </c>
      <c r="L55" s="365">
        <v>-7.8</v>
      </c>
      <c r="M55" s="365">
        <v>4.5</v>
      </c>
      <c r="N55" s="365">
        <v>4.3</v>
      </c>
      <c r="O55" s="365">
        <v>3.4</v>
      </c>
      <c r="P55" s="365">
        <v>1.284</v>
      </c>
    </row>
    <row r="56" spans="2:16" ht="11.25">
      <c r="B56" s="228" t="s">
        <v>316</v>
      </c>
      <c r="C56" s="364">
        <v>5.932</v>
      </c>
      <c r="D56" s="364">
        <v>9.227</v>
      </c>
      <c r="E56" s="364">
        <v>5.2</v>
      </c>
      <c r="F56" s="364">
        <v>9.5</v>
      </c>
      <c r="G56" s="364">
        <v>12.1</v>
      </c>
      <c r="H56" s="364">
        <v>3</v>
      </c>
      <c r="I56" s="364">
        <v>7.4</v>
      </c>
      <c r="J56" s="364">
        <v>7.6</v>
      </c>
      <c r="K56" s="364">
        <v>2.3</v>
      </c>
      <c r="L56" s="364">
        <v>-14.8</v>
      </c>
      <c r="M56" s="364">
        <v>4.1</v>
      </c>
      <c r="N56" s="364">
        <v>5.194</v>
      </c>
      <c r="O56" s="364">
        <v>0.152</v>
      </c>
      <c r="P56" s="364">
        <v>0.05</v>
      </c>
    </row>
    <row r="57" spans="2:14" ht="11.25">
      <c r="B57" s="58" t="s">
        <v>551</v>
      </c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</row>
  </sheetData>
  <sheetProtection/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93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00390625" style="57" customWidth="1"/>
    <col min="2" max="2" width="17.57421875" style="57" customWidth="1"/>
    <col min="3" max="22" width="5.7109375" style="87" customWidth="1"/>
    <col min="23" max="32" width="5.7109375" style="57" customWidth="1"/>
    <col min="33" max="33" width="5.421875" style="57" customWidth="1"/>
    <col min="34" max="34" width="5.140625" style="57" customWidth="1"/>
    <col min="35" max="16384" width="9.140625" style="57" customWidth="1"/>
  </cols>
  <sheetData>
    <row r="1" spans="2:32" ht="12.75">
      <c r="B1" s="178" t="s">
        <v>530</v>
      </c>
      <c r="AD1" s="181"/>
      <c r="AE1" s="181"/>
      <c r="AF1" s="428" t="str">
        <f>'Tab 1'!$L$1</f>
        <v>Carta de Conjuntura | Dez 2014</v>
      </c>
    </row>
    <row r="3" ht="11.25">
      <c r="B3" s="2" t="s">
        <v>529</v>
      </c>
    </row>
    <row r="4" spans="2:7" ht="11.25">
      <c r="B4" s="111" t="s">
        <v>497</v>
      </c>
      <c r="C4" s="120"/>
      <c r="D4" s="363"/>
      <c r="E4" s="120"/>
      <c r="F4" s="120"/>
      <c r="G4" s="120"/>
    </row>
    <row r="5" spans="2:7" ht="11.25">
      <c r="B5" s="214" t="s">
        <v>557</v>
      </c>
      <c r="C5" s="363"/>
      <c r="D5" s="120"/>
      <c r="E5" s="120"/>
      <c r="F5" s="120"/>
      <c r="G5" s="120"/>
    </row>
    <row r="6" spans="2:7" ht="11.25">
      <c r="B6" s="119"/>
      <c r="C6" s="120"/>
      <c r="D6" s="120"/>
      <c r="E6" s="120"/>
      <c r="F6" s="120"/>
      <c r="G6" s="120"/>
    </row>
    <row r="7" spans="2:34" ht="11.25">
      <c r="B7" s="388"/>
      <c r="C7" s="123" t="s">
        <v>46</v>
      </c>
      <c r="D7" s="123" t="s">
        <v>47</v>
      </c>
      <c r="E7" s="123" t="s">
        <v>48</v>
      </c>
      <c r="F7" s="123" t="s">
        <v>49</v>
      </c>
      <c r="G7" s="123" t="s">
        <v>51</v>
      </c>
      <c r="H7" s="123" t="s">
        <v>52</v>
      </c>
      <c r="I7" s="123" t="s">
        <v>53</v>
      </c>
      <c r="J7" s="123" t="s">
        <v>54</v>
      </c>
      <c r="K7" s="123" t="s">
        <v>55</v>
      </c>
      <c r="L7" s="123" t="s">
        <v>56</v>
      </c>
      <c r="M7" s="123" t="s">
        <v>57</v>
      </c>
      <c r="N7" s="123" t="s">
        <v>58</v>
      </c>
      <c r="O7" s="123" t="s">
        <v>59</v>
      </c>
      <c r="P7" s="123" t="s">
        <v>60</v>
      </c>
      <c r="Q7" s="123" t="s">
        <v>62</v>
      </c>
      <c r="R7" s="123" t="s">
        <v>63</v>
      </c>
      <c r="S7" s="123" t="s">
        <v>65</v>
      </c>
      <c r="T7" s="123" t="s">
        <v>66</v>
      </c>
      <c r="U7" s="123" t="s">
        <v>67</v>
      </c>
      <c r="V7" s="123" t="s">
        <v>68</v>
      </c>
      <c r="W7" s="123" t="s">
        <v>69</v>
      </c>
      <c r="X7" s="123" t="s">
        <v>71</v>
      </c>
      <c r="Y7" s="123" t="s">
        <v>72</v>
      </c>
      <c r="Z7" s="123" t="s">
        <v>73</v>
      </c>
      <c r="AA7" s="123" t="s">
        <v>74</v>
      </c>
      <c r="AB7" s="123" t="s">
        <v>75</v>
      </c>
      <c r="AC7" s="123" t="s">
        <v>373</v>
      </c>
      <c r="AD7" s="123" t="s">
        <v>374</v>
      </c>
      <c r="AE7" s="123" t="s">
        <v>421</v>
      </c>
      <c r="AF7" s="123" t="s">
        <v>424</v>
      </c>
      <c r="AG7" s="123" t="s">
        <v>486</v>
      </c>
      <c r="AH7" s="123" t="s">
        <v>531</v>
      </c>
    </row>
    <row r="8" spans="2:32" ht="11.25">
      <c r="B8" s="40" t="s">
        <v>455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</row>
    <row r="9" spans="2:34" ht="11.25">
      <c r="B9" s="40" t="s">
        <v>441</v>
      </c>
      <c r="C9" s="418">
        <v>51.479844845374</v>
      </c>
      <c r="D9" s="418">
        <v>55.134347450875</v>
      </c>
      <c r="E9" s="418">
        <v>26.6968024920039</v>
      </c>
      <c r="F9" s="418">
        <v>54.755916230172</v>
      </c>
      <c r="G9" s="418">
        <v>48.7928004718073</v>
      </c>
      <c r="H9" s="418">
        <v>47.7269224975655</v>
      </c>
      <c r="I9" s="418">
        <v>41.0805181327704</v>
      </c>
      <c r="J9" s="418">
        <v>45.6461763889332</v>
      </c>
      <c r="K9" s="418">
        <v>49.3632082950263</v>
      </c>
      <c r="L9" s="418">
        <v>76.5998851950998</v>
      </c>
      <c r="M9" s="418">
        <v>48.2448562867479</v>
      </c>
      <c r="N9" s="418">
        <v>40.1565996510241</v>
      </c>
      <c r="O9" s="418">
        <v>43.0318832488725</v>
      </c>
      <c r="P9" s="418">
        <v>41.416440975794</v>
      </c>
      <c r="Q9" s="418">
        <v>35.3517653770493</v>
      </c>
      <c r="R9" s="418">
        <v>36.613669575992</v>
      </c>
      <c r="S9" s="418">
        <v>48.4709046275043</v>
      </c>
      <c r="T9" s="418">
        <v>44.0387247719504</v>
      </c>
      <c r="U9" s="418">
        <v>45.6604974932468</v>
      </c>
      <c r="V9" s="418">
        <v>49.89403935933</v>
      </c>
      <c r="W9" s="435">
        <v>49.445189566806</v>
      </c>
      <c r="X9" s="435">
        <v>46.4598585763632</v>
      </c>
      <c r="Y9" s="435">
        <v>53.3304399941108</v>
      </c>
      <c r="Z9" s="435">
        <v>49.0752930695125</v>
      </c>
      <c r="AA9" s="435">
        <v>56.2490370901544</v>
      </c>
      <c r="AB9" s="435">
        <v>62.227213080391</v>
      </c>
      <c r="AC9" s="435">
        <v>70.0548063468525</v>
      </c>
      <c r="AD9" s="435">
        <v>68.1333471866055</v>
      </c>
      <c r="AE9" s="435">
        <v>78.6489078410801</v>
      </c>
      <c r="AF9" s="435">
        <v>80.3617004655453</v>
      </c>
      <c r="AG9" s="435">
        <v>86.0692893256434</v>
      </c>
      <c r="AH9" s="435">
        <v>98.4807670865796</v>
      </c>
    </row>
    <row r="10" spans="2:34" ht="11.25">
      <c r="B10" s="40" t="s">
        <v>442</v>
      </c>
      <c r="C10" s="418">
        <v>95.5384770944348</v>
      </c>
      <c r="D10" s="418">
        <v>104.005313295736</v>
      </c>
      <c r="E10" s="418">
        <v>83.078262061782</v>
      </c>
      <c r="F10" s="418">
        <v>103.12521630363</v>
      </c>
      <c r="G10" s="418">
        <v>98.9653607474819</v>
      </c>
      <c r="H10" s="418">
        <v>96.6385192118649</v>
      </c>
      <c r="I10" s="418">
        <v>82.1761595149483</v>
      </c>
      <c r="J10" s="418">
        <v>87.2045730264979</v>
      </c>
      <c r="K10" s="418">
        <v>96.9860844340612</v>
      </c>
      <c r="L10" s="418">
        <v>148.289051857697</v>
      </c>
      <c r="M10" s="418">
        <v>100.080735424613</v>
      </c>
      <c r="N10" s="418">
        <v>86.6313974647203</v>
      </c>
      <c r="O10" s="418">
        <v>91.7104795670041</v>
      </c>
      <c r="P10" s="418">
        <v>88.6718795854507</v>
      </c>
      <c r="Q10" s="418">
        <v>88.911973036545</v>
      </c>
      <c r="R10" s="418">
        <v>88.9608256494526</v>
      </c>
      <c r="S10" s="418">
        <v>111.049836506955</v>
      </c>
      <c r="T10" s="418">
        <v>107.892101456781</v>
      </c>
      <c r="U10" s="418">
        <v>109.337508536931</v>
      </c>
      <c r="V10" s="418">
        <v>113.763535614848</v>
      </c>
      <c r="W10" s="435">
        <v>111.674246011609</v>
      </c>
      <c r="X10" s="435">
        <v>111.960630542507</v>
      </c>
      <c r="Y10" s="435">
        <v>118.224297712486</v>
      </c>
      <c r="Z10" s="435">
        <v>112.902504747114</v>
      </c>
      <c r="AA10" s="435">
        <v>123.484349458736</v>
      </c>
      <c r="AB10" s="435">
        <v>133.931874899907</v>
      </c>
      <c r="AC10" s="435">
        <v>151.160983588566</v>
      </c>
      <c r="AD10" s="435">
        <v>157.029557702235</v>
      </c>
      <c r="AE10" s="435">
        <v>172.23500715792</v>
      </c>
      <c r="AF10" s="435">
        <v>178.823079261509</v>
      </c>
      <c r="AG10" s="435">
        <v>199.97210322295</v>
      </c>
      <c r="AH10" s="435">
        <v>220.679822906658</v>
      </c>
    </row>
    <row r="11" spans="2:34" ht="11.25">
      <c r="B11" s="40" t="s">
        <v>443</v>
      </c>
      <c r="C11" s="418">
        <v>135.55649869673</v>
      </c>
      <c r="D11" s="418">
        <v>148.368856533302</v>
      </c>
      <c r="E11" s="418">
        <v>125.891833420972</v>
      </c>
      <c r="F11" s="418">
        <v>146.478815123386</v>
      </c>
      <c r="G11" s="418">
        <v>142.568494283799</v>
      </c>
      <c r="H11" s="418">
        <v>139.732884279737</v>
      </c>
      <c r="I11" s="418">
        <v>117.176762372521</v>
      </c>
      <c r="J11" s="418">
        <v>121.651524671584</v>
      </c>
      <c r="K11" s="418">
        <v>138.815479400145</v>
      </c>
      <c r="L11" s="418">
        <v>214.072503639502</v>
      </c>
      <c r="M11" s="418">
        <v>148.168931944597</v>
      </c>
      <c r="N11" s="418">
        <v>128.529112711218</v>
      </c>
      <c r="O11" s="418">
        <v>136.221020905997</v>
      </c>
      <c r="P11" s="418">
        <v>133.785877808102</v>
      </c>
      <c r="Q11" s="418">
        <v>134.633607754193</v>
      </c>
      <c r="R11" s="418">
        <v>134.322357425549</v>
      </c>
      <c r="S11" s="418">
        <v>164.968122065199</v>
      </c>
      <c r="T11" s="418">
        <v>164.319101612673</v>
      </c>
      <c r="U11" s="418">
        <v>164.797711607321</v>
      </c>
      <c r="V11" s="418">
        <v>170.506507618998</v>
      </c>
      <c r="W11" s="435">
        <v>165.349010268641</v>
      </c>
      <c r="X11" s="435">
        <v>167.37216160661</v>
      </c>
      <c r="Y11" s="435">
        <v>172.103362422257</v>
      </c>
      <c r="Z11" s="435">
        <v>165.742906794508</v>
      </c>
      <c r="AA11" s="435">
        <v>178.199678479725</v>
      </c>
      <c r="AB11" s="435">
        <v>191.760715018023</v>
      </c>
      <c r="AC11" s="435">
        <v>216.583917118761</v>
      </c>
      <c r="AD11" s="435">
        <v>226.419705968268</v>
      </c>
      <c r="AE11" s="435">
        <v>248.238539435179</v>
      </c>
      <c r="AF11" s="435">
        <v>258.743209613881</v>
      </c>
      <c r="AG11" s="435">
        <v>288.549035429123</v>
      </c>
      <c r="AH11" s="435">
        <v>315.398455685652</v>
      </c>
    </row>
    <row r="12" spans="2:34" ht="11.25">
      <c r="B12" s="40" t="s">
        <v>444</v>
      </c>
      <c r="C12" s="418">
        <v>179.754706731445</v>
      </c>
      <c r="D12" s="418">
        <v>198.598375894409</v>
      </c>
      <c r="E12" s="418">
        <v>173.243913750415</v>
      </c>
      <c r="F12" s="418">
        <v>195.718167890258</v>
      </c>
      <c r="G12" s="418">
        <v>191.264592631979</v>
      </c>
      <c r="H12" s="418">
        <v>190.637072529304</v>
      </c>
      <c r="I12" s="418">
        <v>157.838104289005</v>
      </c>
      <c r="J12" s="418">
        <v>161.525584562203</v>
      </c>
      <c r="K12" s="418">
        <v>187.912815311481</v>
      </c>
      <c r="L12" s="418">
        <v>285.953437691127</v>
      </c>
      <c r="M12" s="418">
        <v>201.922670614642</v>
      </c>
      <c r="N12" s="418">
        <v>176.555753353313</v>
      </c>
      <c r="O12" s="418">
        <v>188.393180156367</v>
      </c>
      <c r="P12" s="418">
        <v>183.885024560999</v>
      </c>
      <c r="Q12" s="418">
        <v>186.754020290921</v>
      </c>
      <c r="R12" s="418">
        <v>183.260497634673</v>
      </c>
      <c r="S12" s="418">
        <v>226.140111576473</v>
      </c>
      <c r="T12" s="418">
        <v>228.418526810658</v>
      </c>
      <c r="U12" s="418">
        <v>227.095485271114</v>
      </c>
      <c r="V12" s="418">
        <v>232.845404176072</v>
      </c>
      <c r="W12" s="435">
        <v>225.370484391908</v>
      </c>
      <c r="X12" s="435">
        <v>228.53149984144</v>
      </c>
      <c r="Y12" s="435">
        <v>232.487257347059</v>
      </c>
      <c r="Z12" s="435">
        <v>224.709852500657</v>
      </c>
      <c r="AA12" s="435">
        <v>237.842342184119</v>
      </c>
      <c r="AB12" s="435">
        <v>255.334522412931</v>
      </c>
      <c r="AC12" s="435">
        <v>287.871967025629</v>
      </c>
      <c r="AD12" s="435">
        <v>302.3139579281</v>
      </c>
      <c r="AE12" s="435">
        <v>327.691448501788</v>
      </c>
      <c r="AF12" s="435">
        <v>342.598349372129</v>
      </c>
      <c r="AG12" s="435">
        <v>378.760121773728</v>
      </c>
      <c r="AH12" s="435">
        <v>412.690341466789</v>
      </c>
    </row>
    <row r="13" spans="2:34" ht="11.25">
      <c r="B13" s="40" t="s">
        <v>445</v>
      </c>
      <c r="C13" s="418">
        <v>236.974787384652</v>
      </c>
      <c r="D13" s="418">
        <v>261.089938880288</v>
      </c>
      <c r="E13" s="418">
        <v>231.035989045219</v>
      </c>
      <c r="F13" s="418">
        <v>255.797483182275</v>
      </c>
      <c r="G13" s="418">
        <v>248.940139736087</v>
      </c>
      <c r="H13" s="418">
        <v>250.040871067739</v>
      </c>
      <c r="I13" s="418">
        <v>205.862513582559</v>
      </c>
      <c r="J13" s="418">
        <v>208.62928817484</v>
      </c>
      <c r="K13" s="418">
        <v>245.358171714288</v>
      </c>
      <c r="L13" s="418">
        <v>373.984955633686</v>
      </c>
      <c r="M13" s="418">
        <v>270.010409540232</v>
      </c>
      <c r="N13" s="418">
        <v>236.579763484498</v>
      </c>
      <c r="O13" s="418">
        <v>251.522972424585</v>
      </c>
      <c r="P13" s="418">
        <v>247.833802349146</v>
      </c>
      <c r="Q13" s="418">
        <v>245.69226663415</v>
      </c>
      <c r="R13" s="418">
        <v>241.274702931806</v>
      </c>
      <c r="S13" s="418">
        <v>300.36950426252</v>
      </c>
      <c r="T13" s="418">
        <v>305.045328503165</v>
      </c>
      <c r="U13" s="418">
        <v>303.929078644303</v>
      </c>
      <c r="V13" s="418">
        <v>308.507611818265</v>
      </c>
      <c r="W13" s="435">
        <v>298.333331331496</v>
      </c>
      <c r="X13" s="435">
        <v>302.588497722386</v>
      </c>
      <c r="Y13" s="435">
        <v>305.916758423018</v>
      </c>
      <c r="Z13" s="435">
        <v>294.244869974386</v>
      </c>
      <c r="AA13" s="435">
        <v>309.694842013323</v>
      </c>
      <c r="AB13" s="435">
        <v>331.801338428789</v>
      </c>
      <c r="AC13" s="435">
        <v>370.456780043458</v>
      </c>
      <c r="AD13" s="435">
        <v>392.475784843679</v>
      </c>
      <c r="AE13" s="435">
        <v>422.195577991048</v>
      </c>
      <c r="AF13" s="435">
        <v>439.095142587353</v>
      </c>
      <c r="AG13" s="435">
        <v>485.815764543294</v>
      </c>
      <c r="AH13" s="435">
        <v>528.228081599484</v>
      </c>
    </row>
    <row r="14" spans="2:34" ht="11.25">
      <c r="B14" s="40" t="s">
        <v>446</v>
      </c>
      <c r="C14" s="418">
        <v>312.17037547246</v>
      </c>
      <c r="D14" s="418">
        <v>341.692958124902</v>
      </c>
      <c r="E14" s="418">
        <v>305.323457999222</v>
      </c>
      <c r="F14" s="418">
        <v>331.348285285472</v>
      </c>
      <c r="G14" s="418">
        <v>323.182541047444</v>
      </c>
      <c r="H14" s="418">
        <v>326.363664500526</v>
      </c>
      <c r="I14" s="418">
        <v>269.124247654965</v>
      </c>
      <c r="J14" s="418">
        <v>271.48967421753</v>
      </c>
      <c r="K14" s="418">
        <v>322.312643704646</v>
      </c>
      <c r="L14" s="418">
        <v>486.586606846593</v>
      </c>
      <c r="M14" s="418">
        <v>355.698200950191</v>
      </c>
      <c r="N14" s="418">
        <v>315.279692576323</v>
      </c>
      <c r="O14" s="418">
        <v>338.734239278947</v>
      </c>
      <c r="P14" s="418">
        <v>329.789113415144</v>
      </c>
      <c r="Q14" s="418">
        <v>321.814782240877</v>
      </c>
      <c r="R14" s="418">
        <v>314.665063365853</v>
      </c>
      <c r="S14" s="418">
        <v>387.022451074267</v>
      </c>
      <c r="T14" s="418">
        <v>395.568128242257</v>
      </c>
      <c r="U14" s="418">
        <v>394.77832300853</v>
      </c>
      <c r="V14" s="418">
        <v>399.024525810844</v>
      </c>
      <c r="W14" s="435">
        <v>382.005098308415</v>
      </c>
      <c r="X14" s="435">
        <v>394.051840167102</v>
      </c>
      <c r="Y14" s="435">
        <v>397.609328447572</v>
      </c>
      <c r="Z14" s="435">
        <v>384.11241681496</v>
      </c>
      <c r="AA14" s="435">
        <v>401.075502972805</v>
      </c>
      <c r="AB14" s="435">
        <v>429.52466728885</v>
      </c>
      <c r="AC14" s="435">
        <v>474.390807623834</v>
      </c>
      <c r="AD14" s="435">
        <v>504.479046638726</v>
      </c>
      <c r="AE14" s="435">
        <v>538.330866483587</v>
      </c>
      <c r="AF14" s="435">
        <v>559.003023604334</v>
      </c>
      <c r="AG14" s="435">
        <v>613.842063573805</v>
      </c>
      <c r="AH14" s="435">
        <v>664.060337868605</v>
      </c>
    </row>
    <row r="15" spans="2:34" ht="11.25">
      <c r="B15" s="40" t="s">
        <v>447</v>
      </c>
      <c r="C15" s="418">
        <v>419.611592964542</v>
      </c>
      <c r="D15" s="418">
        <v>452.819439785251</v>
      </c>
      <c r="E15" s="418">
        <v>408.177167797498</v>
      </c>
      <c r="F15" s="418">
        <v>442.011863014077</v>
      </c>
      <c r="G15" s="418">
        <v>426.757047898557</v>
      </c>
      <c r="H15" s="418">
        <v>433.262264927124</v>
      </c>
      <c r="I15" s="418">
        <v>359.799892529719</v>
      </c>
      <c r="J15" s="418">
        <v>359.882882075864</v>
      </c>
      <c r="K15" s="418">
        <v>430.289690241427</v>
      </c>
      <c r="L15" s="418">
        <v>641.878008554713</v>
      </c>
      <c r="M15" s="418">
        <v>475.946465504939</v>
      </c>
      <c r="N15" s="418">
        <v>423.357713256003</v>
      </c>
      <c r="O15" s="418">
        <v>458.510992579045</v>
      </c>
      <c r="P15" s="418">
        <v>447.20296756453</v>
      </c>
      <c r="Q15" s="418">
        <v>418.659036854357</v>
      </c>
      <c r="R15" s="418">
        <v>409.673146589484</v>
      </c>
      <c r="S15" s="418">
        <v>513.782645093342</v>
      </c>
      <c r="T15" s="418">
        <v>532.004135590018</v>
      </c>
      <c r="U15" s="418">
        <v>531.096878934691</v>
      </c>
      <c r="V15" s="418">
        <v>532.552768833677</v>
      </c>
      <c r="W15" s="435">
        <v>504.265424906573</v>
      </c>
      <c r="X15" s="435">
        <v>511.999342120121</v>
      </c>
      <c r="Y15" s="435">
        <v>514.623321557606</v>
      </c>
      <c r="Z15" s="435">
        <v>493.334811911735</v>
      </c>
      <c r="AA15" s="435">
        <v>512.02163004738</v>
      </c>
      <c r="AB15" s="435">
        <v>545.419325495822</v>
      </c>
      <c r="AC15" s="435">
        <v>601.398592844457</v>
      </c>
      <c r="AD15" s="435">
        <v>631.94111451781</v>
      </c>
      <c r="AE15" s="435">
        <v>668.53211100965</v>
      </c>
      <c r="AF15" s="435">
        <v>693.22903547068</v>
      </c>
      <c r="AG15" s="435">
        <v>751.500610612694</v>
      </c>
      <c r="AH15" s="435">
        <v>804.905620643692</v>
      </c>
    </row>
    <row r="16" spans="2:34" ht="11.25">
      <c r="B16" s="40" t="s">
        <v>448</v>
      </c>
      <c r="C16" s="418">
        <v>589.097643553907</v>
      </c>
      <c r="D16" s="418">
        <v>628.610932271642</v>
      </c>
      <c r="E16" s="418">
        <v>564.546646623128</v>
      </c>
      <c r="F16" s="418">
        <v>614.674055890441</v>
      </c>
      <c r="G16" s="418">
        <v>588.677082938424</v>
      </c>
      <c r="H16" s="418">
        <v>602.522498415982</v>
      </c>
      <c r="I16" s="418">
        <v>505.042129942578</v>
      </c>
      <c r="J16" s="418">
        <v>499.209474772094</v>
      </c>
      <c r="K16" s="418">
        <v>600.862248832575</v>
      </c>
      <c r="L16" s="418">
        <v>880.70193748753</v>
      </c>
      <c r="M16" s="418">
        <v>657.968053491064</v>
      </c>
      <c r="N16" s="418">
        <v>593.844624660814</v>
      </c>
      <c r="O16" s="418">
        <v>659.37739909945</v>
      </c>
      <c r="P16" s="418">
        <v>631.640548117603</v>
      </c>
      <c r="Q16" s="418">
        <v>566.109924059853</v>
      </c>
      <c r="R16" s="418">
        <v>564.01863966456</v>
      </c>
      <c r="S16" s="418">
        <v>717.329976051524</v>
      </c>
      <c r="T16" s="418">
        <v>744.955561652134</v>
      </c>
      <c r="U16" s="418">
        <v>741.931460839338</v>
      </c>
      <c r="V16" s="418">
        <v>739.648988661871</v>
      </c>
      <c r="W16" s="435">
        <v>700.530230028036</v>
      </c>
      <c r="X16" s="435">
        <v>709.900933209696</v>
      </c>
      <c r="Y16" s="435">
        <v>711.345852346018</v>
      </c>
      <c r="Z16" s="435">
        <v>679.742851947757</v>
      </c>
      <c r="AA16" s="435">
        <v>699.11612554452</v>
      </c>
      <c r="AB16" s="435">
        <v>736.92840739309</v>
      </c>
      <c r="AC16" s="435">
        <v>806.341570309415</v>
      </c>
      <c r="AD16" s="435">
        <v>841.781594305438</v>
      </c>
      <c r="AE16" s="435">
        <v>888.013258633729</v>
      </c>
      <c r="AF16" s="435">
        <v>914.604338131365</v>
      </c>
      <c r="AG16" s="435">
        <v>978.92641881409</v>
      </c>
      <c r="AH16" s="435">
        <v>1050.74865692631</v>
      </c>
    </row>
    <row r="17" spans="2:34" ht="11.25">
      <c r="B17" s="40" t="s">
        <v>449</v>
      </c>
      <c r="C17" s="418">
        <v>937.529879316371</v>
      </c>
      <c r="D17" s="418">
        <v>985.518613542157</v>
      </c>
      <c r="E17" s="418">
        <v>878.823449271591</v>
      </c>
      <c r="F17" s="418">
        <v>967.300913837198</v>
      </c>
      <c r="G17" s="418">
        <v>910.700876041221</v>
      </c>
      <c r="H17" s="418">
        <v>942.01281830997</v>
      </c>
      <c r="I17" s="418">
        <v>802.018667223231</v>
      </c>
      <c r="J17" s="418">
        <v>780.498365766452</v>
      </c>
      <c r="K17" s="418">
        <v>941.527037868079</v>
      </c>
      <c r="L17" s="418">
        <v>1367.97008531679</v>
      </c>
      <c r="M17" s="418">
        <v>1027.70405252689</v>
      </c>
      <c r="N17" s="418">
        <v>946.801410873616</v>
      </c>
      <c r="O17" s="418">
        <v>1077.96961471009</v>
      </c>
      <c r="P17" s="418">
        <v>1006.34080558289</v>
      </c>
      <c r="Q17" s="418">
        <v>862.292832140928</v>
      </c>
      <c r="R17" s="418">
        <v>881.983331717568</v>
      </c>
      <c r="S17" s="418">
        <v>1125.36007908138</v>
      </c>
      <c r="T17" s="418">
        <v>1166.06026192651</v>
      </c>
      <c r="U17" s="418">
        <v>1155.46626306234</v>
      </c>
      <c r="V17" s="418">
        <v>1156.57886966753</v>
      </c>
      <c r="W17" s="435">
        <v>1095.04396098623</v>
      </c>
      <c r="X17" s="435">
        <v>1101.76959020597</v>
      </c>
      <c r="Y17" s="435">
        <v>1096.26288471109</v>
      </c>
      <c r="Z17" s="435">
        <v>1041.35157441343</v>
      </c>
      <c r="AA17" s="435">
        <v>1060.98750263082</v>
      </c>
      <c r="AB17" s="435">
        <v>1106.9127867348</v>
      </c>
      <c r="AC17" s="435">
        <v>1212.2444156963</v>
      </c>
      <c r="AD17" s="435">
        <v>1246.98508732345</v>
      </c>
      <c r="AE17" s="435">
        <v>1305.51256732688</v>
      </c>
      <c r="AF17" s="435">
        <v>1335.2072266516</v>
      </c>
      <c r="AG17" s="435">
        <v>1403.42808009219</v>
      </c>
      <c r="AH17" s="435">
        <v>1494.27603808825</v>
      </c>
    </row>
    <row r="18" spans="2:34" ht="11.25">
      <c r="B18" s="40" t="s">
        <v>450</v>
      </c>
      <c r="C18" s="418">
        <v>3083.48933203876</v>
      </c>
      <c r="D18" s="418">
        <v>3391.60109557462</v>
      </c>
      <c r="E18" s="418">
        <v>2551.73802829569</v>
      </c>
      <c r="F18" s="418">
        <v>2808.69321214858</v>
      </c>
      <c r="G18" s="418">
        <v>2579.99403517688</v>
      </c>
      <c r="H18" s="418">
        <v>2676.73714852151</v>
      </c>
      <c r="I18" s="418">
        <v>2287.21474160727</v>
      </c>
      <c r="J18" s="418">
        <v>2273.34918119596</v>
      </c>
      <c r="K18" s="418">
        <v>2754.36334395912</v>
      </c>
      <c r="L18" s="418">
        <v>3961.92725383926</v>
      </c>
      <c r="M18" s="418">
        <v>3002.2915675943</v>
      </c>
      <c r="N18" s="418">
        <v>2885.65874639535</v>
      </c>
      <c r="O18" s="418">
        <v>3445.77111050155</v>
      </c>
      <c r="P18" s="418">
        <v>2963.00324642737</v>
      </c>
      <c r="Q18" s="418">
        <v>2414.91342499656</v>
      </c>
      <c r="R18" s="418">
        <v>2703.46600867898</v>
      </c>
      <c r="S18" s="418">
        <v>3298.6196539283</v>
      </c>
      <c r="T18" s="418">
        <v>3339.79189799376</v>
      </c>
      <c r="U18" s="418">
        <v>3346.54115284371</v>
      </c>
      <c r="V18" s="418">
        <v>3390.45708325484</v>
      </c>
      <c r="W18" s="435">
        <v>3165.80349379216</v>
      </c>
      <c r="X18" s="435">
        <v>3225.85370859089</v>
      </c>
      <c r="Y18" s="435">
        <v>3198.17634459646</v>
      </c>
      <c r="Z18" s="435">
        <v>2958.87682037539</v>
      </c>
      <c r="AA18" s="435">
        <v>2967.80765062361</v>
      </c>
      <c r="AB18" s="435">
        <v>3145.85813242189</v>
      </c>
      <c r="AC18" s="435">
        <v>3394.69682211286</v>
      </c>
      <c r="AD18" s="435">
        <v>3414.29982419834</v>
      </c>
      <c r="AE18" s="435">
        <v>3516.64007590378</v>
      </c>
      <c r="AF18" s="435">
        <v>3583.94799014824</v>
      </c>
      <c r="AG18" s="435">
        <v>3726.74877959668</v>
      </c>
      <c r="AH18" s="435">
        <v>4031.50258711587</v>
      </c>
    </row>
    <row r="19" spans="2:34" ht="11.25">
      <c r="B19" s="389" t="s">
        <v>456</v>
      </c>
      <c r="C19" s="436">
        <f>AVERAGE(C9:C18)</f>
        <v>604.1203138098675</v>
      </c>
      <c r="D19" s="436">
        <f aca="true" t="shared" si="0" ref="D19:AF19">AVERAGE(D9:D18)</f>
        <v>656.7439871353183</v>
      </c>
      <c r="E19" s="436">
        <f t="shared" si="0"/>
        <v>534.8555550757521</v>
      </c>
      <c r="F19" s="436">
        <f>AVERAGE(F9:F18)</f>
        <v>591.990392890549</v>
      </c>
      <c r="G19" s="436">
        <f t="shared" si="0"/>
        <v>555.984297097368</v>
      </c>
      <c r="H19" s="436">
        <f t="shared" si="0"/>
        <v>570.5674664261321</v>
      </c>
      <c r="I19" s="436">
        <f t="shared" si="0"/>
        <v>482.7333736849567</v>
      </c>
      <c r="J19" s="436">
        <f t="shared" si="0"/>
        <v>480.9086724851959</v>
      </c>
      <c r="K19" s="436">
        <f t="shared" si="0"/>
        <v>576.7790723760849</v>
      </c>
      <c r="L19" s="436">
        <f t="shared" si="0"/>
        <v>843.7963726061998</v>
      </c>
      <c r="M19" s="436">
        <f t="shared" si="0"/>
        <v>628.8035943878216</v>
      </c>
      <c r="N19" s="436">
        <f t="shared" si="0"/>
        <v>583.339481442688</v>
      </c>
      <c r="O19" s="436">
        <f t="shared" si="0"/>
        <v>669.1242892471907</v>
      </c>
      <c r="P19" s="436">
        <f t="shared" si="0"/>
        <v>607.3569706387028</v>
      </c>
      <c r="Q19" s="436">
        <f t="shared" si="0"/>
        <v>527.5133633385433</v>
      </c>
      <c r="R19" s="436">
        <f t="shared" si="0"/>
        <v>555.8238243233918</v>
      </c>
      <c r="S19" s="436">
        <f t="shared" si="0"/>
        <v>689.3113284267464</v>
      </c>
      <c r="T19" s="436">
        <f t="shared" si="0"/>
        <v>702.8093768559906</v>
      </c>
      <c r="U19" s="436">
        <f t="shared" si="0"/>
        <v>702.0634360241525</v>
      </c>
      <c r="V19" s="436">
        <f t="shared" si="0"/>
        <v>709.3779334816276</v>
      </c>
      <c r="W19" s="436">
        <f t="shared" si="0"/>
        <v>669.7820469591874</v>
      </c>
      <c r="X19" s="436">
        <f t="shared" si="0"/>
        <v>680.0488062583084</v>
      </c>
      <c r="Y19" s="436">
        <f t="shared" si="0"/>
        <v>680.0079847557677</v>
      </c>
      <c r="Z19" s="436">
        <f t="shared" si="0"/>
        <v>640.4093902549449</v>
      </c>
      <c r="AA19" s="436">
        <f t="shared" si="0"/>
        <v>654.6478661045192</v>
      </c>
      <c r="AB19" s="436">
        <f t="shared" si="0"/>
        <v>693.9698983174492</v>
      </c>
      <c r="AC19" s="436">
        <f t="shared" si="0"/>
        <v>758.5200662710133</v>
      </c>
      <c r="AD19" s="436">
        <f t="shared" si="0"/>
        <v>778.5859020612652</v>
      </c>
      <c r="AE19" s="436">
        <f t="shared" si="0"/>
        <v>816.6038360284641</v>
      </c>
      <c r="AF19" s="436">
        <f t="shared" si="0"/>
        <v>838.5613095306635</v>
      </c>
      <c r="AG19" s="436">
        <f>AVERAGE(AG9:AG18)</f>
        <v>891.3612266984197</v>
      </c>
      <c r="AH19" s="436">
        <f>AVERAGE(AH9:AH18)</f>
        <v>962.097070938789</v>
      </c>
    </row>
    <row r="20" spans="2:32" ht="11.25">
      <c r="B20" s="40" t="s">
        <v>457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2:34" ht="11.25">
      <c r="B21" s="40" t="s">
        <v>441</v>
      </c>
      <c r="C21" s="14">
        <f>+(C9/C$19)*10</f>
        <v>0.8521455688307817</v>
      </c>
      <c r="D21" s="14">
        <f aca="true" t="shared" si="1" ref="D21:AB30">+(D9/D$19)*10</f>
        <v>0.8395105022791001</v>
      </c>
      <c r="E21" s="14">
        <f t="shared" si="1"/>
        <v>0.49914041723326225</v>
      </c>
      <c r="F21" s="14">
        <f t="shared" si="1"/>
        <v>0.9249460276341956</v>
      </c>
      <c r="G21" s="14">
        <f t="shared" si="1"/>
        <v>0.8775931393483645</v>
      </c>
      <c r="H21" s="14">
        <f t="shared" si="1"/>
        <v>0.8364816661649672</v>
      </c>
      <c r="I21" s="14">
        <f t="shared" si="1"/>
        <v>0.850998094852678</v>
      </c>
      <c r="J21" s="14">
        <f t="shared" si="1"/>
        <v>0.9491651741909136</v>
      </c>
      <c r="K21" s="14">
        <f t="shared" si="1"/>
        <v>0.8558425688309189</v>
      </c>
      <c r="L21" s="14">
        <f t="shared" si="1"/>
        <v>0.9078005983660349</v>
      </c>
      <c r="M21" s="14">
        <f t="shared" si="1"/>
        <v>0.7672484177466764</v>
      </c>
      <c r="N21" s="14">
        <f t="shared" si="1"/>
        <v>0.6883915957773108</v>
      </c>
      <c r="O21" s="14">
        <f t="shared" si="1"/>
        <v>0.6431074755526544</v>
      </c>
      <c r="P21" s="14">
        <f t="shared" si="1"/>
        <v>0.6819126638530228</v>
      </c>
      <c r="Q21" s="14">
        <f t="shared" si="1"/>
        <v>0.6701586695986984</v>
      </c>
      <c r="R21" s="14">
        <f t="shared" si="1"/>
        <v>0.6587279633175507</v>
      </c>
      <c r="S21" s="14">
        <f t="shared" si="1"/>
        <v>0.7031787035639199</v>
      </c>
      <c r="T21" s="14">
        <f t="shared" si="1"/>
        <v>0.6266098066158011</v>
      </c>
      <c r="U21" s="14">
        <f t="shared" si="1"/>
        <v>0.6503756662193698</v>
      </c>
      <c r="V21" s="14">
        <f t="shared" si="1"/>
        <v>0.7033491881323404</v>
      </c>
      <c r="W21" s="14">
        <f t="shared" si="1"/>
        <v>0.7382280518160694</v>
      </c>
      <c r="X21" s="14">
        <f t="shared" si="1"/>
        <v>0.683184179558959</v>
      </c>
      <c r="Y21" s="14">
        <f t="shared" si="1"/>
        <v>0.7842619673541775</v>
      </c>
      <c r="Z21" s="14">
        <f t="shared" si="1"/>
        <v>0.7663112661414252</v>
      </c>
      <c r="AA21" s="14">
        <f t="shared" si="1"/>
        <v>0.8592258525925424</v>
      </c>
      <c r="AB21" s="14">
        <f t="shared" si="1"/>
        <v>0.8966846145814501</v>
      </c>
      <c r="AC21" s="14">
        <f aca="true" t="shared" si="2" ref="AC21:AD30">+(AC9/AC$19)*10</f>
        <v>0.9235722225682355</v>
      </c>
      <c r="AD21" s="14">
        <f t="shared" si="2"/>
        <v>0.8750909438024251</v>
      </c>
      <c r="AE21" s="14">
        <f aca="true" t="shared" si="3" ref="AE21:AH30">+(AE9/AE$19)*10</f>
        <v>0.9631219493602606</v>
      </c>
      <c r="AF21" s="14">
        <f>+(AF9/AF$19)*10</f>
        <v>0.9583282647576853</v>
      </c>
      <c r="AG21" s="14">
        <f>+(AG9/AG$19)*10</f>
        <v>0.9655938215356523</v>
      </c>
      <c r="AH21" s="14">
        <f>+(AH9/AH$19)*10</f>
        <v>1.0236053103299094</v>
      </c>
    </row>
    <row r="22" spans="2:34" ht="11.25">
      <c r="B22" s="40" t="s">
        <v>442</v>
      </c>
      <c r="C22" s="14">
        <f aca="true" t="shared" si="4" ref="C22:C29">+(C10/C$19)*10</f>
        <v>1.5814478492193733</v>
      </c>
      <c r="D22" s="14">
        <f aca="true" t="shared" si="5" ref="D22:R22">+(D10/D$19)*10</f>
        <v>1.583650788329278</v>
      </c>
      <c r="E22" s="14">
        <f t="shared" si="5"/>
        <v>1.5532840834010884</v>
      </c>
      <c r="F22" s="14">
        <f t="shared" si="5"/>
        <v>1.7420082748318597</v>
      </c>
      <c r="G22" s="14">
        <f t="shared" si="5"/>
        <v>1.7800028033912327</v>
      </c>
      <c r="H22" s="14">
        <f t="shared" si="5"/>
        <v>1.6937264197200086</v>
      </c>
      <c r="I22" s="14">
        <f t="shared" si="5"/>
        <v>1.7023094733984234</v>
      </c>
      <c r="J22" s="14">
        <f t="shared" si="5"/>
        <v>1.813329183186697</v>
      </c>
      <c r="K22" s="14">
        <f t="shared" si="5"/>
        <v>1.681511848800611</v>
      </c>
      <c r="L22" s="14">
        <f t="shared" si="5"/>
        <v>1.7574032867631628</v>
      </c>
      <c r="M22" s="14">
        <f t="shared" si="5"/>
        <v>1.5916056510785002</v>
      </c>
      <c r="N22" s="14">
        <f t="shared" si="5"/>
        <v>1.4850940185030432</v>
      </c>
      <c r="O22" s="14">
        <f t="shared" si="5"/>
        <v>1.3706045504667672</v>
      </c>
      <c r="P22" s="14">
        <f t="shared" si="5"/>
        <v>1.4599631497141203</v>
      </c>
      <c r="Q22" s="14">
        <f t="shared" si="5"/>
        <v>1.6854923347123587</v>
      </c>
      <c r="R22" s="14">
        <f t="shared" si="5"/>
        <v>1.6005219955755807</v>
      </c>
      <c r="S22" s="14">
        <f t="shared" si="1"/>
        <v>1.6110258445978283</v>
      </c>
      <c r="T22" s="14">
        <f t="shared" si="1"/>
        <v>1.5351545527100825</v>
      </c>
      <c r="U22" s="14">
        <f t="shared" si="1"/>
        <v>1.5573736350110898</v>
      </c>
      <c r="V22" s="14">
        <f t="shared" si="1"/>
        <v>1.603708407681875</v>
      </c>
      <c r="W22" s="14">
        <f t="shared" si="1"/>
        <v>1.6673221762006079</v>
      </c>
      <c r="X22" s="14">
        <f t="shared" si="1"/>
        <v>1.646361695104279</v>
      </c>
      <c r="Y22" s="14">
        <f t="shared" si="1"/>
        <v>1.738572198603632</v>
      </c>
      <c r="Z22" s="14">
        <f t="shared" si="1"/>
        <v>1.7629739111440554</v>
      </c>
      <c r="AA22" s="14">
        <f t="shared" si="1"/>
        <v>1.8862713200843284</v>
      </c>
      <c r="AB22" s="14">
        <f t="shared" si="1"/>
        <v>1.929937814660677</v>
      </c>
      <c r="AC22" s="14">
        <f t="shared" si="2"/>
        <v>1.9928409321020832</v>
      </c>
      <c r="AD22" s="14">
        <f t="shared" si="2"/>
        <v>2.0168559087251325</v>
      </c>
      <c r="AE22" s="14">
        <f t="shared" si="3"/>
        <v>2.1091623570565305</v>
      </c>
      <c r="AF22" s="14">
        <f t="shared" si="3"/>
        <v>2.132498569026455</v>
      </c>
      <c r="AG22" s="14">
        <f>+(AG10/AG$19)*10</f>
        <v>2.243446284551122</v>
      </c>
      <c r="AH22" s="14">
        <f t="shared" si="3"/>
        <v>2.293737602707016</v>
      </c>
    </row>
    <row r="23" spans="2:34" ht="11.25">
      <c r="B23" s="40" t="s">
        <v>443</v>
      </c>
      <c r="C23" s="14">
        <f t="shared" si="4"/>
        <v>2.243865925346009</v>
      </c>
      <c r="D23" s="14">
        <f t="shared" si="1"/>
        <v>2.259158202277251</v>
      </c>
      <c r="E23" s="14">
        <f t="shared" si="1"/>
        <v>2.3537538729151244</v>
      </c>
      <c r="F23" s="14">
        <f t="shared" si="1"/>
        <v>2.47434446373639</v>
      </c>
      <c r="G23" s="14">
        <f t="shared" si="1"/>
        <v>2.5642539731447016</v>
      </c>
      <c r="H23" s="14">
        <f t="shared" si="1"/>
        <v>2.449015979740011</v>
      </c>
      <c r="I23" s="14">
        <f t="shared" si="1"/>
        <v>2.4273598793895146</v>
      </c>
      <c r="J23" s="14">
        <f t="shared" si="1"/>
        <v>2.529618025870159</v>
      </c>
      <c r="K23" s="14">
        <f t="shared" si="1"/>
        <v>2.406735716472586</v>
      </c>
      <c r="L23" s="14">
        <f t="shared" si="1"/>
        <v>2.5370161639626976</v>
      </c>
      <c r="M23" s="14">
        <f t="shared" si="1"/>
        <v>2.356362674562133</v>
      </c>
      <c r="N23" s="14">
        <f t="shared" si="1"/>
        <v>2.20333299562282</v>
      </c>
      <c r="O23" s="14">
        <f t="shared" si="1"/>
        <v>2.0358104330550413</v>
      </c>
      <c r="P23" s="14">
        <f t="shared" si="1"/>
        <v>2.2027552868523332</v>
      </c>
      <c r="Q23" s="14">
        <f t="shared" si="1"/>
        <v>2.5522312250465005</v>
      </c>
      <c r="R23" s="14">
        <f t="shared" si="1"/>
        <v>2.416635479579533</v>
      </c>
      <c r="S23" s="14">
        <f t="shared" si="1"/>
        <v>2.393230972160503</v>
      </c>
      <c r="T23" s="14">
        <f t="shared" si="1"/>
        <v>2.338032289036218</v>
      </c>
      <c r="U23" s="14">
        <f t="shared" si="1"/>
        <v>2.347333633276575</v>
      </c>
      <c r="V23" s="14">
        <f t="shared" si="1"/>
        <v>2.4036060267924024</v>
      </c>
      <c r="W23" s="14">
        <f t="shared" si="1"/>
        <v>2.4686987508746467</v>
      </c>
      <c r="X23" s="14">
        <f t="shared" si="1"/>
        <v>2.4611786693297373</v>
      </c>
      <c r="Y23" s="14">
        <f t="shared" si="1"/>
        <v>2.5309020817464347</v>
      </c>
      <c r="Z23" s="14">
        <f t="shared" si="1"/>
        <v>2.5880773973118396</v>
      </c>
      <c r="AA23" s="14">
        <f t="shared" si="1"/>
        <v>2.722069187212078</v>
      </c>
      <c r="AB23" s="14">
        <f t="shared" si="1"/>
        <v>2.7632425481703544</v>
      </c>
      <c r="AC23" s="14">
        <f t="shared" si="2"/>
        <v>2.8553485497557984</v>
      </c>
      <c r="AD23" s="14">
        <f t="shared" si="2"/>
        <v>2.908088951634415</v>
      </c>
      <c r="AE23" s="14">
        <f t="shared" si="3"/>
        <v>3.039889460261196</v>
      </c>
      <c r="AF23" s="14">
        <f t="shared" si="3"/>
        <v>3.0855610278358494</v>
      </c>
      <c r="AG23" s="14">
        <f t="shared" si="3"/>
        <v>3.2371728406664224</v>
      </c>
      <c r="AH23" s="14">
        <f t="shared" si="3"/>
        <v>3.27823943355211</v>
      </c>
    </row>
    <row r="24" spans="2:34" ht="11.25">
      <c r="B24" s="40" t="s">
        <v>444</v>
      </c>
      <c r="C24" s="14">
        <f>+(C12/C$19)*10</f>
        <v>2.975478602893306</v>
      </c>
      <c r="D24" s="14">
        <f t="shared" si="1"/>
        <v>3.0239846848188803</v>
      </c>
      <c r="E24" s="14">
        <f t="shared" si="1"/>
        <v>3.239078515803735</v>
      </c>
      <c r="F24" s="14">
        <f t="shared" si="1"/>
        <v>3.306103785478891</v>
      </c>
      <c r="G24" s="14">
        <f t="shared" si="1"/>
        <v>3.4401078165429446</v>
      </c>
      <c r="H24" s="14">
        <f t="shared" si="1"/>
        <v>3.34118371177731</v>
      </c>
      <c r="I24" s="14">
        <f t="shared" si="1"/>
        <v>3.269674584214969</v>
      </c>
      <c r="J24" s="14">
        <f t="shared" si="1"/>
        <v>3.3587579888606673</v>
      </c>
      <c r="K24" s="14">
        <f t="shared" si="1"/>
        <v>3.2579686800590735</v>
      </c>
      <c r="L24" s="14">
        <f t="shared" si="1"/>
        <v>3.3888915261381625</v>
      </c>
      <c r="M24" s="14">
        <f t="shared" si="1"/>
        <v>3.2112200441733467</v>
      </c>
      <c r="N24" s="14">
        <f t="shared" si="1"/>
        <v>3.0266381578813</v>
      </c>
      <c r="O24" s="14">
        <f t="shared" si="1"/>
        <v>2.8155184796582686</v>
      </c>
      <c r="P24" s="14">
        <f t="shared" si="1"/>
        <v>3.027626806812205</v>
      </c>
      <c r="Q24" s="14">
        <f t="shared" si="1"/>
        <v>3.540270887338024</v>
      </c>
      <c r="R24" s="14">
        <f t="shared" si="1"/>
        <v>3.29709684283068</v>
      </c>
      <c r="S24" s="14">
        <f t="shared" si="1"/>
        <v>3.2806672725458492</v>
      </c>
      <c r="T24" s="14">
        <f t="shared" si="1"/>
        <v>3.250077963280535</v>
      </c>
      <c r="U24" s="14">
        <f t="shared" si="1"/>
        <v>3.234686121202607</v>
      </c>
      <c r="V24" s="14">
        <f t="shared" si="1"/>
        <v>3.282388599730845</v>
      </c>
      <c r="W24" s="14">
        <f t="shared" si="1"/>
        <v>3.364833163490881</v>
      </c>
      <c r="X24" s="14">
        <f t="shared" si="1"/>
        <v>3.3605161532279055</v>
      </c>
      <c r="Y24" s="14">
        <f t="shared" si="1"/>
        <v>3.4188901095118664</v>
      </c>
      <c r="Z24" s="14">
        <f t="shared" si="1"/>
        <v>3.508846933228145</v>
      </c>
      <c r="AA24" s="14">
        <f t="shared" si="1"/>
        <v>3.633134002244587</v>
      </c>
      <c r="AB24" s="14">
        <f t="shared" si="1"/>
        <v>3.6793313806837618</v>
      </c>
      <c r="AC24" s="14">
        <f t="shared" si="2"/>
        <v>3.79517932123861</v>
      </c>
      <c r="AD24" s="14">
        <f t="shared" si="2"/>
        <v>3.882859388125828</v>
      </c>
      <c r="AE24" s="14">
        <f t="shared" si="3"/>
        <v>4.012857080068453</v>
      </c>
      <c r="AF24" s="14">
        <f t="shared" si="3"/>
        <v>4.085549207652792</v>
      </c>
      <c r="AG24" s="14">
        <f t="shared" si="3"/>
        <v>4.2492326391248385</v>
      </c>
      <c r="AH24" s="14">
        <f t="shared" si="3"/>
        <v>4.289487557259649</v>
      </c>
    </row>
    <row r="25" spans="2:34" ht="11.25">
      <c r="B25" s="40" t="s">
        <v>445</v>
      </c>
      <c r="C25" s="14">
        <f>+(C13/C$19)*10</f>
        <v>3.9226422612770167</v>
      </c>
      <c r="D25" s="14">
        <f t="shared" si="1"/>
        <v>3.975520811681096</v>
      </c>
      <c r="E25" s="14">
        <f t="shared" si="1"/>
        <v>4.319595951705075</v>
      </c>
      <c r="F25" s="14">
        <f t="shared" si="1"/>
        <v>4.320973553865907</v>
      </c>
      <c r="G25" s="14">
        <f t="shared" si="1"/>
        <v>4.477467098184803</v>
      </c>
      <c r="H25" s="14">
        <f t="shared" si="1"/>
        <v>4.382319108271664</v>
      </c>
      <c r="I25" s="14">
        <f t="shared" si="1"/>
        <v>4.264517947269786</v>
      </c>
      <c r="J25" s="14">
        <f t="shared" si="1"/>
        <v>4.338230938874624</v>
      </c>
      <c r="K25" s="14">
        <f t="shared" si="1"/>
        <v>4.2539367925316105</v>
      </c>
      <c r="L25" s="14">
        <f t="shared" si="1"/>
        <v>4.432170696332502</v>
      </c>
      <c r="M25" s="14">
        <f t="shared" si="1"/>
        <v>4.294034130054608</v>
      </c>
      <c r="N25" s="14">
        <f t="shared" si="1"/>
        <v>4.055610343729863</v>
      </c>
      <c r="O25" s="14">
        <f t="shared" si="1"/>
        <v>3.7589873281623816</v>
      </c>
      <c r="P25" s="14">
        <f t="shared" si="1"/>
        <v>4.080529479862912</v>
      </c>
      <c r="Q25" s="14">
        <f t="shared" si="1"/>
        <v>4.657555309674147</v>
      </c>
      <c r="R25" s="14">
        <f t="shared" si="1"/>
        <v>4.340848527418042</v>
      </c>
      <c r="S25" s="14">
        <f t="shared" si="1"/>
        <v>4.357530362195991</v>
      </c>
      <c r="T25" s="14">
        <f t="shared" si="1"/>
        <v>4.340370782583774</v>
      </c>
      <c r="U25" s="14">
        <f t="shared" si="1"/>
        <v>4.3290828584590635</v>
      </c>
      <c r="V25" s="14">
        <f t="shared" si="1"/>
        <v>4.348987997189443</v>
      </c>
      <c r="W25" s="14">
        <f t="shared" si="1"/>
        <v>4.454185248558547</v>
      </c>
      <c r="X25" s="14">
        <f t="shared" si="1"/>
        <v>4.449511490024605</v>
      </c>
      <c r="Y25" s="14">
        <f t="shared" si="1"/>
        <v>4.498723033861012</v>
      </c>
      <c r="Z25" s="14">
        <f t="shared" si="1"/>
        <v>4.594637031434659</v>
      </c>
      <c r="AA25" s="14">
        <f t="shared" si="1"/>
        <v>4.730708798550915</v>
      </c>
      <c r="AB25" s="14">
        <f t="shared" si="1"/>
        <v>4.781206493729069</v>
      </c>
      <c r="AC25" s="14">
        <f t="shared" si="2"/>
        <v>4.883941724372216</v>
      </c>
      <c r="AD25" s="14">
        <f t="shared" si="2"/>
        <v>5.040879674350896</v>
      </c>
      <c r="AE25" s="14">
        <f t="shared" si="3"/>
        <v>5.170139538461973</v>
      </c>
      <c r="AF25" s="14">
        <f t="shared" si="3"/>
        <v>5.236291462494391</v>
      </c>
      <c r="AG25" s="14">
        <f t="shared" si="3"/>
        <v>5.450268084273127</v>
      </c>
      <c r="AH25" s="14">
        <f>+(AH13/AH$19)*10</f>
        <v>5.490382390251463</v>
      </c>
    </row>
    <row r="26" spans="2:34" ht="11.25">
      <c r="B26" s="40" t="s">
        <v>446</v>
      </c>
      <c r="C26" s="14">
        <f t="shared" si="4"/>
        <v>5.167354388462233</v>
      </c>
      <c r="D26" s="14">
        <f t="shared" si="1"/>
        <v>5.202833445272155</v>
      </c>
      <c r="E26" s="14">
        <f>+(E14/E$19)*10</f>
        <v>5.708521770068906</v>
      </c>
      <c r="F26" s="14">
        <f t="shared" si="1"/>
        <v>5.597190246071001</v>
      </c>
      <c r="G26" s="14">
        <f t="shared" si="1"/>
        <v>5.812799799107382</v>
      </c>
      <c r="H26" s="14">
        <f t="shared" si="1"/>
        <v>5.719983765369109</v>
      </c>
      <c r="I26" s="14">
        <f>+(I14/I$19)*10</f>
        <v>5.575008116811952</v>
      </c>
      <c r="J26" s="14">
        <f t="shared" si="1"/>
        <v>5.645347853981307</v>
      </c>
      <c r="K26" s="14">
        <f t="shared" si="1"/>
        <v>5.588147336498441</v>
      </c>
      <c r="L26" s="14">
        <f t="shared" si="1"/>
        <v>5.76663544243136</v>
      </c>
      <c r="M26" s="14">
        <f t="shared" si="1"/>
        <v>5.656745669472274</v>
      </c>
      <c r="N26" s="14">
        <f t="shared" si="1"/>
        <v>5.4047377660189895</v>
      </c>
      <c r="O26" s="14">
        <f t="shared" si="1"/>
        <v>5.062351564909495</v>
      </c>
      <c r="P26" s="14">
        <f t="shared" si="1"/>
        <v>5.429905794418303</v>
      </c>
      <c r="Q26" s="14">
        <f t="shared" si="1"/>
        <v>6.100599617119942</v>
      </c>
      <c r="R26" s="14">
        <f t="shared" si="1"/>
        <v>5.661237420848178</v>
      </c>
      <c r="S26" s="14">
        <f t="shared" si="1"/>
        <v>5.614624845316119</v>
      </c>
      <c r="T26" s="14">
        <f t="shared" si="1"/>
        <v>5.628384328220353</v>
      </c>
      <c r="U26" s="14">
        <f t="shared" si="1"/>
        <v>5.623114703768005</v>
      </c>
      <c r="V26" s="14">
        <f t="shared" si="1"/>
        <v>5.624992080771829</v>
      </c>
      <c r="W26" s="14">
        <f t="shared" si="1"/>
        <v>5.7034239726597535</v>
      </c>
      <c r="X26" s="14">
        <f t="shared" si="1"/>
        <v>5.794464111115961</v>
      </c>
      <c r="Y26" s="14">
        <f t="shared" si="1"/>
        <v>5.847127347929272</v>
      </c>
      <c r="Z26" s="14">
        <f t="shared" si="1"/>
        <v>5.997919809733679</v>
      </c>
      <c r="AA26" s="14">
        <f t="shared" si="1"/>
        <v>6.126583828332077</v>
      </c>
      <c r="AB26" s="14">
        <f t="shared" si="1"/>
        <v>6.189384702855923</v>
      </c>
      <c r="AC26" s="14">
        <f t="shared" si="2"/>
        <v>6.254162924865034</v>
      </c>
      <c r="AD26" s="14">
        <f t="shared" si="2"/>
        <v>6.479426936747047</v>
      </c>
      <c r="AE26" s="14">
        <f t="shared" si="3"/>
        <v>6.592313711159478</v>
      </c>
      <c r="AF26" s="14">
        <f t="shared" si="3"/>
        <v>6.666215305321012</v>
      </c>
      <c r="AG26" s="14">
        <f>+(AG14/AG$19)*10</f>
        <v>6.886569049536304</v>
      </c>
      <c r="AH26" s="14">
        <f t="shared" si="3"/>
        <v>6.902217644427838</v>
      </c>
    </row>
    <row r="27" spans="2:34" ht="11.25">
      <c r="B27" s="40" t="s">
        <v>447</v>
      </c>
      <c r="C27" s="14">
        <f t="shared" si="4"/>
        <v>6.945828229451076</v>
      </c>
      <c r="D27" s="14">
        <f t="shared" si="1"/>
        <v>6.894915654430653</v>
      </c>
      <c r="E27" s="14">
        <f t="shared" si="1"/>
        <v>7.631540215370624</v>
      </c>
      <c r="F27" s="14">
        <f t="shared" si="1"/>
        <v>7.466537773625644</v>
      </c>
      <c r="G27" s="14">
        <f t="shared" si="1"/>
        <v>7.6757032550475115</v>
      </c>
      <c r="H27" s="14">
        <f t="shared" si="1"/>
        <v>7.59353258679385</v>
      </c>
      <c r="I27" s="14">
        <f t="shared" si="1"/>
        <v>7.453387566373917</v>
      </c>
      <c r="J27" s="14">
        <f t="shared" si="1"/>
        <v>7.483393472945583</v>
      </c>
      <c r="K27" s="14">
        <f t="shared" si="1"/>
        <v>7.460216759751983</v>
      </c>
      <c r="L27" s="14">
        <f t="shared" si="1"/>
        <v>7.607024981301712</v>
      </c>
      <c r="M27" s="14">
        <f t="shared" si="1"/>
        <v>7.569079912278519</v>
      </c>
      <c r="N27" s="14">
        <f t="shared" si="1"/>
        <v>7.257484307576344</v>
      </c>
      <c r="O27" s="14">
        <f t="shared" si="1"/>
        <v>6.852403954650942</v>
      </c>
      <c r="P27" s="14">
        <f t="shared" si="1"/>
        <v>7.3630992840050355</v>
      </c>
      <c r="Q27" s="14">
        <f t="shared" si="1"/>
        <v>7.936463148624982</v>
      </c>
      <c r="R27" s="14">
        <f t="shared" si="1"/>
        <v>7.3705575159212</v>
      </c>
      <c r="S27" s="14">
        <f t="shared" si="1"/>
        <v>7.453564505692612</v>
      </c>
      <c r="T27" s="14">
        <f t="shared" si="1"/>
        <v>7.569678964300849</v>
      </c>
      <c r="U27" s="14">
        <f t="shared" si="1"/>
        <v>7.564799015062508</v>
      </c>
      <c r="V27" s="14">
        <f t="shared" si="1"/>
        <v>7.50732076228968</v>
      </c>
      <c r="W27" s="14">
        <f t="shared" si="1"/>
        <v>7.528798766642666</v>
      </c>
      <c r="X27" s="14">
        <f t="shared" si="1"/>
        <v>7.5288617141641465</v>
      </c>
      <c r="Y27" s="14">
        <f t="shared" si="1"/>
        <v>7.567901158431818</v>
      </c>
      <c r="Z27" s="14">
        <f t="shared" si="1"/>
        <v>7.703428766329301</v>
      </c>
      <c r="AA27" s="14">
        <f t="shared" si="1"/>
        <v>7.821328939696446</v>
      </c>
      <c r="AB27" s="14">
        <f t="shared" si="1"/>
        <v>7.859408986156424</v>
      </c>
      <c r="AC27" s="14">
        <f t="shared" si="2"/>
        <v>7.928578551665922</v>
      </c>
      <c r="AD27" s="14">
        <f t="shared" si="2"/>
        <v>8.116523980780787</v>
      </c>
      <c r="AE27" s="14">
        <f t="shared" si="3"/>
        <v>8.18673733227904</v>
      </c>
      <c r="AF27" s="14">
        <f t="shared" si="3"/>
        <v>8.266885528723893</v>
      </c>
      <c r="AG27" s="14">
        <f t="shared" si="3"/>
        <v>8.43093224277024</v>
      </c>
      <c r="AH27" s="14">
        <f t="shared" si="3"/>
        <v>8.366158103550678</v>
      </c>
    </row>
    <row r="28" spans="2:34" ht="11.25">
      <c r="B28" s="40" t="s">
        <v>448</v>
      </c>
      <c r="C28" s="14">
        <f>+(C16/C$19)*10</f>
        <v>9.751329827642767</v>
      </c>
      <c r="D28" s="14">
        <f t="shared" si="1"/>
        <v>9.571628284159994</v>
      </c>
      <c r="E28" s="14">
        <f>+(E16/E$19)*10</f>
        <v>10.555123551875061</v>
      </c>
      <c r="F28" s="14">
        <f t="shared" si="1"/>
        <v>10.383176201376056</v>
      </c>
      <c r="G28" s="14">
        <f t="shared" si="1"/>
        <v>10.588016352471383</v>
      </c>
      <c r="H28" s="14">
        <f t="shared" si="1"/>
        <v>10.56005702866318</v>
      </c>
      <c r="I28" s="14">
        <f t="shared" si="1"/>
        <v>10.462134119448319</v>
      </c>
      <c r="J28" s="14">
        <f t="shared" si="1"/>
        <v>10.38054631438283</v>
      </c>
      <c r="K28" s="14">
        <f t="shared" si="1"/>
        <v>10.41754594800532</v>
      </c>
      <c r="L28" s="14">
        <f t="shared" si="1"/>
        <v>10.43737524928368</v>
      </c>
      <c r="M28" s="14">
        <f t="shared" si="1"/>
        <v>10.463808721253187</v>
      </c>
      <c r="N28" s="14">
        <f t="shared" si="1"/>
        <v>10.180086271413435</v>
      </c>
      <c r="O28" s="14">
        <f t="shared" si="1"/>
        <v>9.85433363719756</v>
      </c>
      <c r="P28" s="14">
        <f t="shared" si="1"/>
        <v>10.39982380466241</v>
      </c>
      <c r="Q28" s="14">
        <f t="shared" si="1"/>
        <v>10.731669819263699</v>
      </c>
      <c r="R28" s="14">
        <f t="shared" si="1"/>
        <v>10.147435481937894</v>
      </c>
      <c r="S28" s="14">
        <f t="shared" si="1"/>
        <v>10.406473047363463</v>
      </c>
      <c r="T28" s="14">
        <f t="shared" si="1"/>
        <v>10.599681594811436</v>
      </c>
      <c r="U28" s="14">
        <f t="shared" si="1"/>
        <v>10.567869266073187</v>
      </c>
      <c r="V28" s="14">
        <f t="shared" si="1"/>
        <v>10.426726766530122</v>
      </c>
      <c r="W28" s="14">
        <f t="shared" si="1"/>
        <v>10.45907744479634</v>
      </c>
      <c r="X28" s="14">
        <f t="shared" si="1"/>
        <v>10.438970360313354</v>
      </c>
      <c r="Y28" s="14">
        <f t="shared" si="1"/>
        <v>10.460845582592764</v>
      </c>
      <c r="Z28" s="14">
        <f t="shared" si="1"/>
        <v>10.614192457064904</v>
      </c>
      <c r="AA28" s="14">
        <f t="shared" si="1"/>
        <v>10.679269905890155</v>
      </c>
      <c r="AB28" s="14">
        <f t="shared" si="1"/>
        <v>10.619025539577365</v>
      </c>
      <c r="AC28" s="14">
        <f t="shared" si="2"/>
        <v>10.63045799531051</v>
      </c>
      <c r="AD28" s="14">
        <f t="shared" si="2"/>
        <v>10.811672701456134</v>
      </c>
      <c r="AE28" s="14">
        <f t="shared" si="3"/>
        <v>10.874468370765475</v>
      </c>
      <c r="AF28" s="14">
        <f t="shared" si="3"/>
        <v>10.906827297377484</v>
      </c>
      <c r="AG28" s="14">
        <f t="shared" si="3"/>
        <v>10.982376050167781</v>
      </c>
      <c r="AH28" s="14">
        <f t="shared" si="3"/>
        <v>10.921441179537293</v>
      </c>
    </row>
    <row r="29" spans="2:34" ht="11.25">
      <c r="B29" s="40" t="s">
        <v>449</v>
      </c>
      <c r="C29" s="14">
        <f t="shared" si="4"/>
        <v>15.518926576129603</v>
      </c>
      <c r="D29" s="14">
        <f t="shared" si="1"/>
        <v>15.006130742680048</v>
      </c>
      <c r="E29" s="14">
        <f t="shared" si="1"/>
        <v>16.431042754096897</v>
      </c>
      <c r="F29" s="14">
        <f t="shared" si="1"/>
        <v>16.33980762954778</v>
      </c>
      <c r="G29" s="14">
        <f t="shared" si="1"/>
        <v>16.37997477259205</v>
      </c>
      <c r="H29" s="14">
        <f t="shared" si="1"/>
        <v>16.51010395335828</v>
      </c>
      <c r="I29" s="14">
        <f t="shared" si="1"/>
        <v>16.614112695399584</v>
      </c>
      <c r="J29" s="14">
        <f t="shared" si="1"/>
        <v>16.229658777685664</v>
      </c>
      <c r="K29" s="14">
        <f t="shared" si="1"/>
        <v>16.323876557958098</v>
      </c>
      <c r="L29" s="14">
        <f t="shared" si="1"/>
        <v>16.212087770555303</v>
      </c>
      <c r="M29" s="14">
        <f t="shared" si="1"/>
        <v>16.343800539617177</v>
      </c>
      <c r="N29" s="14">
        <f t="shared" si="1"/>
        <v>16.230710263807808</v>
      </c>
      <c r="O29" s="14">
        <f t="shared" si="1"/>
        <v>16.110155198862643</v>
      </c>
      <c r="P29" s="14">
        <f t="shared" si="1"/>
        <v>16.569181786530113</v>
      </c>
      <c r="Q29" s="14">
        <f t="shared" si="1"/>
        <v>16.346369439508067</v>
      </c>
      <c r="R29" s="14">
        <f t="shared" si="1"/>
        <v>15.868037552928078</v>
      </c>
      <c r="S29" s="14">
        <f t="shared" si="1"/>
        <v>16.325860792827125</v>
      </c>
      <c r="T29" s="14">
        <f t="shared" si="1"/>
        <v>16.5914158280424</v>
      </c>
      <c r="U29" s="14">
        <f t="shared" si="1"/>
        <v>16.458146141406367</v>
      </c>
      <c r="V29" s="14">
        <f t="shared" si="1"/>
        <v>16.304128097008032</v>
      </c>
      <c r="W29" s="14">
        <f t="shared" si="1"/>
        <v>16.349258179697905</v>
      </c>
      <c r="X29" s="14">
        <f t="shared" si="1"/>
        <v>16.20133114074574</v>
      </c>
      <c r="Y29" s="14">
        <f t="shared" si="1"/>
        <v>16.121323709232986</v>
      </c>
      <c r="Z29" s="14">
        <f t="shared" si="1"/>
        <v>16.26071682051494</v>
      </c>
      <c r="AA29" s="14">
        <f t="shared" si="1"/>
        <v>16.206995509574085</v>
      </c>
      <c r="AB29" s="14">
        <f t="shared" si="1"/>
        <v>15.950443807700353</v>
      </c>
      <c r="AC29" s="14">
        <f t="shared" si="2"/>
        <v>15.981705291672197</v>
      </c>
      <c r="AD29" s="14">
        <f t="shared" si="2"/>
        <v>16.01602448775559</v>
      </c>
      <c r="AE29" s="14">
        <f t="shared" si="3"/>
        <v>15.987098146344907</v>
      </c>
      <c r="AF29" s="14">
        <f t="shared" si="3"/>
        <v>15.92259518148894</v>
      </c>
      <c r="AG29" s="14">
        <f t="shared" si="3"/>
        <v>15.744773701795998</v>
      </c>
      <c r="AH29" s="14">
        <f>+(AH17/AH$19)*10</f>
        <v>15.531447742899527</v>
      </c>
    </row>
    <row r="30" spans="2:34" ht="11.25">
      <c r="B30" s="40" t="s">
        <v>450</v>
      </c>
      <c r="C30" s="14">
        <f>+(C18/C$19)*10</f>
        <v>51.040980770747844</v>
      </c>
      <c r="D30" s="14">
        <f t="shared" si="1"/>
        <v>51.64266688407153</v>
      </c>
      <c r="E30" s="14">
        <f t="shared" si="1"/>
        <v>47.708918867530215</v>
      </c>
      <c r="F30" s="14">
        <f t="shared" si="1"/>
        <v>47.44491204383227</v>
      </c>
      <c r="G30" s="14">
        <f t="shared" si="1"/>
        <v>46.40408099016963</v>
      </c>
      <c r="H30" s="14">
        <f t="shared" si="1"/>
        <v>46.91359578014164</v>
      </c>
      <c r="I30" s="14">
        <f t="shared" si="1"/>
        <v>47.38049752284085</v>
      </c>
      <c r="J30" s="14">
        <f t="shared" si="1"/>
        <v>47.27195227002154</v>
      </c>
      <c r="K30" s="14">
        <f t="shared" si="1"/>
        <v>47.75421779109135</v>
      </c>
      <c r="L30" s="14">
        <f t="shared" si="1"/>
        <v>46.953594284865375</v>
      </c>
      <c r="M30" s="14">
        <f t="shared" si="1"/>
        <v>47.74609423976358</v>
      </c>
      <c r="N30" s="14">
        <f t="shared" si="1"/>
        <v>49.46791427966908</v>
      </c>
      <c r="O30" s="14">
        <f t="shared" si="1"/>
        <v>51.496727377484255</v>
      </c>
      <c r="P30" s="14">
        <f t="shared" si="1"/>
        <v>48.78520194328955</v>
      </c>
      <c r="Q30" s="14">
        <f t="shared" si="1"/>
        <v>45.779189549113596</v>
      </c>
      <c r="R30" s="14">
        <f t="shared" si="1"/>
        <v>48.63890121964325</v>
      </c>
      <c r="S30" s="14">
        <f t="shared" si="1"/>
        <v>47.8538436537366</v>
      </c>
      <c r="T30" s="14">
        <f t="shared" si="1"/>
        <v>47.520593890398544</v>
      </c>
      <c r="U30" s="14">
        <f t="shared" si="1"/>
        <v>47.66721895952123</v>
      </c>
      <c r="V30" s="14">
        <f t="shared" si="1"/>
        <v>47.794792073873424</v>
      </c>
      <c r="W30" s="14">
        <f t="shared" si="1"/>
        <v>47.2661742452626</v>
      </c>
      <c r="X30" s="14">
        <f t="shared" si="1"/>
        <v>47.435620486415324</v>
      </c>
      <c r="Y30" s="14">
        <f t="shared" si="1"/>
        <v>47.031452810736035</v>
      </c>
      <c r="Z30" s="14">
        <f t="shared" si="1"/>
        <v>46.20289560709706</v>
      </c>
      <c r="AA30" s="14">
        <f t="shared" si="1"/>
        <v>45.334412655822796</v>
      </c>
      <c r="AB30" s="14">
        <f t="shared" si="1"/>
        <v>45.331334111884644</v>
      </c>
      <c r="AC30" s="14">
        <f t="shared" si="2"/>
        <v>44.75421248644938</v>
      </c>
      <c r="AD30" s="14">
        <f t="shared" si="2"/>
        <v>43.85257702662174</v>
      </c>
      <c r="AE30" s="14">
        <f t="shared" si="3"/>
        <v>43.06421205424268</v>
      </c>
      <c r="AF30" s="14">
        <f t="shared" si="3"/>
        <v>42.73924815532151</v>
      </c>
      <c r="AG30" s="14">
        <f>+(AG18/AG$19)*10</f>
        <v>41.80963528557852</v>
      </c>
      <c r="AH30" s="14">
        <f>+(AH18/AH$19)*10</f>
        <v>41.90328303548451</v>
      </c>
    </row>
    <row r="31" spans="2:34" ht="11.25">
      <c r="B31" s="389" t="s">
        <v>109</v>
      </c>
      <c r="C31" s="437">
        <v>100</v>
      </c>
      <c r="D31" s="437">
        <v>100</v>
      </c>
      <c r="E31" s="437">
        <v>100</v>
      </c>
      <c r="F31" s="437">
        <v>100</v>
      </c>
      <c r="G31" s="437">
        <v>100</v>
      </c>
      <c r="H31" s="437">
        <v>100</v>
      </c>
      <c r="I31" s="437">
        <v>100</v>
      </c>
      <c r="J31" s="437">
        <v>100</v>
      </c>
      <c r="K31" s="437">
        <v>100</v>
      </c>
      <c r="L31" s="437">
        <v>100</v>
      </c>
      <c r="M31" s="437">
        <v>100</v>
      </c>
      <c r="N31" s="437">
        <v>100</v>
      </c>
      <c r="O31" s="437">
        <v>100</v>
      </c>
      <c r="P31" s="437">
        <v>100</v>
      </c>
      <c r="Q31" s="437">
        <v>100</v>
      </c>
      <c r="R31" s="437">
        <v>100</v>
      </c>
      <c r="S31" s="437">
        <v>100</v>
      </c>
      <c r="T31" s="437">
        <v>100</v>
      </c>
      <c r="U31" s="437">
        <v>100</v>
      </c>
      <c r="V31" s="437">
        <v>100</v>
      </c>
      <c r="W31" s="437">
        <v>100</v>
      </c>
      <c r="X31" s="437">
        <v>100</v>
      </c>
      <c r="Y31" s="437">
        <v>100</v>
      </c>
      <c r="Z31" s="437">
        <v>100</v>
      </c>
      <c r="AA31" s="437">
        <v>100</v>
      </c>
      <c r="AB31" s="437">
        <v>100</v>
      </c>
      <c r="AC31" s="437">
        <v>100</v>
      </c>
      <c r="AD31" s="437">
        <v>100</v>
      </c>
      <c r="AE31" s="437">
        <v>100</v>
      </c>
      <c r="AF31" s="437">
        <v>100</v>
      </c>
      <c r="AG31" s="437">
        <v>100</v>
      </c>
      <c r="AH31" s="437">
        <v>100</v>
      </c>
    </row>
    <row r="32" spans="2:32" ht="11.25">
      <c r="B32" s="40" t="s">
        <v>457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</row>
    <row r="33" spans="2:34" ht="11.25">
      <c r="B33" s="40" t="s">
        <v>451</v>
      </c>
      <c r="C33" s="14">
        <v>17.0753257663136</v>
      </c>
      <c r="D33" s="14">
        <v>18.4661308887526</v>
      </c>
      <c r="E33" s="14">
        <v>13.639002619742</v>
      </c>
      <c r="F33" s="14">
        <v>13.6081425790493</v>
      </c>
      <c r="G33" s="14">
        <v>12.6704859609929</v>
      </c>
      <c r="H33" s="14">
        <v>13.0206892059964</v>
      </c>
      <c r="I33" s="14">
        <v>13.4681146273522</v>
      </c>
      <c r="J33" s="14">
        <v>13.1934479990544</v>
      </c>
      <c r="K33" s="14">
        <v>13.6135257912718</v>
      </c>
      <c r="L33" s="14">
        <v>13.7678547898732</v>
      </c>
      <c r="M33" s="14">
        <v>14.1091521705996</v>
      </c>
      <c r="N33" s="14">
        <v>14.4092711685327</v>
      </c>
      <c r="O33" s="14">
        <v>16.4779336318779</v>
      </c>
      <c r="P33" s="14">
        <v>14.2009634461692</v>
      </c>
      <c r="Q33" s="14">
        <v>13.2315129510678</v>
      </c>
      <c r="R33" s="14">
        <v>15.093132818319</v>
      </c>
      <c r="S33" s="14">
        <v>13.8057428213735</v>
      </c>
      <c r="T33" s="14">
        <v>13.5253550830279</v>
      </c>
      <c r="U33" s="14">
        <v>13.7786121438702</v>
      </c>
      <c r="V33" s="14">
        <v>13.857889125539</v>
      </c>
      <c r="W33" s="3">
        <v>13.2355963490799</v>
      </c>
      <c r="X33" s="3">
        <v>13.8993259964551</v>
      </c>
      <c r="Y33" s="3">
        <v>13.4226544085743</v>
      </c>
      <c r="Z33" s="3">
        <v>13.0798997334133</v>
      </c>
      <c r="AA33" s="3">
        <v>12.975588038991</v>
      </c>
      <c r="AB33" s="3">
        <v>12.989972965921</v>
      </c>
      <c r="AC33" s="3">
        <v>12.7694826285564</v>
      </c>
      <c r="AD33" s="3">
        <v>12.5064023749033</v>
      </c>
      <c r="AE33" s="3">
        <v>12.122884183795</v>
      </c>
      <c r="AF33" s="3">
        <v>12.0989651596535</v>
      </c>
      <c r="AG33" s="1">
        <v>11.7610162315727</v>
      </c>
      <c r="AH33" s="1">
        <v>12.5774268136812</v>
      </c>
    </row>
    <row r="34" spans="2:34" ht="11.25">
      <c r="B34" s="40" t="s">
        <v>452</v>
      </c>
      <c r="C34" s="14">
        <v>51.0409807707475</v>
      </c>
      <c r="D34" s="14">
        <v>51.6428239881885</v>
      </c>
      <c r="E34" s="14">
        <v>47.7093153421018</v>
      </c>
      <c r="F34" s="14">
        <v>47.4454475938591</v>
      </c>
      <c r="G34" s="14">
        <v>46.4040809901697</v>
      </c>
      <c r="H34" s="14">
        <v>46.9131658557917</v>
      </c>
      <c r="I34" s="14">
        <v>47.380497522841</v>
      </c>
      <c r="J34" s="14">
        <v>47.272243719877</v>
      </c>
      <c r="K34" s="14">
        <v>47.7541399959198</v>
      </c>
      <c r="L34" s="14">
        <v>46.953393362195</v>
      </c>
      <c r="M34" s="14">
        <v>47.7460942397635</v>
      </c>
      <c r="N34" s="14">
        <v>49.4679142796691</v>
      </c>
      <c r="O34" s="14">
        <v>51.4967273774842</v>
      </c>
      <c r="P34" s="14">
        <v>48.7844533760604</v>
      </c>
      <c r="Q34" s="14">
        <v>45.7791895491136</v>
      </c>
      <c r="R34" s="14">
        <v>48.6389012196433</v>
      </c>
      <c r="S34" s="14">
        <v>47.8538436537365</v>
      </c>
      <c r="T34" s="14">
        <v>47.5201805022096</v>
      </c>
      <c r="U34" s="14">
        <v>47.6668549228182</v>
      </c>
      <c r="V34" s="14">
        <v>47.7949005468202</v>
      </c>
      <c r="W34" s="3">
        <v>47.2661742452626</v>
      </c>
      <c r="X34" s="3">
        <v>47.4355493222887</v>
      </c>
      <c r="Y34" s="3">
        <v>47.0317797052882</v>
      </c>
      <c r="Z34" s="3">
        <v>46.2025416494173</v>
      </c>
      <c r="AA34" s="3">
        <v>45.3342095500957</v>
      </c>
      <c r="AB34" s="3">
        <v>45.3309672054935</v>
      </c>
      <c r="AC34" s="3">
        <v>44.7543669945191</v>
      </c>
      <c r="AD34" s="3">
        <v>43.8529420468839</v>
      </c>
      <c r="AE34" s="3">
        <v>43.0641933571404</v>
      </c>
      <c r="AF34" s="3">
        <v>42.7395454527643</v>
      </c>
      <c r="AG34" s="1">
        <v>41.8096352855785</v>
      </c>
      <c r="AH34" s="1">
        <v>41.9032830354845</v>
      </c>
    </row>
    <row r="35" spans="2:34" ht="11.25">
      <c r="B35" s="40" t="s">
        <v>453</v>
      </c>
      <c r="C35" s="14">
        <v>11.5756384386907</v>
      </c>
      <c r="D35" s="14">
        <v>11.6818249893857</v>
      </c>
      <c r="E35" s="14">
        <v>11.9649031044161</v>
      </c>
      <c r="F35" s="14">
        <v>12.7683453018886</v>
      </c>
      <c r="G35" s="14">
        <v>13.1394619573461</v>
      </c>
      <c r="H35" s="14">
        <v>12.7027268856741</v>
      </c>
      <c r="I35" s="14">
        <v>12.5148599791254</v>
      </c>
      <c r="J35" s="14">
        <v>12.989101310983</v>
      </c>
      <c r="K35" s="14">
        <v>12.4560033187276</v>
      </c>
      <c r="L35" s="14">
        <v>13.023381099506</v>
      </c>
      <c r="M35" s="14">
        <v>12.2204709176153</v>
      </c>
      <c r="N35" s="14">
        <v>11.4590671115143</v>
      </c>
      <c r="O35" s="14">
        <v>10.6240395652222</v>
      </c>
      <c r="P35" s="14">
        <v>11.4527873870946</v>
      </c>
      <c r="Q35" s="14">
        <v>13.105731845588</v>
      </c>
      <c r="R35" s="14">
        <v>12.313845206462</v>
      </c>
      <c r="S35" s="14">
        <v>12.3456195387376</v>
      </c>
      <c r="T35" s="14">
        <v>12.0902448887333</v>
      </c>
      <c r="U35" s="14">
        <v>12.1188667463023</v>
      </c>
      <c r="V35" s="14">
        <v>12.3420562089505</v>
      </c>
      <c r="W35" s="3">
        <v>12.6932824925829</v>
      </c>
      <c r="X35" s="3">
        <v>12.6007521872456</v>
      </c>
      <c r="Y35" s="3">
        <v>12.9713493910771</v>
      </c>
      <c r="Z35" s="3">
        <v>13.2208077982064</v>
      </c>
      <c r="AA35" s="3">
        <v>13.8314052703888</v>
      </c>
      <c r="AB35" s="3">
        <v>14.0504275144962</v>
      </c>
      <c r="AC35" s="3">
        <v>14.4508247008876</v>
      </c>
      <c r="AD35" s="3">
        <v>14.7237715680441</v>
      </c>
      <c r="AE35" s="3">
        <v>15.2952586488075</v>
      </c>
      <c r="AF35" s="3">
        <v>15.4982335990522</v>
      </c>
      <c r="AG35" s="1">
        <v>16.1458335211421</v>
      </c>
      <c r="AH35" s="1">
        <v>16.3754690749405</v>
      </c>
    </row>
    <row r="36" spans="2:34" ht="11.25">
      <c r="B36" s="281" t="s">
        <v>454</v>
      </c>
      <c r="C36" s="131">
        <v>2.43358896450991</v>
      </c>
      <c r="D36" s="131">
        <v>2.42316939341537</v>
      </c>
      <c r="E36" s="131">
        <v>2.0524307825768</v>
      </c>
      <c r="F36" s="131">
        <v>2.66695221739232</v>
      </c>
      <c r="G36" s="131">
        <v>2.6575959427396</v>
      </c>
      <c r="H36" s="131">
        <v>2.53019294825784</v>
      </c>
      <c r="I36" s="131">
        <v>2.55331571445755</v>
      </c>
      <c r="J36" s="131">
        <v>2.76249899841742</v>
      </c>
      <c r="K36" s="131">
        <v>2.53735441763153</v>
      </c>
      <c r="L36" s="131">
        <v>2.66521772880832</v>
      </c>
      <c r="M36" s="131">
        <v>2.35885406882518</v>
      </c>
      <c r="N36" s="131">
        <v>2.17349390613907</v>
      </c>
      <c r="O36" s="131">
        <v>2.01371202601942</v>
      </c>
      <c r="P36" s="131">
        <v>2.14187639802779</v>
      </c>
      <c r="Q36" s="131">
        <v>2.35565100431106</v>
      </c>
      <c r="R36" s="131">
        <v>2.25925520902651</v>
      </c>
      <c r="S36" s="131">
        <v>2.31422456152515</v>
      </c>
      <c r="T36" s="131">
        <v>2.16178430696148</v>
      </c>
      <c r="U36" s="131">
        <v>2.20774930123045</v>
      </c>
      <c r="V36" s="131">
        <v>2.30704355723165</v>
      </c>
      <c r="W36" s="217">
        <v>2.40555815917564</v>
      </c>
      <c r="X36" s="217">
        <v>2.32954587466322</v>
      </c>
      <c r="Y36" s="217">
        <v>2.52284349633702</v>
      </c>
      <c r="Z36" s="217">
        <v>2.52929307802282</v>
      </c>
      <c r="AA36" s="217">
        <v>2.74551286166565</v>
      </c>
      <c r="AB36" s="217">
        <v>2.82661762541364</v>
      </c>
      <c r="AC36" s="217">
        <v>2.9164281649334</v>
      </c>
      <c r="AD36" s="217">
        <v>2.8919464623985</v>
      </c>
      <c r="AE36" s="217">
        <v>3.0722843064168</v>
      </c>
      <c r="AF36" s="217">
        <v>3.09083938430775</v>
      </c>
      <c r="AG36" s="166">
        <v>3.20903678782224</v>
      </c>
      <c r="AH36" s="166">
        <v>3.31737515582532</v>
      </c>
    </row>
    <row r="37" spans="2:32" ht="11.25">
      <c r="B37" s="40" t="s">
        <v>409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</row>
    <row r="38" spans="2:34" ht="11.25">
      <c r="B38" s="40" t="s">
        <v>410</v>
      </c>
      <c r="C38" s="14">
        <f>C34/C35</f>
        <v>4.409344766690956</v>
      </c>
      <c r="D38" s="14">
        <f>D34/D35</f>
        <v>4.420783913053999</v>
      </c>
      <c r="E38" s="14">
        <f>E34/E35</f>
        <v>3.987438504578685</v>
      </c>
      <c r="F38" s="14">
        <f aca="true" t="shared" si="6" ref="F38:AG38">F34/F35</f>
        <v>3.715865013992167</v>
      </c>
      <c r="G38" s="14">
        <f t="shared" si="6"/>
        <v>3.5316576234863097</v>
      </c>
      <c r="H38" s="14">
        <f t="shared" si="6"/>
        <v>3.693157089656041</v>
      </c>
      <c r="I38" s="14">
        <f t="shared" si="6"/>
        <v>3.7859390837668947</v>
      </c>
      <c r="J38" s="14">
        <f t="shared" si="6"/>
        <v>3.639377551078589</v>
      </c>
      <c r="K38" s="14">
        <f t="shared" si="6"/>
        <v>3.8338252466681233</v>
      </c>
      <c r="L38" s="14">
        <f t="shared" si="6"/>
        <v>3.6053151638153342</v>
      </c>
      <c r="M38" s="14">
        <f t="shared" si="6"/>
        <v>3.907058456392175</v>
      </c>
      <c r="N38" s="14">
        <f t="shared" si="6"/>
        <v>4.316923340990189</v>
      </c>
      <c r="O38" s="14">
        <f t="shared" si="6"/>
        <v>4.8471889681264715</v>
      </c>
      <c r="P38" s="14">
        <f t="shared" si="6"/>
        <v>4.259613989781424</v>
      </c>
      <c r="Q38" s="14">
        <f t="shared" si="6"/>
        <v>3.4930662467754527</v>
      </c>
      <c r="R38" s="14">
        <f t="shared" si="6"/>
        <v>3.949936060112142</v>
      </c>
      <c r="S38" s="14">
        <f t="shared" si="6"/>
        <v>3.876180008915923</v>
      </c>
      <c r="T38" s="14">
        <f t="shared" si="6"/>
        <v>3.930456408413437</v>
      </c>
      <c r="U38" s="14">
        <f t="shared" si="6"/>
        <v>3.933276594312111</v>
      </c>
      <c r="V38" s="14">
        <f t="shared" si="6"/>
        <v>3.8725233249350444</v>
      </c>
      <c r="W38" s="14">
        <f t="shared" si="6"/>
        <v>3.7237156167352112</v>
      </c>
      <c r="X38" s="14">
        <f t="shared" si="6"/>
        <v>3.764501405741687</v>
      </c>
      <c r="Y38" s="14">
        <f t="shared" si="6"/>
        <v>3.625820127676233</v>
      </c>
      <c r="Z38" s="14">
        <f t="shared" si="6"/>
        <v>3.4946837103013757</v>
      </c>
      <c r="AA38" s="14">
        <f t="shared" si="6"/>
        <v>3.2776286041701215</v>
      </c>
      <c r="AB38" s="14">
        <f t="shared" si="6"/>
        <v>3.226305189555573</v>
      </c>
      <c r="AC38" s="14">
        <f t="shared" si="6"/>
        <v>3.0970112724272543</v>
      </c>
      <c r="AD38" s="14">
        <f t="shared" si="6"/>
        <v>2.978376963009982</v>
      </c>
      <c r="AE38" s="14">
        <f t="shared" si="6"/>
        <v>2.8155256701394786</v>
      </c>
      <c r="AF38" s="14">
        <f>AF34/AF35</f>
        <v>2.75770430091969</v>
      </c>
      <c r="AG38" s="14">
        <f t="shared" si="6"/>
        <v>2.5894999617598575</v>
      </c>
      <c r="AH38" s="14">
        <f>AH34/AH35</f>
        <v>2.5589058147720114</v>
      </c>
    </row>
    <row r="39" spans="2:34" ht="11.25">
      <c r="B39" s="40" t="s">
        <v>411</v>
      </c>
      <c r="C39" s="14">
        <f>C33/C35</f>
        <v>1.4751087688814304</v>
      </c>
      <c r="D39" s="14">
        <f>D33/D35</f>
        <v>1.5807573650119937</v>
      </c>
      <c r="E39" s="14">
        <f aca="true" t="shared" si="7" ref="E39:AE39">E33/E35</f>
        <v>1.1399175154797543</v>
      </c>
      <c r="F39" s="14">
        <f t="shared" si="7"/>
        <v>1.0657718175147162</v>
      </c>
      <c r="G39" s="14">
        <f t="shared" si="7"/>
        <v>0.9643078234195883</v>
      </c>
      <c r="H39" s="14">
        <f>H33/H35</f>
        <v>1.0250310286274746</v>
      </c>
      <c r="I39" s="14">
        <f t="shared" si="7"/>
        <v>1.0761698213017816</v>
      </c>
      <c r="J39" s="14">
        <f t="shared" si="7"/>
        <v>1.0157321652344504</v>
      </c>
      <c r="K39" s="14">
        <f t="shared" si="7"/>
        <v>1.0929288827985348</v>
      </c>
      <c r="L39" s="14">
        <f t="shared" si="7"/>
        <v>1.0571643941522557</v>
      </c>
      <c r="M39" s="14">
        <f t="shared" si="7"/>
        <v>1.1545506114876347</v>
      </c>
      <c r="N39" s="14">
        <f t="shared" si="7"/>
        <v>1.257455866896353</v>
      </c>
      <c r="O39" s="14">
        <f t="shared" si="7"/>
        <v>1.5510045431135655</v>
      </c>
      <c r="P39" s="14">
        <f t="shared" si="7"/>
        <v>1.2399569612347243</v>
      </c>
      <c r="Q39" s="14">
        <f t="shared" si="7"/>
        <v>1.0095974118013213</v>
      </c>
      <c r="R39" s="14">
        <f t="shared" si="7"/>
        <v>1.2257042836951124</v>
      </c>
      <c r="S39" s="14">
        <f t="shared" si="7"/>
        <v>1.1182705556456185</v>
      </c>
      <c r="T39" s="14">
        <f t="shared" si="7"/>
        <v>1.1186998449991659</v>
      </c>
      <c r="U39" s="14">
        <f t="shared" si="7"/>
        <v>1.1369554952879006</v>
      </c>
      <c r="V39" s="14">
        <f t="shared" si="7"/>
        <v>1.1228185069752974</v>
      </c>
      <c r="W39" s="14">
        <f t="shared" si="7"/>
        <v>1.0427244770463346</v>
      </c>
      <c r="X39" s="14">
        <f t="shared" si="7"/>
        <v>1.103055261298124</v>
      </c>
      <c r="Y39" s="14">
        <f t="shared" si="7"/>
        <v>1.0347924494122138</v>
      </c>
      <c r="Z39" s="14">
        <f t="shared" si="7"/>
        <v>0.9893419474101866</v>
      </c>
      <c r="AA39" s="14">
        <f t="shared" si="7"/>
        <v>0.9381250701091096</v>
      </c>
      <c r="AB39" s="14">
        <f t="shared" si="7"/>
        <v>0.9245251044866001</v>
      </c>
      <c r="AC39" s="14">
        <f t="shared" si="7"/>
        <v>0.8836507876102097</v>
      </c>
      <c r="AD39" s="14">
        <f t="shared" si="7"/>
        <v>0.8494020921953659</v>
      </c>
      <c r="AE39" s="14">
        <f t="shared" si="7"/>
        <v>0.7925909892828236</v>
      </c>
      <c r="AF39" s="14">
        <f>AF33/AF35</f>
        <v>0.7806673633047715</v>
      </c>
      <c r="AG39" s="14">
        <f>AG33/AG35</f>
        <v>0.7284242226437107</v>
      </c>
      <c r="AH39" s="14">
        <f>AH33/AH35</f>
        <v>0.7680651318213857</v>
      </c>
    </row>
    <row r="40" spans="2:34" ht="11.25">
      <c r="B40" s="389" t="s">
        <v>412</v>
      </c>
      <c r="C40" s="391">
        <v>0.622740048269442</v>
      </c>
      <c r="D40" s="391">
        <v>0.624647679747385</v>
      </c>
      <c r="E40" s="391">
        <v>0.60390678461725</v>
      </c>
      <c r="F40" s="391">
        <v>0.593120828431272</v>
      </c>
      <c r="G40" s="391">
        <v>0.584201044440558</v>
      </c>
      <c r="H40" s="391">
        <v>0.591455990771572</v>
      </c>
      <c r="I40" s="391">
        <v>0.595971369477619</v>
      </c>
      <c r="J40" s="391">
        <v>0.589383324878664</v>
      </c>
      <c r="K40" s="391">
        <v>0.597667918377497</v>
      </c>
      <c r="L40" s="391">
        <v>0.588044931437123</v>
      </c>
      <c r="M40" s="391">
        <v>0.600557448310031</v>
      </c>
      <c r="N40" s="391">
        <v>0.616371706324988</v>
      </c>
      <c r="O40" s="391">
        <v>0.635569534688695</v>
      </c>
      <c r="P40" s="391">
        <v>0.613884134032126</v>
      </c>
      <c r="Q40" s="391">
        <v>0.582522412942549</v>
      </c>
      <c r="R40" s="391">
        <v>0.604436889650206</v>
      </c>
      <c r="S40" s="391">
        <v>0.60050664738202</v>
      </c>
      <c r="T40" s="391">
        <v>0.602054079464361</v>
      </c>
      <c r="U40" s="391">
        <v>0.602091840088784</v>
      </c>
      <c r="V40" s="391">
        <v>0.60015496820972</v>
      </c>
      <c r="W40" s="391">
        <v>0.593973924815284</v>
      </c>
      <c r="X40" s="391">
        <v>0.595782270759072</v>
      </c>
      <c r="Y40" s="391">
        <v>0.589286530265019</v>
      </c>
      <c r="Z40" s="391">
        <v>0.583019477516815</v>
      </c>
      <c r="AA40" s="391">
        <v>0.57245923760349</v>
      </c>
      <c r="AB40" s="427">
        <v>0.56952641427141</v>
      </c>
      <c r="AC40" s="427">
        <v>0.562974276364698</v>
      </c>
      <c r="AD40" s="427">
        <v>0.555952195335968</v>
      </c>
      <c r="AE40" s="427">
        <v>0.546182206326333</v>
      </c>
      <c r="AF40" s="427">
        <v>0.542581475366305</v>
      </c>
      <c r="AG40" s="427">
        <v>0.531389367431006</v>
      </c>
      <c r="AH40" s="427">
        <v>0.529710654306152</v>
      </c>
    </row>
    <row r="41" ht="11.25">
      <c r="B41" s="58" t="s">
        <v>552</v>
      </c>
    </row>
  </sheetData>
  <sheetProtection/>
  <printOptions/>
  <pageMargins left="0" right="0" top="0" bottom="0" header="0" footer="0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0"/>
  <sheetViews>
    <sheetView showGridLines="0" zoomScaleSheetLayoutView="100" zoomScalePageLayoutView="0" workbookViewId="0" topLeftCell="A1">
      <selection activeCell="A1" sqref="A1"/>
    </sheetView>
  </sheetViews>
  <sheetFormatPr defaultColWidth="7.00390625" defaultRowHeight="12.75"/>
  <cols>
    <col min="1" max="1" width="2.421875" style="41" customWidth="1"/>
    <col min="2" max="2" width="12.421875" style="41" customWidth="1"/>
    <col min="3" max="7" width="7.00390625" style="41" customWidth="1"/>
    <col min="8" max="8" width="8.00390625" style="41" customWidth="1"/>
    <col min="9" max="9" width="8.7109375" style="41" customWidth="1"/>
    <col min="10" max="12" width="7.00390625" style="41" customWidth="1"/>
    <col min="13" max="13" width="7.57421875" style="59" customWidth="1"/>
    <col min="14" max="14" width="7.00390625" style="60" customWidth="1"/>
    <col min="15" max="15" width="7.00390625" style="43" customWidth="1"/>
    <col min="16" max="16" width="7.8515625" style="43" bestFit="1" customWidth="1"/>
    <col min="17" max="17" width="11.28125" style="41" bestFit="1" customWidth="1"/>
    <col min="18" max="16384" width="7.00390625" style="41" customWidth="1"/>
  </cols>
  <sheetData>
    <row r="1" spans="2:17" s="59" customFormat="1" ht="12.75">
      <c r="B1" s="178" t="s">
        <v>530</v>
      </c>
      <c r="N1" s="178"/>
      <c r="O1" s="336"/>
      <c r="P1" s="181"/>
      <c r="Q1" s="428" t="str">
        <f>'Tab 1'!$L$1</f>
        <v>Carta de Conjuntura | Dez 2014</v>
      </c>
    </row>
    <row r="3" ht="11.25">
      <c r="B3" s="2" t="s">
        <v>502</v>
      </c>
    </row>
    <row r="4" spans="2:13" ht="11.25">
      <c r="B4" s="44" t="s">
        <v>82</v>
      </c>
      <c r="C4" s="44"/>
      <c r="D4" s="44"/>
      <c r="E4" s="44"/>
      <c r="F4" s="44"/>
      <c r="G4" s="44"/>
      <c r="H4" s="44"/>
      <c r="I4" s="44"/>
      <c r="M4" s="61"/>
    </row>
    <row r="5" spans="2:16" ht="11.25">
      <c r="B5" s="62" t="s">
        <v>83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61"/>
      <c r="N5" s="63"/>
      <c r="O5" s="46"/>
      <c r="P5" s="46"/>
    </row>
    <row r="6" spans="15:16" ht="11.25">
      <c r="O6" s="41"/>
      <c r="P6" s="41"/>
    </row>
    <row r="7" spans="2:17" ht="22.5">
      <c r="B7" s="47"/>
      <c r="C7" s="64" t="s">
        <v>84</v>
      </c>
      <c r="D7" s="64"/>
      <c r="E7" s="64"/>
      <c r="F7" s="64"/>
      <c r="G7" s="64"/>
      <c r="H7" s="64"/>
      <c r="I7" s="64"/>
      <c r="J7" s="64"/>
      <c r="K7" s="64"/>
      <c r="L7" s="64"/>
      <c r="M7" s="461" t="s">
        <v>85</v>
      </c>
      <c r="N7" s="461" t="s">
        <v>97</v>
      </c>
      <c r="O7" s="461" t="s">
        <v>86</v>
      </c>
      <c r="P7" s="65" t="s">
        <v>87</v>
      </c>
      <c r="Q7" s="65"/>
    </row>
    <row r="8" spans="2:17" ht="11.25">
      <c r="B8" s="49"/>
      <c r="C8" s="454" t="s">
        <v>88</v>
      </c>
      <c r="D8" s="454" t="s">
        <v>81</v>
      </c>
      <c r="E8" s="454" t="s">
        <v>428</v>
      </c>
      <c r="F8" s="454" t="s">
        <v>89</v>
      </c>
      <c r="G8" s="454" t="s">
        <v>90</v>
      </c>
      <c r="H8" s="464" t="s">
        <v>370</v>
      </c>
      <c r="I8" s="464" t="s">
        <v>371</v>
      </c>
      <c r="J8" s="454" t="s">
        <v>91</v>
      </c>
      <c r="K8" s="454" t="s">
        <v>92</v>
      </c>
      <c r="L8" s="454" t="s">
        <v>93</v>
      </c>
      <c r="M8" s="462"/>
      <c r="N8" s="462"/>
      <c r="O8" s="462"/>
      <c r="P8" s="66" t="s">
        <v>94</v>
      </c>
      <c r="Q8" s="66"/>
    </row>
    <row r="9" spans="2:17" s="51" customFormat="1" ht="23.25" thickBot="1">
      <c r="B9" s="52" t="s">
        <v>1</v>
      </c>
      <c r="C9" s="456"/>
      <c r="D9" s="456"/>
      <c r="E9" s="456"/>
      <c r="F9" s="456"/>
      <c r="G9" s="456"/>
      <c r="H9" s="465"/>
      <c r="I9" s="465"/>
      <c r="J9" s="456"/>
      <c r="K9" s="456"/>
      <c r="L9" s="456"/>
      <c r="M9" s="463"/>
      <c r="N9" s="463"/>
      <c r="O9" s="463"/>
      <c r="P9" s="54" t="s">
        <v>95</v>
      </c>
      <c r="Q9" s="67" t="s">
        <v>96</v>
      </c>
    </row>
    <row r="10" spans="2:17" ht="12" thickTop="1">
      <c r="B10" s="439">
        <v>1995</v>
      </c>
      <c r="C10" s="71">
        <v>15.247091670544432</v>
      </c>
      <c r="D10" s="71">
        <v>14.779408339156763</v>
      </c>
      <c r="E10" s="71">
        <v>6.392164925331301</v>
      </c>
      <c r="F10" s="71">
        <v>25.90972305368542</v>
      </c>
      <c r="G10" s="71">
        <v>31.451268876733618</v>
      </c>
      <c r="H10" s="71">
        <v>-5.615669953858693</v>
      </c>
      <c r="I10" s="71">
        <v>13.061276454054882</v>
      </c>
      <c r="J10" s="71">
        <v>22.408161659091363</v>
      </c>
      <c r="K10" s="71">
        <v>21.98247386624179</v>
      </c>
      <c r="L10" s="71">
        <v>23.16627914640421</v>
      </c>
      <c r="M10" s="71">
        <v>53.08719653850116</v>
      </c>
      <c r="N10" s="71">
        <v>31.62263672409802</v>
      </c>
      <c r="O10" s="71">
        <v>23.371874897767285</v>
      </c>
      <c r="P10" s="72">
        <v>0.9725</v>
      </c>
      <c r="Q10" s="71">
        <v>14.952718676122934</v>
      </c>
    </row>
    <row r="11" spans="2:17" ht="11.25">
      <c r="B11" s="70">
        <v>1996</v>
      </c>
      <c r="C11" s="73">
        <v>9.199486405077796</v>
      </c>
      <c r="D11" s="73">
        <v>9.337024198982036</v>
      </c>
      <c r="E11" s="73">
        <v>8.087240658433315</v>
      </c>
      <c r="F11" s="73">
        <v>11.34307178020466</v>
      </c>
      <c r="G11" s="73">
        <v>9.561241562337752</v>
      </c>
      <c r="H11" s="73">
        <v>17.304908792883644</v>
      </c>
      <c r="I11" s="73">
        <v>3.8839997228189427</v>
      </c>
      <c r="J11" s="73">
        <v>9.564951817589984</v>
      </c>
      <c r="K11" s="73">
        <v>9.116033099976907</v>
      </c>
      <c r="L11" s="73">
        <v>10.042228958784705</v>
      </c>
      <c r="M11" s="73">
        <v>27.41189603430101</v>
      </c>
      <c r="N11" s="73">
        <v>9.58509055598087</v>
      </c>
      <c r="O11" s="73">
        <v>16.040586297386806</v>
      </c>
      <c r="P11" s="74">
        <v>1.0394</v>
      </c>
      <c r="Q11" s="73">
        <v>6.879177377892032</v>
      </c>
    </row>
    <row r="12" spans="2:17" ht="11.25">
      <c r="B12" s="70">
        <v>1997</v>
      </c>
      <c r="C12" s="73">
        <v>7.7426511369939055</v>
      </c>
      <c r="D12" s="73">
        <v>7.480937567284629</v>
      </c>
      <c r="E12" s="73">
        <v>7.783637944625488</v>
      </c>
      <c r="F12" s="73">
        <v>7.214747464129911</v>
      </c>
      <c r="G12" s="73">
        <v>6.812048287937222</v>
      </c>
      <c r="H12" s="73">
        <v>17.71670915865855</v>
      </c>
      <c r="I12" s="73">
        <v>3.126771837374509</v>
      </c>
      <c r="J12" s="73">
        <v>5.2243185352542465</v>
      </c>
      <c r="K12" s="73">
        <v>4.339987591693739</v>
      </c>
      <c r="L12" s="73">
        <v>4.825312558860118</v>
      </c>
      <c r="M12" s="73">
        <v>24.787832968200707</v>
      </c>
      <c r="N12" s="73">
        <v>9.784988602272971</v>
      </c>
      <c r="O12" s="73">
        <v>10.129562012814407</v>
      </c>
      <c r="P12" s="74">
        <v>1.1164</v>
      </c>
      <c r="Q12" s="73">
        <v>7.408120069270718</v>
      </c>
    </row>
    <row r="13" spans="2:17" ht="11.25">
      <c r="B13" s="70">
        <v>1998</v>
      </c>
      <c r="C13" s="73">
        <v>1.7818044545111489</v>
      </c>
      <c r="D13" s="73">
        <v>1.7034504196456357</v>
      </c>
      <c r="E13" s="73">
        <v>1.5147288341337939</v>
      </c>
      <c r="F13" s="73">
        <v>1.6630105761100022</v>
      </c>
      <c r="G13" s="73">
        <v>2.7497211454911907</v>
      </c>
      <c r="H13" s="73">
        <v>4.923051292196856</v>
      </c>
      <c r="I13" s="73">
        <v>-0.2029397972219127</v>
      </c>
      <c r="J13" s="73">
        <v>1.654978179942268</v>
      </c>
      <c r="K13" s="73">
        <v>2.48686612895328</v>
      </c>
      <c r="L13" s="73">
        <v>-1.7892055075543922</v>
      </c>
      <c r="M13" s="73">
        <v>28.788161929474732</v>
      </c>
      <c r="N13" s="73">
        <v>7.793858093222794</v>
      </c>
      <c r="O13" s="73">
        <v>11.655036865353319</v>
      </c>
      <c r="P13" s="74">
        <v>1.2087</v>
      </c>
      <c r="Q13" s="73">
        <v>8.267646005016127</v>
      </c>
    </row>
    <row r="14" spans="2:17" ht="11.25">
      <c r="B14" s="70">
        <v>1999</v>
      </c>
      <c r="C14" s="73">
        <v>20.101017593785198</v>
      </c>
      <c r="D14" s="73">
        <v>19.979488015431524</v>
      </c>
      <c r="E14" s="73">
        <v>28.896316102198472</v>
      </c>
      <c r="F14" s="73">
        <v>9.115675779931532</v>
      </c>
      <c r="G14" s="73">
        <v>9.206935639615432</v>
      </c>
      <c r="H14" s="73">
        <v>29.9300690047569</v>
      </c>
      <c r="I14" s="73">
        <v>28.317035428701075</v>
      </c>
      <c r="J14" s="73">
        <v>8.939788780688506</v>
      </c>
      <c r="K14" s="73">
        <v>8.429006320560251</v>
      </c>
      <c r="L14" s="73">
        <v>8.637259689072474</v>
      </c>
      <c r="M14" s="73">
        <v>25.5878531242125</v>
      </c>
      <c r="N14" s="73">
        <v>5.7295657782205245</v>
      </c>
      <c r="O14" s="73">
        <v>13.2159341167994</v>
      </c>
      <c r="P14" s="74">
        <v>1.789</v>
      </c>
      <c r="Q14" s="73">
        <v>48.010258955903005</v>
      </c>
    </row>
    <row r="15" spans="2:17" ht="11.25">
      <c r="B15" s="70">
        <v>2000</v>
      </c>
      <c r="C15" s="73">
        <v>9.954014340338802</v>
      </c>
      <c r="D15" s="73">
        <v>9.806563372148979</v>
      </c>
      <c r="E15" s="73">
        <v>12.05559332972237</v>
      </c>
      <c r="F15" s="73">
        <v>6.213128880443652</v>
      </c>
      <c r="G15" s="73">
        <v>7.662946771819601</v>
      </c>
      <c r="H15" s="73">
        <v>13.1138358759191</v>
      </c>
      <c r="I15" s="73">
        <v>11.568792105213287</v>
      </c>
      <c r="J15" s="73">
        <v>5.97459334239816</v>
      </c>
      <c r="K15" s="73">
        <v>5.272732995499041</v>
      </c>
      <c r="L15" s="73">
        <v>4.3784821611300595</v>
      </c>
      <c r="M15" s="73">
        <v>17.432542148779785</v>
      </c>
      <c r="N15" s="73">
        <v>2.0963096536931847</v>
      </c>
      <c r="O15" s="73">
        <v>10.74676069816043</v>
      </c>
      <c r="P15" s="74">
        <v>1.9554</v>
      </c>
      <c r="Q15" s="73">
        <v>9.301285634432643</v>
      </c>
    </row>
    <row r="16" spans="2:17" ht="11.25">
      <c r="B16" s="70">
        <v>2001</v>
      </c>
      <c r="C16" s="73">
        <v>10.38467627038151</v>
      </c>
      <c r="D16" s="73">
        <v>10.396968603392276</v>
      </c>
      <c r="E16" s="73">
        <v>11.871876092724776</v>
      </c>
      <c r="F16" s="73">
        <v>7.93825799338479</v>
      </c>
      <c r="G16" s="73">
        <v>8.853430729913224</v>
      </c>
      <c r="H16" s="73">
        <v>16.033438071143703</v>
      </c>
      <c r="I16" s="73">
        <v>10.325059703688622</v>
      </c>
      <c r="J16" s="73">
        <v>7.67343641407332</v>
      </c>
      <c r="K16" s="73">
        <v>9.441431313572245</v>
      </c>
      <c r="L16" s="73">
        <v>7.1255243716622285</v>
      </c>
      <c r="M16" s="73">
        <v>17.317389854226505</v>
      </c>
      <c r="N16" s="73">
        <v>2.285255714886425</v>
      </c>
      <c r="O16" s="73">
        <v>9.499572566876546</v>
      </c>
      <c r="P16" s="74">
        <v>2.3204</v>
      </c>
      <c r="Q16" s="73">
        <v>18.66625754321365</v>
      </c>
    </row>
    <row r="17" spans="2:17" ht="11.25">
      <c r="B17" s="70">
        <v>2002</v>
      </c>
      <c r="C17" s="73">
        <v>25.306828643199818</v>
      </c>
      <c r="D17" s="73">
        <v>26.41066233299243</v>
      </c>
      <c r="E17" s="73">
        <v>35.41449288685619</v>
      </c>
      <c r="F17" s="73">
        <v>12.175496752558445</v>
      </c>
      <c r="G17" s="73">
        <v>12.872024855548215</v>
      </c>
      <c r="H17" s="73">
        <v>47.308144429486454</v>
      </c>
      <c r="I17" s="73">
        <v>30.925206846848695</v>
      </c>
      <c r="J17" s="73">
        <v>12.530273356687704</v>
      </c>
      <c r="K17" s="73">
        <v>14.739919134520797</v>
      </c>
      <c r="L17" s="73">
        <v>9.919870811819841</v>
      </c>
      <c r="M17" s="73">
        <v>19.173057345039112</v>
      </c>
      <c r="N17" s="73">
        <v>2.802540433403533</v>
      </c>
      <c r="O17" s="73">
        <v>9.874786365093136</v>
      </c>
      <c r="P17" s="74">
        <v>3.5333</v>
      </c>
      <c r="Q17" s="73">
        <v>52.27116014480264</v>
      </c>
    </row>
    <row r="18" spans="2:17" ht="11.25">
      <c r="B18" s="70">
        <v>2003</v>
      </c>
      <c r="C18" s="73">
        <v>8.708332871852221</v>
      </c>
      <c r="D18" s="73">
        <v>7.672927164452581</v>
      </c>
      <c r="E18" s="73">
        <v>6.256597906999639</v>
      </c>
      <c r="F18" s="73">
        <v>8.930580968825442</v>
      </c>
      <c r="G18" s="73">
        <v>14.42035032653688</v>
      </c>
      <c r="H18" s="73">
        <v>4.546747432183307</v>
      </c>
      <c r="I18" s="73">
        <v>6.909183513555872</v>
      </c>
      <c r="J18" s="73">
        <v>9.300512800400028</v>
      </c>
      <c r="K18" s="73">
        <v>10.383957866064764</v>
      </c>
      <c r="L18" s="73">
        <v>8.166715365028999</v>
      </c>
      <c r="M18" s="73">
        <v>23.345449186517243</v>
      </c>
      <c r="N18" s="73">
        <v>4.64863480935882</v>
      </c>
      <c r="O18" s="73">
        <v>11.498878918130861</v>
      </c>
      <c r="P18" s="74">
        <v>2.8892</v>
      </c>
      <c r="Q18" s="73">
        <v>-18.22941725865338</v>
      </c>
    </row>
    <row r="19" spans="2:17" ht="11.25">
      <c r="B19" s="70">
        <v>2004</v>
      </c>
      <c r="C19" s="73">
        <v>12.412762561342138</v>
      </c>
      <c r="D19" s="73">
        <v>12.13571580514785</v>
      </c>
      <c r="E19" s="73">
        <v>14.674810642967362</v>
      </c>
      <c r="F19" s="73">
        <v>6.270257481960484</v>
      </c>
      <c r="G19" s="73">
        <v>11.023462049246358</v>
      </c>
      <c r="H19" s="73">
        <v>2.649862456041352</v>
      </c>
      <c r="I19" s="73">
        <v>19.50233623453961</v>
      </c>
      <c r="J19" s="73">
        <v>7.599495848826421</v>
      </c>
      <c r="K19" s="73">
        <v>6.132793794730862</v>
      </c>
      <c r="L19" s="73">
        <v>6.565404468545433</v>
      </c>
      <c r="M19" s="73">
        <v>16.24629161582383</v>
      </c>
      <c r="N19" s="73">
        <v>1.8184182272882987</v>
      </c>
      <c r="O19" s="73">
        <v>9.812446682447561</v>
      </c>
      <c r="P19" s="74">
        <v>2.6544</v>
      </c>
      <c r="Q19" s="73">
        <v>-8.126817112003337</v>
      </c>
    </row>
    <row r="20" spans="2:17" ht="11.25">
      <c r="B20" s="70">
        <v>2005</v>
      </c>
      <c r="C20" s="73">
        <v>1.208743070346352</v>
      </c>
      <c r="D20" s="73">
        <v>1.2244785563269245</v>
      </c>
      <c r="E20" s="73">
        <v>-0.9663760202802574</v>
      </c>
      <c r="F20" s="73">
        <v>4.934474160705271</v>
      </c>
      <c r="G20" s="73">
        <v>6.844045572499624</v>
      </c>
      <c r="H20" s="73">
        <v>-6.337933116228167</v>
      </c>
      <c r="I20" s="73">
        <v>0.8540534573065361</v>
      </c>
      <c r="J20" s="73">
        <v>5.689226818735094</v>
      </c>
      <c r="K20" s="73">
        <v>5.046764680776672</v>
      </c>
      <c r="L20" s="73">
        <v>4.525412467467849</v>
      </c>
      <c r="M20" s="73">
        <v>19.049810263745258</v>
      </c>
      <c r="N20" s="73">
        <v>2.833526037470646</v>
      </c>
      <c r="O20" s="73">
        <v>9.750000317136799</v>
      </c>
      <c r="P20" s="74">
        <v>2.3407</v>
      </c>
      <c r="Q20" s="73">
        <v>-11.81811332127788</v>
      </c>
    </row>
    <row r="21" spans="2:17" ht="11.25">
      <c r="B21" s="70">
        <v>2006</v>
      </c>
      <c r="C21" s="73">
        <v>3.831573165853741</v>
      </c>
      <c r="D21" s="73">
        <v>3.79312950564481</v>
      </c>
      <c r="E21" s="73">
        <v>4.293096221951553</v>
      </c>
      <c r="F21" s="73">
        <v>2.054375537019415</v>
      </c>
      <c r="G21" s="73">
        <v>5.042901059908544</v>
      </c>
      <c r="H21" s="73">
        <v>6.91537165570133</v>
      </c>
      <c r="I21" s="73">
        <v>3.4648211945499385</v>
      </c>
      <c r="J21" s="73">
        <v>3.1415161315768714</v>
      </c>
      <c r="K21" s="73">
        <v>2.8130864627469387</v>
      </c>
      <c r="L21" s="73">
        <v>2.5386221608828308</v>
      </c>
      <c r="M21" s="73">
        <v>15.076798621171129</v>
      </c>
      <c r="N21" s="73">
        <v>2.037732872890574</v>
      </c>
      <c r="O21" s="73">
        <v>7.872067629144119</v>
      </c>
      <c r="P21" s="74">
        <v>2.138</v>
      </c>
      <c r="Q21" s="73">
        <v>-8.659802623146929</v>
      </c>
    </row>
    <row r="22" spans="2:17" ht="11.25">
      <c r="B22" s="70">
        <v>2007</v>
      </c>
      <c r="C22" s="73">
        <v>7.754382736989784</v>
      </c>
      <c r="D22" s="73">
        <v>7.892330452205121</v>
      </c>
      <c r="E22" s="73">
        <v>9.441071520081557</v>
      </c>
      <c r="F22" s="73">
        <v>4.603961596696027</v>
      </c>
      <c r="G22" s="73">
        <v>6.151408994149676</v>
      </c>
      <c r="H22" s="73">
        <v>24.8185271412817</v>
      </c>
      <c r="I22" s="73">
        <v>4.4244016551464815</v>
      </c>
      <c r="J22" s="73">
        <v>4.457658553373722</v>
      </c>
      <c r="K22" s="73">
        <v>5.155341450104434</v>
      </c>
      <c r="L22" s="73">
        <v>4.382013765222936</v>
      </c>
      <c r="M22" s="73">
        <v>11.875883881122085</v>
      </c>
      <c r="N22" s="73">
        <v>1.4138987692863036</v>
      </c>
      <c r="O22" s="73">
        <v>6.3749265569663205</v>
      </c>
      <c r="P22" s="74">
        <v>1.7713</v>
      </c>
      <c r="Q22" s="73">
        <v>-17.151543498596812</v>
      </c>
    </row>
    <row r="23" spans="2:17" ht="11.25">
      <c r="B23" s="70">
        <v>2008</v>
      </c>
      <c r="C23" s="73">
        <v>9.807505035817666</v>
      </c>
      <c r="D23" s="73">
        <v>9.096184730825808</v>
      </c>
      <c r="E23" s="73">
        <v>9.804888026872561</v>
      </c>
      <c r="F23" s="73">
        <v>6.073022003318895</v>
      </c>
      <c r="G23" s="73">
        <v>11.873534051162494</v>
      </c>
      <c r="H23" s="73">
        <v>1.6441465320563564</v>
      </c>
      <c r="I23" s="73">
        <v>12.960737574121861</v>
      </c>
      <c r="J23" s="73">
        <v>5.902724390654646</v>
      </c>
      <c r="K23" s="73">
        <v>6.48096119225634</v>
      </c>
      <c r="L23" s="73">
        <v>6.1632097454533685</v>
      </c>
      <c r="M23" s="73">
        <v>12.481352690833436</v>
      </c>
      <c r="N23" s="73">
        <v>1.6143220130603098</v>
      </c>
      <c r="O23" s="73">
        <v>6.249999999999867</v>
      </c>
      <c r="P23" s="74">
        <v>2.337</v>
      </c>
      <c r="Q23" s="73">
        <v>31.936995427087457</v>
      </c>
    </row>
    <row r="24" spans="2:17" ht="11.25">
      <c r="B24" s="70">
        <v>2009</v>
      </c>
      <c r="C24" s="73">
        <v>-1.7192492255360459</v>
      </c>
      <c r="D24" s="73">
        <v>-1.4295434021549536</v>
      </c>
      <c r="E24" s="73">
        <v>-4.075169677164514</v>
      </c>
      <c r="F24" s="73">
        <v>3.9469904198048855</v>
      </c>
      <c r="G24" s="73">
        <v>3.2476146804738537</v>
      </c>
      <c r="H24" s="73">
        <v>-3.1649848559772598</v>
      </c>
      <c r="I24" s="73">
        <v>-4.432458019831575</v>
      </c>
      <c r="J24" s="73">
        <v>4.31165006256784</v>
      </c>
      <c r="K24" s="73">
        <v>4.113797473034597</v>
      </c>
      <c r="L24" s="73">
        <v>3.651136524820364</v>
      </c>
      <c r="M24" s="73">
        <v>9.932407485806149</v>
      </c>
      <c r="N24" s="73">
        <v>0.627754205587383</v>
      </c>
      <c r="O24" s="73">
        <v>6.124926264542818</v>
      </c>
      <c r="P24" s="74">
        <v>1.7412</v>
      </c>
      <c r="Q24" s="73">
        <v>-25.494223363286274</v>
      </c>
    </row>
    <row r="25" spans="2:17" ht="11.25">
      <c r="B25" s="70">
        <v>2010</v>
      </c>
      <c r="C25" s="73">
        <v>11.323142949673537</v>
      </c>
      <c r="D25" s="73">
        <v>11.300002258996455</v>
      </c>
      <c r="E25" s="73">
        <v>13.850419401256463</v>
      </c>
      <c r="F25" s="73">
        <v>6.238809915766441</v>
      </c>
      <c r="G25" s="73">
        <v>7.7698426081401095</v>
      </c>
      <c r="H25" s="73">
        <v>25.608454631955002</v>
      </c>
      <c r="I25" s="73">
        <v>10.127245567521491</v>
      </c>
      <c r="J25" s="73">
        <v>5.9086887217945305</v>
      </c>
      <c r="K25" s="73">
        <v>6.4652138821630345</v>
      </c>
      <c r="L25" s="73">
        <v>6.398709559840321</v>
      </c>
      <c r="M25" s="73">
        <v>9.757809313613075</v>
      </c>
      <c r="N25" s="73">
        <v>0.6415950156166028</v>
      </c>
      <c r="O25" s="73">
        <v>5.99999934400306</v>
      </c>
      <c r="P25" s="74">
        <v>1.6662</v>
      </c>
      <c r="Q25" s="73">
        <v>-4.307374224672644</v>
      </c>
    </row>
    <row r="26" spans="2:17" ht="11.25">
      <c r="B26" s="70">
        <v>2011</v>
      </c>
      <c r="C26" s="73">
        <v>5.096813020623991</v>
      </c>
      <c r="D26" s="73">
        <v>4.997214874150657</v>
      </c>
      <c r="E26" s="73">
        <v>4.1151603708247775</v>
      </c>
      <c r="F26" s="73">
        <v>6.358510626265379</v>
      </c>
      <c r="G26" s="73">
        <v>7.4891023126457235</v>
      </c>
      <c r="H26" s="73">
        <v>3.147744362693339</v>
      </c>
      <c r="I26" s="73">
        <v>4.463871450349877</v>
      </c>
      <c r="J26" s="73">
        <v>6.503352743680169</v>
      </c>
      <c r="K26" s="73">
        <v>6.080187763815426</v>
      </c>
      <c r="L26" s="73">
        <v>5.80676025965956</v>
      </c>
      <c r="M26" s="73">
        <v>11.620917254434904</v>
      </c>
      <c r="N26" s="73">
        <v>1.2079076040045544</v>
      </c>
      <c r="O26" s="73">
        <v>5.999999999999983</v>
      </c>
      <c r="P26" s="74">
        <v>1.8758</v>
      </c>
      <c r="Q26" s="73">
        <v>12.579522266234555</v>
      </c>
    </row>
    <row r="27" spans="2:17" ht="11.25">
      <c r="B27" s="70">
        <v>2012</v>
      </c>
      <c r="C27" s="73">
        <v>7.818244825167131</v>
      </c>
      <c r="D27" s="73">
        <v>8.096678164721439</v>
      </c>
      <c r="E27" s="73">
        <v>9.128430859725833</v>
      </c>
      <c r="F27" s="73">
        <v>5.740431064048135</v>
      </c>
      <c r="G27" s="73">
        <v>7.119440531912935</v>
      </c>
      <c r="H27" s="73">
        <v>19.195393450447273</v>
      </c>
      <c r="I27" s="73">
        <v>5.543029234544861</v>
      </c>
      <c r="J27" s="73">
        <v>5.83859471814745</v>
      </c>
      <c r="K27" s="73">
        <v>6.197348975350669</v>
      </c>
      <c r="L27" s="73">
        <v>5.0988703132313296</v>
      </c>
      <c r="M27" s="73">
        <v>8.493182157802925</v>
      </c>
      <c r="N27" s="73">
        <v>0.2897092375707677</v>
      </c>
      <c r="O27" s="73">
        <v>5.74970449131289</v>
      </c>
      <c r="P27" s="74">
        <v>2.0435</v>
      </c>
      <c r="Q27" s="73">
        <v>8.940185520844434</v>
      </c>
    </row>
    <row r="28" spans="2:17" ht="11.25">
      <c r="B28" s="440">
        <v>2013</v>
      </c>
      <c r="C28" s="394">
        <v>5.5106104434671455</v>
      </c>
      <c r="D28" s="394">
        <v>5.518366406177044</v>
      </c>
      <c r="E28" s="394">
        <v>5.070713976930907</v>
      </c>
      <c r="F28" s="394">
        <v>5.634712908976169</v>
      </c>
      <c r="G28" s="394">
        <v>8.094374074116594</v>
      </c>
      <c r="H28" s="394">
        <v>-1.755650450925228</v>
      </c>
      <c r="I28" s="394">
        <v>7.87175204077688</v>
      </c>
      <c r="J28" s="394">
        <v>5.910683255331084</v>
      </c>
      <c r="K28" s="394">
        <v>5.5630176551181965</v>
      </c>
      <c r="L28" s="394">
        <v>3.8795235030020248</v>
      </c>
      <c r="M28" s="394">
        <v>8.222506059615364</v>
      </c>
      <c r="N28" s="394">
        <v>0.1910230873068297</v>
      </c>
      <c r="O28" s="394">
        <v>5.000000000000093</v>
      </c>
      <c r="P28" s="395">
        <v>2.3426</v>
      </c>
      <c r="Q28" s="394">
        <v>14.63665280156594</v>
      </c>
    </row>
    <row r="29" ht="11.25">
      <c r="B29" s="57" t="s">
        <v>536</v>
      </c>
    </row>
    <row r="30" ht="11.25">
      <c r="B30" s="77" t="s">
        <v>98</v>
      </c>
    </row>
  </sheetData>
  <sheetProtection/>
  <mergeCells count="13">
    <mergeCell ref="C8:C9"/>
    <mergeCell ref="D8:D9"/>
    <mergeCell ref="E8:E9"/>
    <mergeCell ref="F8:F9"/>
    <mergeCell ref="O7:O9"/>
    <mergeCell ref="G8:G9"/>
    <mergeCell ref="L8:L9"/>
    <mergeCell ref="M7:M9"/>
    <mergeCell ref="N7:N9"/>
    <mergeCell ref="J8:J9"/>
    <mergeCell ref="K8:K9"/>
    <mergeCell ref="H8:H9"/>
    <mergeCell ref="I8:I9"/>
  </mergeCells>
  <printOptions horizontalCentered="1"/>
  <pageMargins left="0.2362204724409449" right="0.6299212598425197" top="1.062992125984252" bottom="0.4330708661417323" header="0.1968503937007874" footer="0.2755905511811024"/>
  <pageSetup fitToHeight="1" fitToWidth="1"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00390625" style="78" customWidth="1"/>
    <col min="2" max="2" width="11.421875" style="57" customWidth="1"/>
    <col min="3" max="7" width="16.00390625" style="57" customWidth="1"/>
    <col min="8" max="16384" width="9.140625" style="57" customWidth="1"/>
  </cols>
  <sheetData>
    <row r="1" spans="2:7" ht="12.75">
      <c r="B1" s="178" t="s">
        <v>530</v>
      </c>
      <c r="F1" s="178"/>
      <c r="G1" s="428" t="str">
        <f>'Tab 1'!$L$1</f>
        <v>Carta de Conjuntura | Dez 2014</v>
      </c>
    </row>
    <row r="3" ht="11.25">
      <c r="B3" s="2" t="s">
        <v>503</v>
      </c>
    </row>
    <row r="4" spans="2:6" ht="11.25">
      <c r="B4" s="79" t="s">
        <v>553</v>
      </c>
      <c r="D4" s="80"/>
      <c r="E4" s="80"/>
      <c r="F4" s="80"/>
    </row>
    <row r="5" spans="2:3" ht="11.25">
      <c r="B5" s="57" t="s">
        <v>101</v>
      </c>
      <c r="C5" s="81"/>
    </row>
    <row r="6" ht="11.25">
      <c r="C6" s="81"/>
    </row>
    <row r="7" spans="1:7" ht="12.75" customHeight="1">
      <c r="A7" s="82"/>
      <c r="B7" s="68"/>
      <c r="C7" s="466" t="s">
        <v>92</v>
      </c>
      <c r="D7" s="466" t="s">
        <v>91</v>
      </c>
      <c r="E7" s="466" t="s">
        <v>428</v>
      </c>
      <c r="F7" s="466" t="s">
        <v>81</v>
      </c>
      <c r="G7" s="466" t="s">
        <v>99</v>
      </c>
    </row>
    <row r="8" spans="1:7" ht="12" thickBot="1">
      <c r="A8" s="82"/>
      <c r="B8" s="69" t="s">
        <v>1</v>
      </c>
      <c r="C8" s="467"/>
      <c r="D8" s="467"/>
      <c r="E8" s="467"/>
      <c r="F8" s="467"/>
      <c r="G8" s="467"/>
    </row>
    <row r="9" spans="1:7" ht="12" thickTop="1">
      <c r="A9" s="83"/>
      <c r="B9" s="182">
        <v>1996</v>
      </c>
      <c r="C9" s="84">
        <v>9.116033099976907</v>
      </c>
      <c r="D9" s="84">
        <v>9.564951817589984</v>
      </c>
      <c r="E9" s="84">
        <v>8.087240658433315</v>
      </c>
      <c r="F9" s="6">
        <v>9.337024198982036</v>
      </c>
      <c r="G9" s="340">
        <v>17.0848028480908</v>
      </c>
    </row>
    <row r="10" spans="1:7" ht="11.25">
      <c r="A10" s="83" t="s">
        <v>100</v>
      </c>
      <c r="B10" s="182">
        <v>1997</v>
      </c>
      <c r="C10" s="84">
        <v>4.339987591693739</v>
      </c>
      <c r="D10" s="84">
        <v>5.2243185352542465</v>
      </c>
      <c r="E10" s="84">
        <v>7.783637944625488</v>
      </c>
      <c r="F10" s="6">
        <v>7.480937567284629</v>
      </c>
      <c r="G10" s="6">
        <v>7.64450438494828</v>
      </c>
    </row>
    <row r="11" spans="1:7" ht="11.25">
      <c r="A11" s="83"/>
      <c r="B11" s="182">
        <v>1998</v>
      </c>
      <c r="C11" s="6">
        <v>2.48686612895328</v>
      </c>
      <c r="D11" s="6">
        <v>1.654978179942268</v>
      </c>
      <c r="E11" s="84">
        <v>1.5147288341337939</v>
      </c>
      <c r="F11" s="6">
        <v>1.7034504196456357</v>
      </c>
      <c r="G11" s="6">
        <v>4.23609284505264</v>
      </c>
    </row>
    <row r="12" spans="1:7" ht="11.25">
      <c r="A12" s="83"/>
      <c r="B12" s="182">
        <v>1999</v>
      </c>
      <c r="C12" s="6">
        <v>8.429006320560251</v>
      </c>
      <c r="D12" s="6">
        <v>8.939788780688506</v>
      </c>
      <c r="E12" s="84">
        <v>28.896316102198472</v>
      </c>
      <c r="F12" s="6">
        <v>19.979488015431524</v>
      </c>
      <c r="G12" s="6">
        <v>8.47819294191345</v>
      </c>
    </row>
    <row r="13" spans="1:7" ht="11.25">
      <c r="A13" s="83"/>
      <c r="B13" s="182">
        <v>2000</v>
      </c>
      <c r="C13" s="6">
        <v>5.272732995499041</v>
      </c>
      <c r="D13" s="6">
        <v>5.97459334239816</v>
      </c>
      <c r="E13" s="84">
        <v>12.05559332972237</v>
      </c>
      <c r="F13" s="6">
        <v>9.806563372148979</v>
      </c>
      <c r="G13" s="6">
        <v>6.17731975198286</v>
      </c>
    </row>
    <row r="14" spans="1:7" ht="11.25">
      <c r="A14" s="83"/>
      <c r="B14" s="182">
        <v>2001</v>
      </c>
      <c r="C14" s="6">
        <v>9.441431313572245</v>
      </c>
      <c r="D14" s="6">
        <v>7.67343641407332</v>
      </c>
      <c r="E14" s="84">
        <v>11.871876092724776</v>
      </c>
      <c r="F14" s="6">
        <v>10.396968603392276</v>
      </c>
      <c r="G14" s="6">
        <v>8.9680912491527</v>
      </c>
    </row>
    <row r="15" spans="1:7" ht="11.25">
      <c r="A15" s="83"/>
      <c r="B15" s="182">
        <v>2002</v>
      </c>
      <c r="C15" s="6">
        <v>14.739919134520797</v>
      </c>
      <c r="D15" s="6">
        <v>12.530273356687704</v>
      </c>
      <c r="E15" s="84">
        <v>35.41449288685619</v>
      </c>
      <c r="F15" s="6">
        <v>26.41066233299243</v>
      </c>
      <c r="G15" s="6">
        <v>10.5535224290592</v>
      </c>
    </row>
    <row r="16" spans="1:7" ht="11.25">
      <c r="A16" s="83"/>
      <c r="B16" s="182">
        <v>2003</v>
      </c>
      <c r="C16" s="6">
        <v>10.383957866064764</v>
      </c>
      <c r="D16" s="6">
        <v>9.300512800400028</v>
      </c>
      <c r="E16" s="84">
        <v>6.256597906999639</v>
      </c>
      <c r="F16" s="6">
        <v>7.672927164452581</v>
      </c>
      <c r="G16" s="6">
        <v>13.7266209382466</v>
      </c>
    </row>
    <row r="17" spans="1:7" ht="11.25">
      <c r="A17" s="83"/>
      <c r="B17" s="182">
        <v>2004</v>
      </c>
      <c r="C17" s="6">
        <v>6.132793794730862</v>
      </c>
      <c r="D17" s="6">
        <v>7.599495848826421</v>
      </c>
      <c r="E17" s="84">
        <v>14.674810642967362</v>
      </c>
      <c r="F17" s="6">
        <v>12.13571580514785</v>
      </c>
      <c r="G17" s="6">
        <v>8.03782190184603</v>
      </c>
    </row>
    <row r="18" spans="1:7" ht="11.25">
      <c r="A18" s="83"/>
      <c r="B18" s="182">
        <v>2005</v>
      </c>
      <c r="C18" s="6">
        <v>5.046764680776672</v>
      </c>
      <c r="D18" s="6">
        <v>5.689226818735094</v>
      </c>
      <c r="E18" s="84">
        <v>-0.9663760202802574</v>
      </c>
      <c r="F18" s="6">
        <v>1.2244785563269245</v>
      </c>
      <c r="G18" s="6">
        <v>7.2095516223688</v>
      </c>
    </row>
    <row r="19" spans="1:7" ht="11.25">
      <c r="A19" s="83"/>
      <c r="B19" s="182">
        <v>2006</v>
      </c>
      <c r="C19" s="6">
        <v>2.8130864627469387</v>
      </c>
      <c r="D19" s="6">
        <v>3.1415161315768714</v>
      </c>
      <c r="E19" s="84">
        <v>4.293096221951553</v>
      </c>
      <c r="F19" s="6">
        <v>3.79312950564481</v>
      </c>
      <c r="G19" s="6">
        <v>6.14988043218234</v>
      </c>
    </row>
    <row r="20" spans="1:7" ht="11.25">
      <c r="A20" s="83"/>
      <c r="B20" s="12">
        <v>2007</v>
      </c>
      <c r="C20" s="6">
        <v>5.155341450104434</v>
      </c>
      <c r="D20" s="6">
        <v>4.457658553373722</v>
      </c>
      <c r="E20" s="6">
        <v>9.441071520081557</v>
      </c>
      <c r="F20" s="6">
        <v>7.892330452205121</v>
      </c>
      <c r="G20" s="6">
        <v>5.86856094253405</v>
      </c>
    </row>
    <row r="21" spans="1:7" ht="11.25">
      <c r="A21" s="83"/>
      <c r="B21" s="12">
        <v>2008</v>
      </c>
      <c r="C21" s="6">
        <v>6.48096119225634</v>
      </c>
      <c r="D21" s="6">
        <v>5.902724390654646</v>
      </c>
      <c r="E21" s="6">
        <v>9.804888026872561</v>
      </c>
      <c r="F21" s="6">
        <v>9.096184730825808</v>
      </c>
      <c r="G21" s="6">
        <v>8.33250565027666</v>
      </c>
    </row>
    <row r="22" spans="1:7" ht="11.25">
      <c r="A22" s="83"/>
      <c r="B22" s="12">
        <v>2009</v>
      </c>
      <c r="C22" s="6">
        <v>4.113797473034597</v>
      </c>
      <c r="D22" s="6">
        <v>4.31165006256784</v>
      </c>
      <c r="E22" s="6">
        <v>-4.075169677164514</v>
      </c>
      <c r="F22" s="6">
        <v>-1.4295434021549536</v>
      </c>
      <c r="G22" s="6">
        <v>7.18677257168194</v>
      </c>
    </row>
    <row r="23" spans="1:7" ht="11.25">
      <c r="A23" s="83"/>
      <c r="B23" s="12">
        <v>2010</v>
      </c>
      <c r="C23" s="6">
        <v>6.4652138821630345</v>
      </c>
      <c r="D23" s="6">
        <v>5.9086887217945305</v>
      </c>
      <c r="E23" s="6">
        <v>13.850419401256463</v>
      </c>
      <c r="F23" s="6">
        <v>11.300002258996455</v>
      </c>
      <c r="G23" s="6">
        <v>8.22845837806083</v>
      </c>
    </row>
    <row r="24" spans="1:7" ht="11.25">
      <c r="A24" s="83"/>
      <c r="B24" s="12">
        <v>2011</v>
      </c>
      <c r="C24" s="6">
        <v>6.080187763815426</v>
      </c>
      <c r="D24" s="6">
        <v>6.503352743680169</v>
      </c>
      <c r="E24" s="6">
        <v>4.1151603708247775</v>
      </c>
      <c r="F24" s="6">
        <v>4.997214874150657</v>
      </c>
      <c r="G24" s="6">
        <v>6.96853726882187</v>
      </c>
    </row>
    <row r="25" spans="1:7" ht="11.25">
      <c r="A25" s="83"/>
      <c r="B25" s="12">
        <v>2012</v>
      </c>
      <c r="C25" s="6">
        <v>6.197348975350669</v>
      </c>
      <c r="D25" s="6">
        <v>5.83859471814745</v>
      </c>
      <c r="E25" s="6">
        <v>9.128430859725833</v>
      </c>
      <c r="F25" s="6">
        <v>8.096678164721439</v>
      </c>
      <c r="G25" s="6">
        <v>4.93019769645298</v>
      </c>
    </row>
    <row r="26" spans="1:7" ht="11.25">
      <c r="A26" s="83"/>
      <c r="B26" s="318">
        <v>2013</v>
      </c>
      <c r="C26" s="85">
        <v>5.5630176551181965</v>
      </c>
      <c r="D26" s="85">
        <v>5.910683255331084</v>
      </c>
      <c r="E26" s="85">
        <v>5.070713976930907</v>
      </c>
      <c r="F26" s="85">
        <v>5.518366406177044</v>
      </c>
      <c r="G26" s="85">
        <v>7.62465695841397</v>
      </c>
    </row>
    <row r="27" spans="1:2" ht="11.25">
      <c r="A27" s="83"/>
      <c r="B27" s="39" t="s">
        <v>537</v>
      </c>
    </row>
    <row r="28" spans="2:7" ht="11.25">
      <c r="B28" s="86" t="s">
        <v>102</v>
      </c>
      <c r="C28" s="76"/>
      <c r="D28" s="76"/>
      <c r="E28" s="76"/>
      <c r="F28" s="76"/>
      <c r="G28" s="76"/>
    </row>
  </sheetData>
  <sheetProtection/>
  <mergeCells count="5">
    <mergeCell ref="C7:C8"/>
    <mergeCell ref="G7:G8"/>
    <mergeCell ref="D7:D8"/>
    <mergeCell ref="E7:E8"/>
    <mergeCell ref="F7:F8"/>
  </mergeCells>
  <printOptions horizontalCentered="1"/>
  <pageMargins left="0" right="0" top="0.393700787401575" bottom="0.393700787401575" header="0.511811023622047" footer="0.51181102362204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27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140625" style="57" customWidth="1"/>
    <col min="2" max="2" width="11.421875" style="57" customWidth="1"/>
    <col min="3" max="5" width="9.140625" style="57" customWidth="1"/>
    <col min="6" max="6" width="12.421875" style="57" bestFit="1" customWidth="1"/>
    <col min="7" max="7" width="13.140625" style="57" bestFit="1" customWidth="1"/>
    <col min="8" max="16384" width="9.140625" style="57" customWidth="1"/>
  </cols>
  <sheetData>
    <row r="1" spans="2:7" ht="12.75">
      <c r="B1" s="178" t="s">
        <v>530</v>
      </c>
      <c r="G1" s="428" t="str">
        <f>'Tab 1'!$L$1</f>
        <v>Carta de Conjuntura | Dez 2014</v>
      </c>
    </row>
    <row r="3" ht="11.25">
      <c r="B3" s="2" t="s">
        <v>504</v>
      </c>
    </row>
    <row r="4" spans="2:7" ht="11.25">
      <c r="B4" s="79" t="s">
        <v>103</v>
      </c>
      <c r="D4" s="80"/>
      <c r="E4" s="80"/>
      <c r="F4" s="80"/>
      <c r="G4" s="80"/>
    </row>
    <row r="5" ht="11.25">
      <c r="B5" s="62" t="s">
        <v>104</v>
      </c>
    </row>
    <row r="6" ht="11.25">
      <c r="C6" s="81"/>
    </row>
    <row r="7" spans="2:7" ht="11.25">
      <c r="B7" s="88"/>
      <c r="C7" s="89" t="s">
        <v>105</v>
      </c>
      <c r="D7" s="89"/>
      <c r="E7" s="89"/>
      <c r="F7" s="89"/>
      <c r="G7" s="89"/>
    </row>
    <row r="8" spans="2:7" ht="11.25">
      <c r="B8" s="468" t="s">
        <v>1</v>
      </c>
      <c r="C8" s="12" t="s">
        <v>91</v>
      </c>
      <c r="D8" s="89" t="s">
        <v>106</v>
      </c>
      <c r="E8" s="89"/>
      <c r="F8" s="89"/>
      <c r="G8" s="12" t="s">
        <v>107</v>
      </c>
    </row>
    <row r="9" spans="2:7" ht="12" thickBot="1">
      <c r="B9" s="469"/>
      <c r="C9" s="90" t="s">
        <v>108</v>
      </c>
      <c r="D9" s="91" t="s">
        <v>109</v>
      </c>
      <c r="E9" s="91" t="s">
        <v>110</v>
      </c>
      <c r="F9" s="91" t="s">
        <v>111</v>
      </c>
      <c r="G9" s="90" t="s">
        <v>112</v>
      </c>
    </row>
    <row r="10" spans="2:7" ht="12" thickTop="1">
      <c r="B10" s="358">
        <v>1999</v>
      </c>
      <c r="C10" s="76">
        <v>8.939934506010495</v>
      </c>
      <c r="D10" s="76">
        <v>6.368878085467711</v>
      </c>
      <c r="E10" s="76">
        <v>11.258728026684128</v>
      </c>
      <c r="F10" s="76">
        <v>1.6078366051228477</v>
      </c>
      <c r="G10" s="76">
        <v>20.894222967096177</v>
      </c>
    </row>
    <row r="11" spans="2:7" ht="11.25">
      <c r="B11" s="358">
        <v>2000</v>
      </c>
      <c r="C11" s="76">
        <v>5.974339393259909</v>
      </c>
      <c r="D11" s="76">
        <v>3.6849692901157693</v>
      </c>
      <c r="E11" s="76">
        <v>3.6355330214756343</v>
      </c>
      <c r="F11" s="76">
        <v>3.713048645867767</v>
      </c>
      <c r="G11" s="76">
        <v>12.904616772745502</v>
      </c>
    </row>
    <row r="12" spans="2:7" ht="11.25">
      <c r="B12" s="358">
        <v>2001</v>
      </c>
      <c r="C12" s="76">
        <v>7.67326301515201</v>
      </c>
      <c r="D12" s="76">
        <v>6.567482788782497</v>
      </c>
      <c r="E12" s="76">
        <v>7.306731561604085</v>
      </c>
      <c r="F12" s="76">
        <v>5.698897877426923</v>
      </c>
      <c r="G12" s="76">
        <v>10.783929424825335</v>
      </c>
    </row>
    <row r="13" spans="2:7" ht="11.25">
      <c r="B13" s="358">
        <v>2002</v>
      </c>
      <c r="C13" s="76">
        <v>12.530337079575048</v>
      </c>
      <c r="D13" s="76">
        <v>11.490344379199001</v>
      </c>
      <c r="E13" s="76">
        <v>14.875188332293954</v>
      </c>
      <c r="F13" s="76">
        <v>7.466990294667153</v>
      </c>
      <c r="G13" s="76">
        <v>15.316635647685883</v>
      </c>
    </row>
    <row r="14" spans="2:7" ht="11.25">
      <c r="B14" s="358">
        <v>2003</v>
      </c>
      <c r="C14" s="76">
        <v>9.299949329235147</v>
      </c>
      <c r="D14" s="76">
        <v>7.791337879793758</v>
      </c>
      <c r="E14" s="76">
        <v>8.692406396469465</v>
      </c>
      <c r="F14" s="76">
        <v>6.657723647064229</v>
      </c>
      <c r="G14" s="76">
        <v>13.204397739275887</v>
      </c>
    </row>
    <row r="15" spans="2:7" ht="11.25">
      <c r="B15" s="358">
        <v>2004</v>
      </c>
      <c r="C15" s="76">
        <v>7.600644138060431</v>
      </c>
      <c r="D15" s="76">
        <v>6.536401352021248</v>
      </c>
      <c r="E15" s="76">
        <v>6.313420568169437</v>
      </c>
      <c r="F15" s="76">
        <v>6.84431102686458</v>
      </c>
      <c r="G15" s="76">
        <v>10.200364383727045</v>
      </c>
    </row>
    <row r="16" spans="2:7" ht="11.25">
      <c r="B16" s="358">
        <v>2005</v>
      </c>
      <c r="C16" s="84">
        <v>5.68973334585865</v>
      </c>
      <c r="D16" s="84">
        <v>4.318608517729738</v>
      </c>
      <c r="E16" s="84">
        <v>2.736634145798167</v>
      </c>
      <c r="F16" s="84">
        <v>6.358552962502606</v>
      </c>
      <c r="G16" s="84">
        <v>8.97559735426221</v>
      </c>
    </row>
    <row r="17" spans="2:7" ht="11.25">
      <c r="B17" s="358">
        <v>2006</v>
      </c>
      <c r="C17" s="76">
        <v>3.1417749683044116</v>
      </c>
      <c r="D17" s="76">
        <v>2.5761111680288273</v>
      </c>
      <c r="E17" s="76">
        <v>1.3131468514397504</v>
      </c>
      <c r="F17" s="76">
        <v>4.005411862307229</v>
      </c>
      <c r="G17" s="76">
        <v>4.277326156763306</v>
      </c>
    </row>
    <row r="18" spans="2:7" ht="11.25">
      <c r="B18" s="40">
        <v>2007</v>
      </c>
      <c r="C18" s="76">
        <v>4.457330433237816</v>
      </c>
      <c r="D18" s="76">
        <v>5.7330081355405405</v>
      </c>
      <c r="E18" s="76">
        <v>4.733380601940862</v>
      </c>
      <c r="F18" s="76">
        <v>6.657058738400901</v>
      </c>
      <c r="G18" s="76">
        <v>1.6506022654562802</v>
      </c>
    </row>
    <row r="19" spans="2:7" ht="11.25">
      <c r="B19" s="358">
        <v>2008</v>
      </c>
      <c r="C19" s="76">
        <v>5.902313417525495</v>
      </c>
      <c r="D19" s="76">
        <v>7.054912975238525</v>
      </c>
      <c r="E19" s="76">
        <v>6.973329302463149</v>
      </c>
      <c r="F19" s="76">
        <v>7.095968047631529</v>
      </c>
      <c r="G19" s="76">
        <v>3.27709215810148</v>
      </c>
    </row>
    <row r="20" spans="2:7" ht="11.25">
      <c r="B20" s="358">
        <v>2009</v>
      </c>
      <c r="C20" s="76">
        <v>4.312028329689954</v>
      </c>
      <c r="D20" s="76">
        <v>4.155480701446934</v>
      </c>
      <c r="E20" s="76">
        <v>2.6252685824453614</v>
      </c>
      <c r="F20" s="76">
        <v>5.528768537067319</v>
      </c>
      <c r="G20" s="76">
        <v>4.738125367098145</v>
      </c>
    </row>
    <row r="21" spans="2:7" s="1" customFormat="1" ht="11.25">
      <c r="B21" s="358">
        <v>2010</v>
      </c>
      <c r="C21" s="76">
        <v>5.909068347266211</v>
      </c>
      <c r="D21" s="76">
        <v>7.091762667736368</v>
      </c>
      <c r="E21" s="76">
        <v>6.873968242174877</v>
      </c>
      <c r="F21" s="76">
        <v>7.279851329972886</v>
      </c>
      <c r="G21" s="76">
        <v>3.130874460959765</v>
      </c>
    </row>
    <row r="22" spans="2:7" ht="11.25">
      <c r="B22" s="358">
        <v>2011</v>
      </c>
      <c r="C22" s="76">
        <v>6.503109040628852</v>
      </c>
      <c r="D22" s="76">
        <v>6.630679718960608</v>
      </c>
      <c r="E22" s="76">
        <v>4.4142082513165315</v>
      </c>
      <c r="F22" s="76">
        <v>8.590573461893115</v>
      </c>
      <c r="G22" s="76">
        <v>6.199868437115841</v>
      </c>
    </row>
    <row r="23" spans="2:7" s="1" customFormat="1" ht="11.25">
      <c r="B23" s="358">
        <v>2012</v>
      </c>
      <c r="C23" s="76">
        <v>5.838568997639126</v>
      </c>
      <c r="D23" s="76">
        <v>6.556166514399342</v>
      </c>
      <c r="E23" s="76">
        <v>4.467407154768144</v>
      </c>
      <c r="F23" s="76">
        <v>8.455793513721964</v>
      </c>
      <c r="G23" s="76">
        <v>3.648640359967792</v>
      </c>
    </row>
    <row r="24" spans="2:7" ht="11.25">
      <c r="B24" s="431">
        <v>2013</v>
      </c>
      <c r="C24" s="411">
        <v>5.910818080013769</v>
      </c>
      <c r="D24" s="411">
        <v>7.286055811297731</v>
      </c>
      <c r="E24" s="411">
        <v>6.01461263086005</v>
      </c>
      <c r="F24" s="411">
        <v>8.426814467144329</v>
      </c>
      <c r="G24" s="411">
        <v>1.5369723528386947</v>
      </c>
    </row>
    <row r="25" spans="2:7" ht="12.75">
      <c r="B25" s="1" t="s">
        <v>538</v>
      </c>
      <c r="C25" s="317"/>
      <c r="D25" s="317"/>
      <c r="E25" s="317"/>
      <c r="F25" s="317"/>
      <c r="G25" s="317"/>
    </row>
    <row r="26" spans="2:7" ht="12.75">
      <c r="B26" s="348" t="s">
        <v>420</v>
      </c>
      <c r="C26" s="317"/>
      <c r="D26" s="317"/>
      <c r="E26" s="317"/>
      <c r="F26" s="317"/>
      <c r="G26" s="317"/>
    </row>
    <row r="27" ht="11.25">
      <c r="B27" s="348" t="s">
        <v>485</v>
      </c>
    </row>
  </sheetData>
  <sheetProtection/>
  <mergeCells count="1">
    <mergeCell ref="B8:B9"/>
  </mergeCells>
  <printOptions/>
  <pageMargins left="0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30"/>
  <sheetViews>
    <sheetView showGridLines="0" zoomScaleSheetLayoutView="100" zoomScalePageLayoutView="0" workbookViewId="0" topLeftCell="A1">
      <selection activeCell="A1" sqref="A1"/>
    </sheetView>
  </sheetViews>
  <sheetFormatPr defaultColWidth="9.421875" defaultRowHeight="12.75"/>
  <cols>
    <col min="1" max="1" width="2.57421875" style="41" customWidth="1"/>
    <col min="2" max="8" width="9.421875" style="41" customWidth="1"/>
    <col min="9" max="9" width="10.28125" style="41" bestFit="1" customWidth="1"/>
    <col min="10" max="16384" width="9.421875" style="41" customWidth="1"/>
  </cols>
  <sheetData>
    <row r="1" spans="2:12" s="59" customFormat="1" ht="12.75">
      <c r="B1" s="178" t="s">
        <v>530</v>
      </c>
      <c r="J1" s="178"/>
      <c r="L1" s="428" t="str">
        <f>'Tab 1'!$L$1</f>
        <v>Carta de Conjuntura | Dez 2014</v>
      </c>
    </row>
    <row r="3" ht="11.25">
      <c r="B3" s="2" t="s">
        <v>505</v>
      </c>
    </row>
    <row r="4" spans="2:8" ht="11.25">
      <c r="B4" s="79" t="s">
        <v>113</v>
      </c>
      <c r="C4" s="44"/>
      <c r="D4" s="44"/>
      <c r="E4" s="44"/>
      <c r="G4" s="44"/>
      <c r="H4" s="44"/>
    </row>
    <row r="5" spans="2:12" ht="11.25">
      <c r="B5" s="62" t="s">
        <v>104</v>
      </c>
      <c r="C5" s="44"/>
      <c r="D5" s="44"/>
      <c r="E5" s="44"/>
      <c r="F5" s="44"/>
      <c r="G5" s="44"/>
      <c r="H5" s="44"/>
      <c r="I5" s="44"/>
      <c r="J5" s="44"/>
      <c r="K5" s="44"/>
      <c r="L5" s="44"/>
    </row>
    <row r="7" spans="2:12" s="58" customFormat="1" ht="11.25">
      <c r="B7" s="470" t="s">
        <v>1</v>
      </c>
      <c r="C7" s="470" t="s">
        <v>533</v>
      </c>
      <c r="D7" s="475" t="s">
        <v>114</v>
      </c>
      <c r="E7" s="475" t="s">
        <v>115</v>
      </c>
      <c r="F7" s="475" t="s">
        <v>116</v>
      </c>
      <c r="G7" s="475" t="s">
        <v>117</v>
      </c>
      <c r="H7" s="475" t="s">
        <v>118</v>
      </c>
      <c r="I7" s="475" t="s">
        <v>119</v>
      </c>
      <c r="J7" s="477" t="s">
        <v>120</v>
      </c>
      <c r="K7" s="470" t="s">
        <v>122</v>
      </c>
      <c r="L7" s="475" t="s">
        <v>121</v>
      </c>
    </row>
    <row r="8" spans="2:12" s="58" customFormat="1" ht="11.25">
      <c r="B8" s="471"/>
      <c r="C8" s="473"/>
      <c r="D8" s="476"/>
      <c r="E8" s="476"/>
      <c r="F8" s="476"/>
      <c r="G8" s="476"/>
      <c r="H8" s="476"/>
      <c r="I8" s="476"/>
      <c r="J8" s="478"/>
      <c r="K8" s="476"/>
      <c r="L8" s="476"/>
    </row>
    <row r="9" spans="2:12" s="58" customFormat="1" ht="12" thickBot="1">
      <c r="B9" s="472"/>
      <c r="C9" s="474"/>
      <c r="D9" s="472"/>
      <c r="E9" s="472"/>
      <c r="F9" s="472"/>
      <c r="G9" s="472"/>
      <c r="H9" s="472"/>
      <c r="I9" s="472"/>
      <c r="J9" s="479"/>
      <c r="K9" s="472"/>
      <c r="L9" s="472"/>
    </row>
    <row r="10" spans="2:12" ht="12" thickTop="1">
      <c r="B10" s="12">
        <v>1995</v>
      </c>
      <c r="C10" s="76">
        <v>22.408161659091363</v>
      </c>
      <c r="D10" s="76">
        <v>8.415019019183955</v>
      </c>
      <c r="E10" s="76">
        <v>66.05288415065216</v>
      </c>
      <c r="F10" s="76">
        <v>14.76942866630937</v>
      </c>
      <c r="G10" s="76">
        <v>4.631166499330375</v>
      </c>
      <c r="H10" s="76">
        <v>17.342119465850004</v>
      </c>
      <c r="I10" s="76"/>
      <c r="J10" s="76">
        <v>33.95683729722392</v>
      </c>
      <c r="K10" s="76">
        <v>38.96480563340678</v>
      </c>
      <c r="L10" s="76"/>
    </row>
    <row r="11" spans="2:12" ht="11.25">
      <c r="B11" s="12">
        <v>1996</v>
      </c>
      <c r="C11" s="76">
        <v>9.564951817589984</v>
      </c>
      <c r="D11" s="76">
        <v>1.723523319616116</v>
      </c>
      <c r="E11" s="76">
        <v>24.059304437827535</v>
      </c>
      <c r="F11" s="76">
        <v>1.9508826785500144</v>
      </c>
      <c r="G11" s="76">
        <v>-1.6348908267862505</v>
      </c>
      <c r="H11" s="76">
        <v>18.096813536392897</v>
      </c>
      <c r="I11" s="76">
        <v>69.20641999999997</v>
      </c>
      <c r="J11" s="76">
        <v>13.81702213213396</v>
      </c>
      <c r="K11" s="76">
        <v>8.771249443567285</v>
      </c>
      <c r="L11" s="76">
        <v>18.37102925545897</v>
      </c>
    </row>
    <row r="12" spans="2:12" ht="11.25">
      <c r="B12" s="12">
        <v>1997</v>
      </c>
      <c r="C12" s="76">
        <v>5.2243185352542465</v>
      </c>
      <c r="D12" s="76">
        <v>1.2021164218369407</v>
      </c>
      <c r="E12" s="76">
        <v>8.504056309179298</v>
      </c>
      <c r="F12" s="76">
        <v>-2.8726645194816713</v>
      </c>
      <c r="G12" s="76">
        <v>-0.11083908496035688</v>
      </c>
      <c r="H12" s="76">
        <v>14.472645727262123</v>
      </c>
      <c r="I12" s="76">
        <v>89.5993921808</v>
      </c>
      <c r="J12" s="76">
        <v>5.931202501887323</v>
      </c>
      <c r="K12" s="76">
        <v>3.716129360865006</v>
      </c>
      <c r="L12" s="76">
        <v>7.178733281350569</v>
      </c>
    </row>
    <row r="13" spans="2:12" ht="11.25">
      <c r="B13" s="12">
        <v>1998</v>
      </c>
      <c r="C13" s="76">
        <v>1.6549781799423124</v>
      </c>
      <c r="D13" s="76">
        <v>1.9485740623157888</v>
      </c>
      <c r="E13" s="76">
        <v>1.4877085634549703</v>
      </c>
      <c r="F13" s="76">
        <v>-0.6945948004769886</v>
      </c>
      <c r="G13" s="76">
        <v>-1.1113527391829692</v>
      </c>
      <c r="H13" s="76">
        <v>0.8821670967072537</v>
      </c>
      <c r="I13" s="76">
        <v>2</v>
      </c>
      <c r="J13" s="76">
        <v>4.488052848932478</v>
      </c>
      <c r="K13" s="76">
        <v>3.0939294842232012</v>
      </c>
      <c r="L13" s="76">
        <v>5.707782313344434</v>
      </c>
    </row>
    <row r="14" spans="2:12" ht="11.25">
      <c r="B14" s="12">
        <v>1999</v>
      </c>
      <c r="C14" s="76">
        <v>8.939788780688485</v>
      </c>
      <c r="D14" s="76">
        <v>8.124797072386558</v>
      </c>
      <c r="E14" s="76">
        <v>6.11803082825273</v>
      </c>
      <c r="F14" s="76">
        <v>8.089513806340577</v>
      </c>
      <c r="G14" s="76">
        <v>4.16316128696943</v>
      </c>
      <c r="H14" s="76">
        <v>20.341201907712513</v>
      </c>
      <c r="I14" s="76">
        <v>9.198021622742791</v>
      </c>
      <c r="J14" s="76">
        <v>8.676271324924612</v>
      </c>
      <c r="K14" s="76">
        <v>2.7796608244086585</v>
      </c>
      <c r="L14" s="76">
        <v>3.97354520553439</v>
      </c>
    </row>
    <row r="15" spans="2:12" ht="11.25">
      <c r="B15" s="12">
        <v>2000</v>
      </c>
      <c r="C15" s="76">
        <v>5.97459334239816</v>
      </c>
      <c r="D15" s="76">
        <v>3.202877861501685</v>
      </c>
      <c r="E15" s="76">
        <v>4.469063902696835</v>
      </c>
      <c r="F15" s="76">
        <v>5.208604546535511</v>
      </c>
      <c r="G15" s="76">
        <v>4.128029974980452</v>
      </c>
      <c r="H15" s="76">
        <v>12.079576250974311</v>
      </c>
      <c r="I15" s="76">
        <v>12.887118635480842</v>
      </c>
      <c r="J15" s="76">
        <v>2.645797405932715</v>
      </c>
      <c r="K15" s="76">
        <v>5.6491666177984845</v>
      </c>
      <c r="L15" s="76">
        <v>4.774382771804153</v>
      </c>
    </row>
    <row r="16" spans="2:12" ht="11.25">
      <c r="B16" s="12">
        <v>2001</v>
      </c>
      <c r="C16" s="76">
        <v>7.673436414073298</v>
      </c>
      <c r="D16" s="76">
        <v>9.625997879705416</v>
      </c>
      <c r="E16" s="76">
        <v>9.400916556920436</v>
      </c>
      <c r="F16" s="76">
        <v>5.113248792680181</v>
      </c>
      <c r="G16" s="76">
        <v>4.8904401711697965</v>
      </c>
      <c r="H16" s="76">
        <v>7.997064805644349</v>
      </c>
      <c r="I16" s="76">
        <v>7.604631498502457</v>
      </c>
      <c r="J16" s="76">
        <v>4.198883842187429</v>
      </c>
      <c r="K16" s="76">
        <v>6.917806453387243</v>
      </c>
      <c r="L16" s="76">
        <v>7.318989192095171</v>
      </c>
    </row>
    <row r="17" spans="2:12" ht="11.25">
      <c r="B17" s="12">
        <v>2002</v>
      </c>
      <c r="C17" s="76">
        <v>12.530273356687726</v>
      </c>
      <c r="D17" s="76">
        <v>19.461874550303328</v>
      </c>
      <c r="E17" s="76">
        <v>12.989445884098604</v>
      </c>
      <c r="F17" s="76">
        <v>12.979264281380122</v>
      </c>
      <c r="G17" s="76">
        <v>8.816657112275571</v>
      </c>
      <c r="H17" s="76">
        <v>9.962046445876771</v>
      </c>
      <c r="I17" s="76">
        <v>11.269630404925724</v>
      </c>
      <c r="J17" s="76">
        <v>10.191146750961622</v>
      </c>
      <c r="K17" s="76">
        <v>8.365645082463292</v>
      </c>
      <c r="L17" s="76">
        <v>8.432838052609682</v>
      </c>
    </row>
    <row r="18" spans="2:12" ht="11.25">
      <c r="B18" s="12">
        <v>2003</v>
      </c>
      <c r="C18" s="76">
        <v>9.300512800400007</v>
      </c>
      <c r="D18" s="76">
        <v>7.477153021173444</v>
      </c>
      <c r="E18" s="76">
        <v>12.30696160349476</v>
      </c>
      <c r="F18" s="76">
        <v>6.894877483622164</v>
      </c>
      <c r="G18" s="76">
        <v>10.205088184400847</v>
      </c>
      <c r="H18" s="76">
        <v>7.280269278381946</v>
      </c>
      <c r="I18" s="76">
        <v>18.68533634328724</v>
      </c>
      <c r="J18" s="76">
        <v>10.041080081407516</v>
      </c>
      <c r="K18" s="76">
        <v>9.579343609788937</v>
      </c>
      <c r="L18" s="76">
        <v>10.242636678881789</v>
      </c>
    </row>
    <row r="19" spans="2:12" ht="11.25">
      <c r="B19" s="12">
        <v>2004</v>
      </c>
      <c r="C19" s="76">
        <v>7.599495848826421</v>
      </c>
      <c r="D19" s="76">
        <v>3.8661817601783444</v>
      </c>
      <c r="E19" s="76">
        <v>7.136782187760393</v>
      </c>
      <c r="F19" s="76">
        <v>5.428368171541376</v>
      </c>
      <c r="G19" s="76">
        <v>9.961697768220157</v>
      </c>
      <c r="H19" s="76">
        <v>10.99807965898345</v>
      </c>
      <c r="I19" s="76">
        <v>13.911710089505313</v>
      </c>
      <c r="J19" s="76">
        <v>6.866382192581089</v>
      </c>
      <c r="K19" s="76">
        <v>6.851736326234459</v>
      </c>
      <c r="L19" s="76">
        <v>10.425309590979982</v>
      </c>
    </row>
    <row r="20" spans="2:12" ht="11.25">
      <c r="B20" s="12">
        <v>2005</v>
      </c>
      <c r="C20" s="75">
        <v>5.689226818735094</v>
      </c>
      <c r="D20" s="75">
        <v>1.986749673558319</v>
      </c>
      <c r="E20" s="75">
        <v>6.439875711165954</v>
      </c>
      <c r="F20" s="75">
        <v>2.7138932451628905</v>
      </c>
      <c r="G20" s="75">
        <v>7.104556345783308</v>
      </c>
      <c r="H20" s="75">
        <v>8.06922890914934</v>
      </c>
      <c r="I20" s="75">
        <v>6.4480519817990745</v>
      </c>
      <c r="J20" s="75">
        <v>6.200802525451254</v>
      </c>
      <c r="K20" s="75">
        <v>6.982821155197194</v>
      </c>
      <c r="L20" s="75">
        <v>7.167836600087241</v>
      </c>
    </row>
    <row r="21" spans="2:12" ht="11.25">
      <c r="B21" s="12">
        <v>2006</v>
      </c>
      <c r="C21" s="75">
        <v>3.1415161315768936</v>
      </c>
      <c r="D21" s="75">
        <v>1.234398038283624</v>
      </c>
      <c r="E21" s="75">
        <v>3.0695709239669577</v>
      </c>
      <c r="F21" s="75">
        <v>-2.7128450811674143</v>
      </c>
      <c r="G21" s="75">
        <v>5.069464770331167</v>
      </c>
      <c r="H21" s="75">
        <v>3.021082384216589</v>
      </c>
      <c r="I21" s="75">
        <v>-0.24039843359784374</v>
      </c>
      <c r="J21" s="75">
        <v>6.014774223546171</v>
      </c>
      <c r="K21" s="75">
        <v>7.256360016908192</v>
      </c>
      <c r="L21" s="75">
        <v>6.236526725583613</v>
      </c>
    </row>
    <row r="22" spans="2:12" ht="11.25">
      <c r="B22" s="12">
        <v>2007</v>
      </c>
      <c r="C22" s="75">
        <v>4.457658553373722</v>
      </c>
      <c r="D22" s="75">
        <v>10.770688103584035</v>
      </c>
      <c r="E22" s="75">
        <v>1.7583013946763648</v>
      </c>
      <c r="F22" s="75">
        <v>-2.476502578457618</v>
      </c>
      <c r="G22" s="75">
        <v>3.7810753213705306</v>
      </c>
      <c r="H22" s="75">
        <v>2.0842234098209067</v>
      </c>
      <c r="I22" s="75">
        <v>0.6867902567899042</v>
      </c>
      <c r="J22" s="75">
        <v>4.467850037863097</v>
      </c>
      <c r="K22" s="75">
        <v>6.535333955151601</v>
      </c>
      <c r="L22" s="75">
        <v>4.1643036752342155</v>
      </c>
    </row>
    <row r="23" spans="2:12" ht="11.25">
      <c r="B23" s="12">
        <v>2008</v>
      </c>
      <c r="C23" s="75">
        <v>5.902724390654646</v>
      </c>
      <c r="D23" s="75">
        <v>11.118823411904266</v>
      </c>
      <c r="E23" s="75">
        <v>5.092765117016906</v>
      </c>
      <c r="F23" s="75">
        <v>1.9938990524072109</v>
      </c>
      <c r="G23" s="75">
        <v>7.304342972259348</v>
      </c>
      <c r="H23" s="75">
        <v>2.32212260382032</v>
      </c>
      <c r="I23" s="75">
        <v>1.7918573270496285</v>
      </c>
      <c r="J23" s="75">
        <v>5.723548797838296</v>
      </c>
      <c r="K23" s="75">
        <v>7.353696825748601</v>
      </c>
      <c r="L23" s="75">
        <v>4.581549259654882</v>
      </c>
    </row>
    <row r="24" spans="2:12" ht="11.25">
      <c r="B24" s="12">
        <v>2009</v>
      </c>
      <c r="C24" s="75">
        <v>4.31165006256784</v>
      </c>
      <c r="D24" s="75">
        <v>3.1699581674409227</v>
      </c>
      <c r="E24" s="75">
        <v>5.678006959558535</v>
      </c>
      <c r="F24" s="75">
        <v>3.054482610160303</v>
      </c>
      <c r="G24" s="75">
        <v>6.114705843278201</v>
      </c>
      <c r="H24" s="75">
        <v>2.36963427424306</v>
      </c>
      <c r="I24" s="75">
        <v>1.0709255187725475</v>
      </c>
      <c r="J24" s="75">
        <v>5.374531356971901</v>
      </c>
      <c r="K24" s="75">
        <v>8.032320346768639</v>
      </c>
      <c r="L24" s="75">
        <v>6.11449557337429</v>
      </c>
    </row>
    <row r="25" spans="2:12" s="56" customFormat="1" ht="11.25">
      <c r="B25" s="12">
        <v>2010</v>
      </c>
      <c r="C25" s="75">
        <v>5.9086887217945305</v>
      </c>
      <c r="D25" s="75">
        <v>10.387616805765433</v>
      </c>
      <c r="E25" s="75">
        <v>4.97826218463846</v>
      </c>
      <c r="F25" s="75">
        <v>3.508582785622738</v>
      </c>
      <c r="G25" s="75">
        <v>7.508890366511234</v>
      </c>
      <c r="H25" s="75">
        <v>2.4120502538392152</v>
      </c>
      <c r="I25" s="75">
        <v>0.8623291159550073</v>
      </c>
      <c r="J25" s="75">
        <v>5.061602811327348</v>
      </c>
      <c r="K25" s="75">
        <v>7.365555798277179</v>
      </c>
      <c r="L25" s="75">
        <v>6.212854154629133</v>
      </c>
    </row>
    <row r="26" spans="2:12" ht="11.25">
      <c r="B26" s="12">
        <v>2011</v>
      </c>
      <c r="C26" s="75">
        <v>6.503352743680169</v>
      </c>
      <c r="D26" s="75">
        <v>7.19315077352336</v>
      </c>
      <c r="E26" s="75">
        <v>6.747787678698769</v>
      </c>
      <c r="F26" s="75">
        <v>-0.0006391039287456657</v>
      </c>
      <c r="G26" s="75">
        <v>8.263990847999025</v>
      </c>
      <c r="H26" s="75">
        <v>6.040794243937997</v>
      </c>
      <c r="I26" s="75">
        <v>1.5084774163068415</v>
      </c>
      <c r="J26" s="75">
        <v>6.334860701838885</v>
      </c>
      <c r="K26" s="75">
        <v>8.618062555417193</v>
      </c>
      <c r="L26" s="75">
        <v>8.059543379575441</v>
      </c>
    </row>
    <row r="27" spans="2:12" ht="11.25">
      <c r="B27" s="12">
        <v>2012</v>
      </c>
      <c r="C27" s="75">
        <v>5.83859471814745</v>
      </c>
      <c r="D27" s="75">
        <v>9.862793673752247</v>
      </c>
      <c r="E27" s="75">
        <v>6.811950686396351</v>
      </c>
      <c r="F27" s="75">
        <v>0.8462186001382932</v>
      </c>
      <c r="G27" s="75">
        <v>5.8005578729909635</v>
      </c>
      <c r="H27" s="75">
        <v>0.46383131720912907</v>
      </c>
      <c r="I27" s="75">
        <v>0.7595386564675399</v>
      </c>
      <c r="J27" s="75">
        <v>5.943855964538636</v>
      </c>
      <c r="K27" s="75">
        <v>10.156267850710199</v>
      </c>
      <c r="L27" s="75">
        <v>7.792613604325127</v>
      </c>
    </row>
    <row r="28" spans="2:12" ht="11.25">
      <c r="B28" s="318">
        <v>2013</v>
      </c>
      <c r="C28" s="409">
        <v>5.910683255331084</v>
      </c>
      <c r="D28" s="409">
        <v>8.477348220828084</v>
      </c>
      <c r="E28" s="409">
        <v>3.4098085835507552</v>
      </c>
      <c r="F28" s="409">
        <v>7.116327191362037</v>
      </c>
      <c r="G28" s="409">
        <v>5.373638397407432</v>
      </c>
      <c r="H28" s="409">
        <v>3.2955803722933608</v>
      </c>
      <c r="I28" s="409">
        <v>1.5065802876092382</v>
      </c>
      <c r="J28" s="409">
        <v>6.947191044213108</v>
      </c>
      <c r="K28" s="409">
        <v>8.398713506366363</v>
      </c>
      <c r="L28" s="409">
        <v>7.922576656310443</v>
      </c>
    </row>
    <row r="29" spans="2:12" ht="11.25">
      <c r="B29" s="1" t="s">
        <v>539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</row>
    <row r="30" spans="2:12" ht="11.25">
      <c r="B30" s="319" t="s">
        <v>458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</row>
  </sheetData>
  <sheetProtection/>
  <mergeCells count="11">
    <mergeCell ref="I7:I9"/>
    <mergeCell ref="B7:B9"/>
    <mergeCell ref="C7:C9"/>
    <mergeCell ref="D7:D9"/>
    <mergeCell ref="E7:E9"/>
    <mergeCell ref="L7:L9"/>
    <mergeCell ref="J7:J9"/>
    <mergeCell ref="K7:K9"/>
    <mergeCell ref="F7:F9"/>
    <mergeCell ref="G7:G9"/>
    <mergeCell ref="H7:H9"/>
  </mergeCells>
  <printOptions horizontalCentered="1"/>
  <pageMargins left="0.2362204724409449" right="0.6299212598425197" top="0.4724409448818898" bottom="0.4330708661417323" header="0.1968503937007874" footer="0.2755905511811024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J58"/>
  <sheetViews>
    <sheetView showGridLines="0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2.421875" style="94" customWidth="1"/>
    <col min="2" max="2" width="10.7109375" style="110" customWidth="1"/>
    <col min="3" max="3" width="12.421875" style="95" bestFit="1" customWidth="1"/>
    <col min="4" max="4" width="13.57421875" style="95" bestFit="1" customWidth="1"/>
    <col min="5" max="6" width="12.421875" style="95" bestFit="1" customWidth="1"/>
    <col min="7" max="7" width="12.8515625" style="95" bestFit="1" customWidth="1"/>
    <col min="8" max="9" width="12.421875" style="95" bestFit="1" customWidth="1"/>
    <col min="10" max="10" width="10.421875" style="95" customWidth="1"/>
    <col min="11" max="16384" width="10.28125" style="94" customWidth="1"/>
  </cols>
  <sheetData>
    <row r="1" spans="2:10" s="335" customFormat="1" ht="12.75">
      <c r="B1" s="178" t="s">
        <v>530</v>
      </c>
      <c r="C1" s="334"/>
      <c r="D1" s="334"/>
      <c r="E1" s="334"/>
      <c r="F1" s="334"/>
      <c r="G1" s="334"/>
      <c r="H1" s="178"/>
      <c r="I1" s="334"/>
      <c r="J1" s="428" t="str">
        <f>'Tab 1'!$L$1</f>
        <v>Carta de Conjuntura | Dez 2014</v>
      </c>
    </row>
    <row r="3" spans="2:10" ht="12.75">
      <c r="B3" s="2" t="s">
        <v>506</v>
      </c>
      <c r="D3" s="96"/>
      <c r="E3" s="96"/>
      <c r="F3" s="96"/>
      <c r="G3" s="96"/>
      <c r="H3" s="96"/>
      <c r="I3" s="96"/>
      <c r="J3" s="96"/>
    </row>
    <row r="4" spans="2:10" ht="12.75">
      <c r="B4" s="97" t="s">
        <v>123</v>
      </c>
      <c r="D4" s="98"/>
      <c r="E4" s="98"/>
      <c r="F4" s="98"/>
      <c r="G4" s="98"/>
      <c r="H4" s="98"/>
      <c r="I4" s="98"/>
      <c r="J4" s="98"/>
    </row>
    <row r="5" spans="2:10" s="99" customFormat="1" ht="12.75">
      <c r="B5" s="9" t="s">
        <v>429</v>
      </c>
      <c r="C5" s="100"/>
      <c r="D5" s="101"/>
      <c r="E5" s="101"/>
      <c r="F5" s="101"/>
      <c r="G5" s="101"/>
      <c r="H5" s="101"/>
      <c r="I5" s="101"/>
      <c r="J5" s="101"/>
    </row>
    <row r="6" spans="2:10" s="99" customFormat="1" ht="34.5" thickBot="1">
      <c r="B6" s="102" t="s">
        <v>1</v>
      </c>
      <c r="C6" s="103" t="s">
        <v>124</v>
      </c>
      <c r="D6" s="103" t="s">
        <v>125</v>
      </c>
      <c r="E6" s="102" t="s">
        <v>126</v>
      </c>
      <c r="F6" s="102" t="s">
        <v>127</v>
      </c>
      <c r="G6" s="102" t="s">
        <v>128</v>
      </c>
      <c r="H6" s="102" t="s">
        <v>129</v>
      </c>
      <c r="I6" s="102" t="s">
        <v>130</v>
      </c>
      <c r="J6" s="102" t="s">
        <v>131</v>
      </c>
    </row>
    <row r="7" spans="2:10" ht="13.5" thickTop="1">
      <c r="B7" s="104" t="s">
        <v>46</v>
      </c>
      <c r="C7" s="104">
        <v>11.902780667082723</v>
      </c>
      <c r="D7" s="104">
        <v>12.125083377612999</v>
      </c>
      <c r="E7" s="104">
        <v>2.750236331259437</v>
      </c>
      <c r="F7" s="104">
        <v>9.979954487412801</v>
      </c>
      <c r="G7" s="104">
        <v>12.856082889471821</v>
      </c>
      <c r="H7" s="104">
        <v>11.260110420119895</v>
      </c>
      <c r="I7" s="104">
        <v>17.559792758599933</v>
      </c>
      <c r="J7" s="104">
        <v>10.335920431639067</v>
      </c>
    </row>
    <row r="8" spans="2:10" ht="12.75">
      <c r="B8" s="104" t="s">
        <v>47</v>
      </c>
      <c r="C8" s="104">
        <v>2.113090627420644</v>
      </c>
      <c r="D8" s="104">
        <v>2.271673153320264</v>
      </c>
      <c r="E8" s="104">
        <v>-3.4746886901450336</v>
      </c>
      <c r="F8" s="104">
        <v>-5.303202288368125</v>
      </c>
      <c r="G8" s="104">
        <v>6.951407069983717</v>
      </c>
      <c r="H8" s="104">
        <v>0.241951744068869</v>
      </c>
      <c r="I8" s="104">
        <v>0.24213695471140273</v>
      </c>
      <c r="J8" s="104">
        <v>0.23848594245707844</v>
      </c>
    </row>
    <row r="9" spans="2:10" ht="12.75">
      <c r="B9" s="104" t="s">
        <v>48</v>
      </c>
      <c r="C9" s="104">
        <v>6.173701085252525</v>
      </c>
      <c r="D9" s="104">
        <v>6.113515591880203</v>
      </c>
      <c r="E9" s="104">
        <v>7.507647293523112</v>
      </c>
      <c r="F9" s="104">
        <v>0.14178567759155492</v>
      </c>
      <c r="G9" s="104">
        <v>6.876111440426791</v>
      </c>
      <c r="H9" s="104">
        <v>7.347189630126305</v>
      </c>
      <c r="I9" s="104">
        <v>20.830990235673074</v>
      </c>
      <c r="J9" s="104">
        <v>5.0781420526476495</v>
      </c>
    </row>
    <row r="10" spans="2:10" ht="12.75">
      <c r="B10" s="104" t="s">
        <v>49</v>
      </c>
      <c r="C10" s="104">
        <v>6.966420576327592</v>
      </c>
      <c r="D10" s="104">
        <v>6.846476884198038</v>
      </c>
      <c r="E10" s="104">
        <v>12.04923609822477</v>
      </c>
      <c r="F10" s="104">
        <v>7.807006744093736</v>
      </c>
      <c r="G10" s="104">
        <v>9.15757687804275</v>
      </c>
      <c r="H10" s="104">
        <v>4.174257013480487</v>
      </c>
      <c r="I10" s="104">
        <v>7.521445268290661</v>
      </c>
      <c r="J10" s="104">
        <v>3.5147121446599483</v>
      </c>
    </row>
    <row r="11" spans="2:10" ht="12.75">
      <c r="B11" s="104" t="s">
        <v>50</v>
      </c>
      <c r="C11" s="104">
        <v>9.189762040467375</v>
      </c>
      <c r="D11" s="104">
        <v>9.119920696341733</v>
      </c>
      <c r="E11" s="104">
        <v>12.842027785444898</v>
      </c>
      <c r="F11" s="104">
        <v>8.568292559131162</v>
      </c>
      <c r="G11" s="104">
        <v>9.148647885733642</v>
      </c>
      <c r="H11" s="104">
        <v>7.499375468398695</v>
      </c>
      <c r="I11" s="104">
        <v>18.75086076298038</v>
      </c>
      <c r="J11" s="104">
        <v>5.291727286409498</v>
      </c>
    </row>
    <row r="12" spans="2:10" ht="12.75">
      <c r="B12" s="104" t="s">
        <v>51</v>
      </c>
      <c r="C12" s="104">
        <v>-10.179679789897811</v>
      </c>
      <c r="D12" s="104">
        <v>-10.379395803616243</v>
      </c>
      <c r="E12" s="104">
        <v>-2.2291435653252756</v>
      </c>
      <c r="F12" s="104">
        <v>-19.43361714809995</v>
      </c>
      <c r="G12" s="104">
        <v>-11.126628218722278</v>
      </c>
      <c r="H12" s="104">
        <v>-3.902212307120323</v>
      </c>
      <c r="I12" s="104">
        <v>-24.937248892018438</v>
      </c>
      <c r="J12" s="104">
        <v>1.1473332126282987</v>
      </c>
    </row>
    <row r="13" spans="2:10" ht="12.75">
      <c r="B13" s="104" t="s">
        <v>52</v>
      </c>
      <c r="C13" s="104">
        <v>0.030873726458757744</v>
      </c>
      <c r="D13" s="104">
        <v>-0.17605633802816323</v>
      </c>
      <c r="E13" s="104">
        <v>6.926630752039009</v>
      </c>
      <c r="F13" s="104">
        <v>-14.802054168540435</v>
      </c>
      <c r="G13" s="104">
        <v>2.854676314819482</v>
      </c>
      <c r="H13" s="104">
        <v>3.1204658451181366</v>
      </c>
      <c r="I13" s="104">
        <v>7.990111684986534</v>
      </c>
      <c r="J13" s="104">
        <v>2.102823549362687</v>
      </c>
    </row>
    <row r="14" spans="2:10" ht="12.75">
      <c r="B14" s="104" t="s">
        <v>53</v>
      </c>
      <c r="C14" s="104">
        <v>-5.17883079157585</v>
      </c>
      <c r="D14" s="104">
        <v>-5.847718810681746</v>
      </c>
      <c r="E14" s="104">
        <v>15.451567618156336</v>
      </c>
      <c r="F14" s="104">
        <v>-19.23735090542231</v>
      </c>
      <c r="G14" s="104">
        <v>-2.381244282656092</v>
      </c>
      <c r="H14" s="104">
        <v>-4.209815398469152</v>
      </c>
      <c r="I14" s="104">
        <v>-0.8880758696807933</v>
      </c>
      <c r="J14" s="104">
        <v>-4.943944636678188</v>
      </c>
    </row>
    <row r="15" spans="2:10" ht="12.75">
      <c r="B15" s="104" t="s">
        <v>54</v>
      </c>
      <c r="C15" s="104">
        <v>7.099708008233208</v>
      </c>
      <c r="D15" s="104">
        <v>6.173073102430382</v>
      </c>
      <c r="E15" s="104">
        <v>30.485300475572785</v>
      </c>
      <c r="F15" s="104">
        <v>14.785532821015535</v>
      </c>
      <c r="G15" s="104">
        <v>10.264510394930104</v>
      </c>
      <c r="H15" s="104">
        <v>0.28985507246375164</v>
      </c>
      <c r="I15" s="104">
        <v>-7.470381407050663</v>
      </c>
      <c r="J15" s="104">
        <v>2.0782977566809357</v>
      </c>
    </row>
    <row r="16" spans="2:10" ht="12.75">
      <c r="B16" s="104" t="s">
        <v>55</v>
      </c>
      <c r="C16" s="104">
        <v>8.491923733586004</v>
      </c>
      <c r="D16" s="104">
        <v>8.340313296384094</v>
      </c>
      <c r="E16" s="104">
        <v>11.596603851729137</v>
      </c>
      <c r="F16" s="104">
        <v>12.379579204510982</v>
      </c>
      <c r="G16" s="104">
        <v>7.273714921541585</v>
      </c>
      <c r="H16" s="104">
        <v>9.105022652710492</v>
      </c>
      <c r="I16" s="104">
        <v>15.6199157547527</v>
      </c>
      <c r="J16" s="104">
        <v>7.738831092261189</v>
      </c>
    </row>
    <row r="17" spans="2:10" ht="12.75">
      <c r="B17" s="104" t="s">
        <v>56</v>
      </c>
      <c r="C17" s="104">
        <v>10.935890781158552</v>
      </c>
      <c r="D17" s="104">
        <v>11.29817577681651</v>
      </c>
      <c r="E17" s="104">
        <v>3.691779550937113</v>
      </c>
      <c r="F17" s="104">
        <v>21.892799646969465</v>
      </c>
      <c r="G17" s="104">
        <v>8.371515611855717</v>
      </c>
      <c r="H17" s="104">
        <v>11.049659480405483</v>
      </c>
      <c r="I17" s="104">
        <v>20.409618813551123</v>
      </c>
      <c r="J17" s="104">
        <v>8.950007061149567</v>
      </c>
    </row>
    <row r="18" spans="2:10" ht="12.75">
      <c r="B18" s="104" t="s">
        <v>57</v>
      </c>
      <c r="C18" s="104">
        <v>0.8704435400018085</v>
      </c>
      <c r="D18" s="104">
        <v>0.9458850306303335</v>
      </c>
      <c r="E18" s="104">
        <v>-0.7543016669798175</v>
      </c>
      <c r="F18" s="104">
        <v>-1.7833318807446208</v>
      </c>
      <c r="G18" s="104">
        <v>1.102578209195948</v>
      </c>
      <c r="H18" s="104">
        <v>0.06608213525889362</v>
      </c>
      <c r="I18" s="104">
        <v>-5.416589957656626</v>
      </c>
      <c r="J18" s="104">
        <v>1.4290806571826797</v>
      </c>
    </row>
    <row r="19" spans="2:10" ht="12.75">
      <c r="B19" s="104" t="s">
        <v>58</v>
      </c>
      <c r="C19" s="104">
        <v>-3.2440949519938367</v>
      </c>
      <c r="D19" s="104">
        <v>-3.407685043520303</v>
      </c>
      <c r="E19" s="104">
        <v>0.3759601860867656</v>
      </c>
      <c r="F19" s="104">
        <v>-2.081925473894264</v>
      </c>
      <c r="G19" s="104">
        <v>-2.109547379092358</v>
      </c>
      <c r="H19" s="104">
        <v>-3.498429572360484</v>
      </c>
      <c r="I19" s="104">
        <v>0.6017061033817273</v>
      </c>
      <c r="J19" s="104">
        <v>-4.44808306709259</v>
      </c>
    </row>
    <row r="20" spans="2:10" ht="12.75">
      <c r="B20" s="104" t="s">
        <v>59</v>
      </c>
      <c r="C20" s="104">
        <v>2.9259569286964826</v>
      </c>
      <c r="D20" s="104">
        <v>2.875375147785353</v>
      </c>
      <c r="E20" s="104">
        <v>3.956598672451106</v>
      </c>
      <c r="F20" s="104">
        <v>0.27047940383011504</v>
      </c>
      <c r="G20" s="104">
        <v>2.426097683556483</v>
      </c>
      <c r="H20" s="104">
        <v>3.6227529918382073</v>
      </c>
      <c r="I20" s="104">
        <v>2.3798107255520673</v>
      </c>
      <c r="J20" s="104">
        <v>3.9245680467436594</v>
      </c>
    </row>
    <row r="21" spans="2:10" ht="12.75">
      <c r="B21" s="104" t="s">
        <v>60</v>
      </c>
      <c r="C21" s="104">
        <v>-8.900964844183212</v>
      </c>
      <c r="D21" s="104">
        <v>-9.463541129495601</v>
      </c>
      <c r="E21" s="104">
        <v>2.733760735454238</v>
      </c>
      <c r="F21" s="104">
        <v>-15.486279608167575</v>
      </c>
      <c r="G21" s="104">
        <v>-8.730335742112016</v>
      </c>
      <c r="H21" s="104">
        <v>-5.323475641676145</v>
      </c>
      <c r="I21" s="104">
        <v>-5.787813054624302</v>
      </c>
      <c r="J21" s="104">
        <v>-5.209690651995547</v>
      </c>
    </row>
    <row r="22" spans="2:10" ht="12.75">
      <c r="B22" s="104" t="s">
        <v>61</v>
      </c>
      <c r="C22" s="104">
        <v>-2.6126320719764062</v>
      </c>
      <c r="D22" s="104">
        <v>-2.3491223402749895</v>
      </c>
      <c r="E22" s="104">
        <v>1.458887467672243</v>
      </c>
      <c r="F22" s="104">
        <v>-1.2861093597454132</v>
      </c>
      <c r="G22" s="104">
        <v>-2.255457270049699</v>
      </c>
      <c r="H22" s="104">
        <v>2.0857087547546005</v>
      </c>
      <c r="I22" s="104">
        <v>4.669551282496864</v>
      </c>
      <c r="J22" s="104">
        <v>1.8234772638464847</v>
      </c>
    </row>
    <row r="23" spans="2:10" ht="12.75">
      <c r="B23" s="104" t="s">
        <v>62</v>
      </c>
      <c r="C23" s="104">
        <v>-3.734596951305258</v>
      </c>
      <c r="D23" s="104">
        <v>-4.08369585196986</v>
      </c>
      <c r="E23" s="104">
        <v>0.7127800207224144</v>
      </c>
      <c r="F23" s="104">
        <v>-6.858027491273411</v>
      </c>
      <c r="G23" s="104">
        <v>-2.4435632158443688</v>
      </c>
      <c r="H23" s="104">
        <v>-5.396710862571785</v>
      </c>
      <c r="I23" s="104">
        <v>-13.022977127077585</v>
      </c>
      <c r="J23" s="104">
        <v>-3.8370301764466874</v>
      </c>
    </row>
    <row r="24" spans="2:10" ht="12.75">
      <c r="B24" s="104" t="s">
        <v>63</v>
      </c>
      <c r="C24" s="104">
        <v>7.5105921488856975</v>
      </c>
      <c r="D24" s="104">
        <v>8.074355616595884</v>
      </c>
      <c r="E24" s="104">
        <v>0.4771449349911805</v>
      </c>
      <c r="F24" s="104">
        <v>9.620046792788429</v>
      </c>
      <c r="G24" s="104">
        <v>5.470524116631825</v>
      </c>
      <c r="H24" s="104">
        <v>10.183478463526786</v>
      </c>
      <c r="I24" s="104">
        <v>29.10414233084735</v>
      </c>
      <c r="J24" s="104">
        <v>6.692808915882886</v>
      </c>
    </row>
    <row r="25" spans="2:10" ht="12.75">
      <c r="B25" s="104" t="s">
        <v>64</v>
      </c>
      <c r="C25" s="104">
        <v>7.603696270279348</v>
      </c>
      <c r="D25" s="104">
        <v>7.823782644245458</v>
      </c>
      <c r="E25" s="104">
        <v>4.771740281749848</v>
      </c>
      <c r="F25" s="104">
        <v>18.665134336430178</v>
      </c>
      <c r="G25" s="104">
        <v>6.530304661427522</v>
      </c>
      <c r="H25" s="104">
        <v>4.351462826047259</v>
      </c>
      <c r="I25" s="104">
        <v>15.123886414253906</v>
      </c>
      <c r="J25" s="104">
        <v>1.9463711645987036</v>
      </c>
    </row>
    <row r="26" spans="2:10" ht="12.75">
      <c r="B26" s="104" t="s">
        <v>65</v>
      </c>
      <c r="C26" s="104">
        <v>1.8311993627232015</v>
      </c>
      <c r="D26" s="104">
        <v>1.7249412990050228</v>
      </c>
      <c r="E26" s="104">
        <v>3.1626480648367927</v>
      </c>
      <c r="F26" s="104">
        <v>0.2539207148844369</v>
      </c>
      <c r="G26" s="104">
        <v>0.21322608027807277</v>
      </c>
      <c r="H26" s="104">
        <v>6.234740226835078</v>
      </c>
      <c r="I26" s="104">
        <v>14.484210950567267</v>
      </c>
      <c r="J26" s="104">
        <v>4.15454397600159</v>
      </c>
    </row>
    <row r="27" spans="2:10" ht="12.75">
      <c r="B27" s="104" t="s">
        <v>66</v>
      </c>
      <c r="C27" s="104">
        <v>1.730536237276148</v>
      </c>
      <c r="D27" s="104">
        <v>1.1235753226574108</v>
      </c>
      <c r="E27" s="104">
        <v>9.575997125404268</v>
      </c>
      <c r="F27" s="104">
        <v>-14.063400576368846</v>
      </c>
      <c r="G27" s="104">
        <v>2.8961247189085437</v>
      </c>
      <c r="H27" s="104">
        <v>5.297301047665304</v>
      </c>
      <c r="I27" s="104">
        <v>11.215356316173942</v>
      </c>
      <c r="J27" s="104">
        <v>3.653098757720863</v>
      </c>
    </row>
    <row r="28" spans="2:10" ht="12.75">
      <c r="B28" s="104" t="s">
        <v>67</v>
      </c>
      <c r="C28" s="104">
        <v>3.8879563378564352</v>
      </c>
      <c r="D28" s="104">
        <v>3.6112690066790076</v>
      </c>
      <c r="E28" s="104">
        <v>6.896808716779179</v>
      </c>
      <c r="F28" s="104">
        <v>4.809136509195988</v>
      </c>
      <c r="G28" s="104">
        <v>4.601181901037843</v>
      </c>
      <c r="H28" s="104">
        <v>1.1539221823213763</v>
      </c>
      <c r="I28" s="104">
        <v>3.494666202399399</v>
      </c>
      <c r="J28" s="104">
        <v>0.45947959123890936</v>
      </c>
    </row>
    <row r="29" spans="2:10" ht="12.75">
      <c r="B29" s="104" t="s">
        <v>68</v>
      </c>
      <c r="C29" s="104">
        <v>-2.0264842078658307</v>
      </c>
      <c r="D29" s="104">
        <v>-3.2582420408373114</v>
      </c>
      <c r="E29" s="104">
        <v>12.15907189469576</v>
      </c>
      <c r="F29" s="104">
        <v>-1.559232821400236</v>
      </c>
      <c r="G29" s="104">
        <v>-0.7073659752281247</v>
      </c>
      <c r="H29" s="104">
        <v>-5.438349360409744</v>
      </c>
      <c r="I29" s="104">
        <v>-19.572564612326026</v>
      </c>
      <c r="J29" s="104">
        <v>-1.106371634230885</v>
      </c>
    </row>
    <row r="30" spans="2:10" ht="12.75">
      <c r="B30" s="104" t="s">
        <v>69</v>
      </c>
      <c r="C30" s="104">
        <v>-0.6532274410805061</v>
      </c>
      <c r="D30" s="104">
        <v>-1.6126602691902026</v>
      </c>
      <c r="E30" s="104">
        <v>8.486249937838753</v>
      </c>
      <c r="F30" s="104">
        <v>-9.094321656809045</v>
      </c>
      <c r="G30" s="104">
        <v>1.8645203294992418</v>
      </c>
      <c r="H30" s="104">
        <v>-2.8294900718136007</v>
      </c>
      <c r="I30" s="104">
        <v>-9.28667180057613</v>
      </c>
      <c r="J30" s="104">
        <v>-1.2206833805094797</v>
      </c>
    </row>
    <row r="31" spans="2:10" ht="12.75">
      <c r="B31" s="104" t="s">
        <v>70</v>
      </c>
      <c r="C31" s="104">
        <v>6.640143189679937</v>
      </c>
      <c r="D31" s="104">
        <v>6.061943316191876</v>
      </c>
      <c r="E31" s="104">
        <v>11.768008984437683</v>
      </c>
      <c r="F31" s="104">
        <v>13.06589853860951</v>
      </c>
      <c r="G31" s="104">
        <v>6.819508128386809</v>
      </c>
      <c r="H31" s="104">
        <v>3.5135757833546055</v>
      </c>
      <c r="I31" s="104">
        <v>20.79861656972173</v>
      </c>
      <c r="J31" s="104">
        <v>-0.4443307321649437</v>
      </c>
    </row>
    <row r="32" spans="2:10" ht="12.75">
      <c r="B32" s="104" t="s">
        <v>71</v>
      </c>
      <c r="C32" s="104">
        <v>1.577542199688664</v>
      </c>
      <c r="D32" s="104">
        <v>1.35605597445827</v>
      </c>
      <c r="E32" s="104">
        <v>3.42250156360544</v>
      </c>
      <c r="F32" s="104">
        <v>13.46671179918404</v>
      </c>
      <c r="G32" s="104">
        <v>-0.135279273654354</v>
      </c>
      <c r="H32" s="104">
        <v>1.1591175639697804</v>
      </c>
      <c r="I32" s="104">
        <v>-0.5986465382613271</v>
      </c>
      <c r="J32" s="104">
        <v>1.6499049120221931</v>
      </c>
    </row>
    <row r="33" spans="2:10" ht="12.75">
      <c r="B33" s="104" t="s">
        <v>72</v>
      </c>
      <c r="C33" s="104">
        <v>2.732806520380482</v>
      </c>
      <c r="D33" s="104">
        <v>0.5269551376031245</v>
      </c>
      <c r="E33" s="104">
        <v>18.960235553044026</v>
      </c>
      <c r="F33" s="104">
        <v>-5.799968597896044</v>
      </c>
      <c r="G33" s="104">
        <v>4.196733269075459</v>
      </c>
      <c r="H33" s="104">
        <v>1.5478094561087286</v>
      </c>
      <c r="I33" s="104">
        <v>4.734223618748357</v>
      </c>
      <c r="J33" s="104">
        <v>1.1242204618236995</v>
      </c>
    </row>
    <row r="34" spans="2:10" ht="12.75">
      <c r="B34" s="104" t="s">
        <v>73</v>
      </c>
      <c r="C34" s="104">
        <v>0.050835451477149185</v>
      </c>
      <c r="D34" s="104">
        <v>-0.1941763754854442</v>
      </c>
      <c r="E34" s="104">
        <v>4.722736136806849</v>
      </c>
      <c r="F34" s="104">
        <v>2.1668111207413965</v>
      </c>
      <c r="G34" s="104">
        <v>2.0284347550710846</v>
      </c>
      <c r="H34" s="104">
        <v>-2.665088836294527</v>
      </c>
      <c r="I34" s="104">
        <v>2.966815007417045</v>
      </c>
      <c r="J34" s="104">
        <v>-3.859359634648396</v>
      </c>
    </row>
    <row r="35" spans="2:10" ht="12.75">
      <c r="B35" s="104" t="s">
        <v>74</v>
      </c>
      <c r="C35" s="104">
        <v>8.304457919637475</v>
      </c>
      <c r="D35" s="104">
        <v>8.52781790399213</v>
      </c>
      <c r="E35" s="104">
        <v>4.285339126698018</v>
      </c>
      <c r="F35" s="104">
        <v>19.701938136256825</v>
      </c>
      <c r="G35" s="104">
        <v>7.379847747247359</v>
      </c>
      <c r="H35" s="104">
        <v>7.334885871333419</v>
      </c>
      <c r="I35" s="104">
        <v>21.843080758210974</v>
      </c>
      <c r="J35" s="104">
        <v>4.033355581945686</v>
      </c>
    </row>
    <row r="36" spans="2:10" ht="12.75">
      <c r="B36" s="104" t="s">
        <v>75</v>
      </c>
      <c r="C36" s="104">
        <v>3.093227508344487</v>
      </c>
      <c r="D36" s="104">
        <v>2.717466570237126</v>
      </c>
      <c r="E36" s="104">
        <v>10.189551760450533</v>
      </c>
      <c r="F36" s="104">
        <v>3.572183038604404</v>
      </c>
      <c r="G36" s="104">
        <v>0.9477951971277099</v>
      </c>
      <c r="H36" s="104">
        <v>6.002472779483892</v>
      </c>
      <c r="I36" s="104">
        <v>11.420733084454838</v>
      </c>
      <c r="J36" s="104">
        <v>4.559392081055846</v>
      </c>
    </row>
    <row r="37" spans="2:10" ht="12.75">
      <c r="B37" s="104" t="s">
        <v>373</v>
      </c>
      <c r="C37" s="104">
        <v>2.8236154213415965</v>
      </c>
      <c r="D37" s="104">
        <v>2.5699219510733506</v>
      </c>
      <c r="E37" s="104">
        <v>7.351158941543923</v>
      </c>
      <c r="F37" s="104">
        <v>5.747202063334345</v>
      </c>
      <c r="G37" s="104">
        <v>2.0609001650227388</v>
      </c>
      <c r="H37" s="104">
        <v>3.3433666942584095</v>
      </c>
      <c r="I37" s="104">
        <v>5.766834590276337</v>
      </c>
      <c r="J37" s="104">
        <v>2.6568277444855237</v>
      </c>
    </row>
    <row r="38" spans="2:10" ht="12.75">
      <c r="B38" s="105" t="s">
        <v>374</v>
      </c>
      <c r="C38" s="104">
        <v>6.016701370499078</v>
      </c>
      <c r="D38" s="104">
        <v>6.027589329399685</v>
      </c>
      <c r="E38" s="104">
        <v>5.87237281793902</v>
      </c>
      <c r="F38" s="104">
        <v>19.486442428541206</v>
      </c>
      <c r="G38" s="104">
        <v>4.850713209887481</v>
      </c>
      <c r="H38" s="104">
        <v>4.652195757756683</v>
      </c>
      <c r="I38" s="104">
        <v>9.077944624819633</v>
      </c>
      <c r="J38" s="104">
        <v>3.35734579497291</v>
      </c>
    </row>
    <row r="39" spans="2:10" ht="12.75">
      <c r="B39" s="105" t="s">
        <v>421</v>
      </c>
      <c r="C39" s="104">
        <v>3.1021173507794764</v>
      </c>
      <c r="D39" s="104">
        <v>3.058729535577287</v>
      </c>
      <c r="E39" s="104">
        <v>3.7905884216747676</v>
      </c>
      <c r="F39" s="104">
        <v>14.30111278320776</v>
      </c>
      <c r="G39" s="104">
        <v>1.5371723914543223</v>
      </c>
      <c r="H39" s="104">
        <v>1.9266361447795033</v>
      </c>
      <c r="I39" s="104">
        <v>3.7842418855580817</v>
      </c>
      <c r="J39" s="104">
        <v>1.3526403148399924</v>
      </c>
    </row>
    <row r="40" spans="2:10" ht="12.75">
      <c r="B40" s="105" t="s">
        <v>424</v>
      </c>
      <c r="C40" s="104">
        <v>-7.382897802321786</v>
      </c>
      <c r="D40" s="104">
        <v>-7.299909110350756</v>
      </c>
      <c r="E40" s="104">
        <v>-8.790170132325114</v>
      </c>
      <c r="F40" s="104">
        <v>-17.433771440286094</v>
      </c>
      <c r="G40" s="104">
        <v>-8.806701942481466</v>
      </c>
      <c r="H40" s="104">
        <v>-2.6998245626011275</v>
      </c>
      <c r="I40" s="104">
        <v>-6.379334382282053</v>
      </c>
      <c r="J40" s="104">
        <v>-1.5354062305480753</v>
      </c>
    </row>
    <row r="41" spans="2:10" s="99" customFormat="1" ht="12.75">
      <c r="B41" s="105" t="s">
        <v>430</v>
      </c>
      <c r="C41" s="105">
        <v>10.465399610136462</v>
      </c>
      <c r="D41" s="105">
        <v>10.297096799775085</v>
      </c>
      <c r="E41" s="105">
        <v>13.405207092974592</v>
      </c>
      <c r="F41" s="105">
        <v>20.85446128549908</v>
      </c>
      <c r="G41" s="105">
        <v>11.422987421861919</v>
      </c>
      <c r="H41" s="105">
        <v>6.422237189201319</v>
      </c>
      <c r="I41" s="105">
        <v>10.264115219333704</v>
      </c>
      <c r="J41" s="105">
        <v>5.2680694783105775</v>
      </c>
    </row>
    <row r="42" spans="2:10" ht="12.75">
      <c r="B42" s="105" t="s">
        <v>486</v>
      </c>
      <c r="C42" s="105">
        <v>0.36784979790966954</v>
      </c>
      <c r="D42" s="105">
        <v>0.2614515791675487</v>
      </c>
      <c r="E42" s="105">
        <v>2.130630221576446</v>
      </c>
      <c r="F42" s="105">
        <v>3.24015102747075</v>
      </c>
      <c r="G42" s="105">
        <v>0.2573045134078411</v>
      </c>
      <c r="H42" s="105">
        <v>-0.438394093216421</v>
      </c>
      <c r="I42" s="105">
        <v>-2.0238950815876566</v>
      </c>
      <c r="J42" s="105">
        <v>0.0600531899682899</v>
      </c>
    </row>
    <row r="43" spans="2:10" ht="12.75">
      <c r="B43" s="105" t="s">
        <v>531</v>
      </c>
      <c r="C43" s="105">
        <v>-2.482127390017197</v>
      </c>
      <c r="D43" s="105">
        <v>-2.6037863773860748</v>
      </c>
      <c r="E43" s="105">
        <v>-0.5246018249919437</v>
      </c>
      <c r="F43" s="105">
        <v>-11.818865254499622</v>
      </c>
      <c r="G43" s="105">
        <v>-1.4248175580002354</v>
      </c>
      <c r="H43" s="105">
        <v>-0.6992219831153723</v>
      </c>
      <c r="I43" s="105">
        <v>-3.459412091942504</v>
      </c>
      <c r="J43" s="105">
        <v>0.15075735924550138</v>
      </c>
    </row>
    <row r="44" spans="2:10" ht="12.75">
      <c r="B44" s="412" t="s">
        <v>532</v>
      </c>
      <c r="C44" s="412">
        <v>1.1639468137287334</v>
      </c>
      <c r="D44" s="412">
        <v>1.4913184915460898</v>
      </c>
      <c r="E44" s="412">
        <v>-4.071462888682809</v>
      </c>
      <c r="F44" s="412">
        <v>13.325209123187086</v>
      </c>
      <c r="G44" s="412">
        <v>-0.017264835673280743</v>
      </c>
      <c r="H44" s="412">
        <v>-0.1373617214224132</v>
      </c>
      <c r="I44" s="412">
        <v>1.0091789903110993</v>
      </c>
      <c r="J44" s="412">
        <v>-0.4787010151885873</v>
      </c>
    </row>
    <row r="45" spans="2:10" ht="12.75">
      <c r="B45" s="104" t="s">
        <v>539</v>
      </c>
      <c r="C45" s="104"/>
      <c r="D45" s="107"/>
      <c r="E45" s="107"/>
      <c r="F45" s="107"/>
      <c r="G45" s="107"/>
      <c r="H45" s="107"/>
      <c r="I45" s="108"/>
      <c r="J45" s="108"/>
    </row>
    <row r="54" spans="3:10" ht="12">
      <c r="C54" s="303"/>
      <c r="D54" s="303"/>
      <c r="E54" s="303"/>
      <c r="F54" s="303"/>
      <c r="G54" s="303"/>
      <c r="H54" s="303"/>
      <c r="I54" s="303"/>
      <c r="J54" s="303"/>
    </row>
    <row r="55" spans="3:10" ht="12">
      <c r="C55" s="303"/>
      <c r="D55" s="303"/>
      <c r="E55" s="303"/>
      <c r="F55" s="303"/>
      <c r="G55" s="303"/>
      <c r="H55" s="303"/>
      <c r="I55" s="303"/>
      <c r="J55" s="303"/>
    </row>
    <row r="56" spans="3:10" ht="12">
      <c r="C56" s="303"/>
      <c r="D56" s="303"/>
      <c r="E56" s="303"/>
      <c r="F56" s="303"/>
      <c r="G56" s="303"/>
      <c r="H56" s="303"/>
      <c r="I56" s="303"/>
      <c r="J56" s="303"/>
    </row>
    <row r="57" spans="3:10" ht="12">
      <c r="C57" s="303"/>
      <c r="D57" s="303"/>
      <c r="E57" s="303"/>
      <c r="F57" s="303"/>
      <c r="G57" s="303"/>
      <c r="H57" s="303"/>
      <c r="I57" s="303"/>
      <c r="J57" s="303"/>
    </row>
    <row r="58" spans="4:10" ht="12">
      <c r="D58" s="297"/>
      <c r="E58" s="297"/>
      <c r="F58" s="297"/>
      <c r="G58" s="297"/>
      <c r="H58" s="297"/>
      <c r="I58" s="297"/>
      <c r="J58" s="297"/>
    </row>
  </sheetData>
  <sheetProtection/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N23"/>
  <sheetViews>
    <sheetView showGridLines="0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3.140625" style="308" customWidth="1"/>
    <col min="2" max="2" width="5.00390625" style="308" customWidth="1"/>
    <col min="3" max="3" width="10.7109375" style="305" customWidth="1"/>
    <col min="4" max="4" width="11.421875" style="306" bestFit="1" customWidth="1"/>
    <col min="5" max="5" width="10.28125" style="307" customWidth="1"/>
    <col min="6" max="16384" width="10.28125" style="308" customWidth="1"/>
  </cols>
  <sheetData>
    <row r="1" spans="2:14" s="333" customFormat="1" ht="12.75">
      <c r="B1" s="178" t="s">
        <v>530</v>
      </c>
      <c r="C1" s="109"/>
      <c r="D1" s="107"/>
      <c r="E1" s="332"/>
      <c r="L1" s="178"/>
      <c r="N1" s="428" t="str">
        <f>'Tab 1'!$L$1</f>
        <v>Carta de Conjuntura | Dez 2014</v>
      </c>
    </row>
    <row r="3" spans="2:5" ht="11.25">
      <c r="B3" s="309" t="s">
        <v>507</v>
      </c>
      <c r="C3" s="308"/>
      <c r="E3" s="231"/>
    </row>
    <row r="4" spans="2:5" ht="11.25">
      <c r="B4" s="310" t="s">
        <v>132</v>
      </c>
      <c r="C4" s="308"/>
      <c r="E4" s="304"/>
    </row>
    <row r="5" spans="2:5" s="307" customFormat="1" ht="11.25">
      <c r="B5" s="311" t="s">
        <v>556</v>
      </c>
      <c r="D5" s="312"/>
      <c r="E5" s="231"/>
    </row>
    <row r="6" spans="3:5" s="307" customFormat="1" ht="11.25">
      <c r="C6" s="311"/>
      <c r="D6" s="312"/>
      <c r="E6" s="231"/>
    </row>
    <row r="7" spans="2:14" s="235" customFormat="1" ht="12" thickBot="1">
      <c r="B7" s="313" t="s">
        <v>1</v>
      </c>
      <c r="C7" s="314" t="s">
        <v>133</v>
      </c>
      <c r="D7" s="314" t="s">
        <v>134</v>
      </c>
      <c r="E7" s="314" t="s">
        <v>135</v>
      </c>
      <c r="F7" s="314" t="s">
        <v>136</v>
      </c>
      <c r="G7" s="314" t="s">
        <v>137</v>
      </c>
      <c r="H7" s="314" t="s">
        <v>138</v>
      </c>
      <c r="I7" s="314" t="s">
        <v>139</v>
      </c>
      <c r="J7" s="314" t="s">
        <v>140</v>
      </c>
      <c r="K7" s="314" t="s">
        <v>141</v>
      </c>
      <c r="L7" s="314" t="s">
        <v>142</v>
      </c>
      <c r="M7" s="314" t="s">
        <v>143</v>
      </c>
      <c r="N7" s="314" t="s">
        <v>144</v>
      </c>
    </row>
    <row r="8" spans="2:14" s="235" customFormat="1" ht="12.75" thickTop="1">
      <c r="B8" s="448" t="s">
        <v>72</v>
      </c>
      <c r="C8" s="449">
        <v>77.3</v>
      </c>
      <c r="D8" s="449">
        <v>79.8</v>
      </c>
      <c r="E8" s="449">
        <v>79.7</v>
      </c>
      <c r="F8" s="449">
        <v>79.4</v>
      </c>
      <c r="G8" s="449">
        <v>78.6</v>
      </c>
      <c r="H8" s="449">
        <v>79.9</v>
      </c>
      <c r="I8" s="449">
        <v>79.9</v>
      </c>
      <c r="J8" s="449">
        <v>78.9</v>
      </c>
      <c r="K8" s="449">
        <v>79.9</v>
      </c>
      <c r="L8" s="449">
        <v>80.2</v>
      </c>
      <c r="M8" s="449">
        <v>80.8</v>
      </c>
      <c r="N8" s="449">
        <v>78.9</v>
      </c>
    </row>
    <row r="9" spans="2:14" s="235" customFormat="1" ht="12">
      <c r="B9" s="105" t="s">
        <v>73</v>
      </c>
      <c r="C9" s="446">
        <v>79.3</v>
      </c>
      <c r="D9" s="446">
        <v>79.5</v>
      </c>
      <c r="E9" s="446">
        <v>79.5</v>
      </c>
      <c r="F9" s="446">
        <v>79.2</v>
      </c>
      <c r="G9" s="446">
        <v>77.9</v>
      </c>
      <c r="H9" s="446">
        <v>78</v>
      </c>
      <c r="I9" s="446">
        <v>77.9</v>
      </c>
      <c r="J9" s="446">
        <v>79</v>
      </c>
      <c r="K9" s="446">
        <v>81.6</v>
      </c>
      <c r="L9" s="446">
        <v>81.5</v>
      </c>
      <c r="M9" s="446">
        <v>83.2</v>
      </c>
      <c r="N9" s="446">
        <v>80.7</v>
      </c>
    </row>
    <row r="10" spans="2:14" s="235" customFormat="1" ht="12">
      <c r="B10" s="105" t="s">
        <v>74</v>
      </c>
      <c r="C10" s="446">
        <v>82.5</v>
      </c>
      <c r="D10" s="446">
        <v>83.3</v>
      </c>
      <c r="E10" s="446">
        <v>84.3</v>
      </c>
      <c r="F10" s="446">
        <v>85</v>
      </c>
      <c r="G10" s="446">
        <v>85.7</v>
      </c>
      <c r="H10" s="446">
        <v>86.3</v>
      </c>
      <c r="I10" s="446">
        <v>86.8</v>
      </c>
      <c r="J10" s="446">
        <v>87.8</v>
      </c>
      <c r="K10" s="446">
        <v>88.3</v>
      </c>
      <c r="L10" s="446">
        <v>87.4</v>
      </c>
      <c r="M10" s="446">
        <v>87.6</v>
      </c>
      <c r="N10" s="446">
        <v>88.1</v>
      </c>
    </row>
    <row r="11" spans="2:14" ht="12">
      <c r="B11" s="105" t="s">
        <v>75</v>
      </c>
      <c r="C11" s="446">
        <v>88.6</v>
      </c>
      <c r="D11" s="446">
        <v>87.3</v>
      </c>
      <c r="E11" s="446">
        <v>88.2</v>
      </c>
      <c r="F11" s="446">
        <v>88.1</v>
      </c>
      <c r="G11" s="446">
        <v>89.7</v>
      </c>
      <c r="H11" s="446">
        <v>91.3</v>
      </c>
      <c r="I11" s="446">
        <v>89.3</v>
      </c>
      <c r="J11" s="446">
        <v>88.9</v>
      </c>
      <c r="K11" s="446">
        <v>88.5</v>
      </c>
      <c r="L11" s="446">
        <v>87.2</v>
      </c>
      <c r="M11" s="446">
        <v>88.9</v>
      </c>
      <c r="N11" s="446">
        <v>90.3</v>
      </c>
    </row>
    <row r="12" spans="2:14" ht="12">
      <c r="B12" s="105" t="s">
        <v>373</v>
      </c>
      <c r="C12" s="446">
        <v>91.1</v>
      </c>
      <c r="D12" s="446">
        <v>91.6</v>
      </c>
      <c r="E12" s="446">
        <v>90.4</v>
      </c>
      <c r="F12" s="446">
        <v>91.3</v>
      </c>
      <c r="G12" s="446">
        <v>91.7</v>
      </c>
      <c r="H12" s="446">
        <v>91</v>
      </c>
      <c r="I12" s="446">
        <v>91.7</v>
      </c>
      <c r="J12" s="446">
        <v>91.4</v>
      </c>
      <c r="K12" s="446">
        <v>90.6</v>
      </c>
      <c r="L12" s="446">
        <v>90.5</v>
      </c>
      <c r="M12" s="446">
        <v>92.2</v>
      </c>
      <c r="N12" s="446">
        <v>93.4</v>
      </c>
    </row>
    <row r="13" spans="2:14" ht="12">
      <c r="B13" s="105" t="s">
        <v>374</v>
      </c>
      <c r="C13" s="446">
        <v>92.8</v>
      </c>
      <c r="D13" s="446">
        <v>94.2</v>
      </c>
      <c r="E13" s="446">
        <v>94.6</v>
      </c>
      <c r="F13" s="446">
        <v>95.8</v>
      </c>
      <c r="G13" s="446">
        <v>95.9</v>
      </c>
      <c r="H13" s="446">
        <v>97.5</v>
      </c>
      <c r="I13" s="446">
        <v>96.8</v>
      </c>
      <c r="J13" s="446">
        <v>97.4</v>
      </c>
      <c r="K13" s="446">
        <v>97.6</v>
      </c>
      <c r="L13" s="446">
        <v>98.2</v>
      </c>
      <c r="M13" s="446">
        <v>98.5</v>
      </c>
      <c r="N13" s="446">
        <v>99</v>
      </c>
    </row>
    <row r="14" spans="2:14" ht="12">
      <c r="B14" s="105" t="s">
        <v>421</v>
      </c>
      <c r="C14" s="446">
        <v>101.3</v>
      </c>
      <c r="D14" s="446">
        <v>100.1</v>
      </c>
      <c r="E14" s="446">
        <v>100.6</v>
      </c>
      <c r="F14" s="446">
        <v>100.1</v>
      </c>
      <c r="G14" s="446">
        <v>99.1</v>
      </c>
      <c r="H14" s="446">
        <v>105.1</v>
      </c>
      <c r="I14" s="446">
        <v>103</v>
      </c>
      <c r="J14" s="446">
        <v>102</v>
      </c>
      <c r="K14" s="446">
        <v>103</v>
      </c>
      <c r="L14" s="446">
        <v>99.3</v>
      </c>
      <c r="M14" s="446">
        <v>94.9</v>
      </c>
      <c r="N14" s="446">
        <v>82.8</v>
      </c>
    </row>
    <row r="15" spans="2:14" ht="12">
      <c r="B15" s="105" t="s">
        <v>424</v>
      </c>
      <c r="C15" s="446">
        <v>84.9</v>
      </c>
      <c r="D15" s="446">
        <v>86.5</v>
      </c>
      <c r="E15" s="446">
        <v>87.9</v>
      </c>
      <c r="F15" s="446">
        <v>88.4</v>
      </c>
      <c r="G15" s="446">
        <v>90.6</v>
      </c>
      <c r="H15" s="446">
        <v>91.7</v>
      </c>
      <c r="I15" s="446">
        <v>93</v>
      </c>
      <c r="J15" s="446">
        <v>94.1</v>
      </c>
      <c r="K15" s="446">
        <v>95.8</v>
      </c>
      <c r="L15" s="446">
        <v>97</v>
      </c>
      <c r="M15" s="446">
        <v>99.1</v>
      </c>
      <c r="N15" s="446">
        <v>99.1</v>
      </c>
    </row>
    <row r="16" spans="2:14" ht="12">
      <c r="B16" s="105" t="s">
        <v>430</v>
      </c>
      <c r="C16" s="446">
        <v>101.2</v>
      </c>
      <c r="D16" s="446">
        <v>101.1</v>
      </c>
      <c r="E16" s="446">
        <v>102.1</v>
      </c>
      <c r="F16" s="446">
        <v>103.3</v>
      </c>
      <c r="G16" s="446">
        <v>102.8</v>
      </c>
      <c r="H16" s="446">
        <v>102.7</v>
      </c>
      <c r="I16" s="446">
        <v>101.7</v>
      </c>
      <c r="J16" s="446">
        <v>101.3</v>
      </c>
      <c r="K16" s="446">
        <v>101.5</v>
      </c>
      <c r="L16" s="446">
        <v>101.5</v>
      </c>
      <c r="M16" s="446">
        <v>101.8</v>
      </c>
      <c r="N16" s="446">
        <v>102.8</v>
      </c>
    </row>
    <row r="17" spans="2:14" ht="12">
      <c r="B17" s="105" t="s">
        <v>486</v>
      </c>
      <c r="C17" s="446">
        <v>102.9</v>
      </c>
      <c r="D17" s="446">
        <v>104.7</v>
      </c>
      <c r="E17" s="446">
        <v>105.1</v>
      </c>
      <c r="F17" s="446">
        <v>102.3</v>
      </c>
      <c r="G17" s="446">
        <v>105.1</v>
      </c>
      <c r="H17" s="446">
        <v>102.9</v>
      </c>
      <c r="I17" s="446">
        <v>103.5</v>
      </c>
      <c r="J17" s="446">
        <v>101.3</v>
      </c>
      <c r="K17" s="446">
        <v>100.3</v>
      </c>
      <c r="L17" s="446">
        <v>99.4</v>
      </c>
      <c r="M17" s="446">
        <v>99.9</v>
      </c>
      <c r="N17" s="446">
        <v>102.6</v>
      </c>
    </row>
    <row r="18" spans="2:14" ht="12">
      <c r="B18" s="105" t="s">
        <v>531</v>
      </c>
      <c r="C18" s="446">
        <v>97.6</v>
      </c>
      <c r="D18" s="446">
        <v>98.2</v>
      </c>
      <c r="E18" s="446">
        <v>97.9</v>
      </c>
      <c r="F18" s="446">
        <v>98.6</v>
      </c>
      <c r="G18" s="446">
        <v>98.7</v>
      </c>
      <c r="H18" s="446">
        <v>99.3</v>
      </c>
      <c r="I18" s="446">
        <v>100.4</v>
      </c>
      <c r="J18" s="446">
        <v>102.1</v>
      </c>
      <c r="K18" s="446">
        <v>101.4</v>
      </c>
      <c r="L18" s="446">
        <v>101.7</v>
      </c>
      <c r="M18" s="446">
        <v>100.2</v>
      </c>
      <c r="N18" s="446">
        <v>101.2</v>
      </c>
    </row>
    <row r="19" spans="2:14" ht="12">
      <c r="B19" s="105" t="s">
        <v>532</v>
      </c>
      <c r="C19" s="446">
        <v>102.3</v>
      </c>
      <c r="D19" s="446">
        <v>99.7</v>
      </c>
      <c r="E19" s="446">
        <v>101.4</v>
      </c>
      <c r="F19" s="446">
        <v>102.3</v>
      </c>
      <c r="G19" s="446">
        <v>102.1</v>
      </c>
      <c r="H19" s="446">
        <v>105.5</v>
      </c>
      <c r="I19" s="446">
        <v>102</v>
      </c>
      <c r="J19" s="446">
        <v>102.2</v>
      </c>
      <c r="K19" s="446">
        <v>103.8</v>
      </c>
      <c r="L19" s="446">
        <v>102.1</v>
      </c>
      <c r="M19" s="446">
        <v>102.1</v>
      </c>
      <c r="N19" s="446">
        <v>98.6</v>
      </c>
    </row>
    <row r="20" spans="2:14" ht="12">
      <c r="B20" s="412" t="s">
        <v>555</v>
      </c>
      <c r="C20" s="447">
        <v>101</v>
      </c>
      <c r="D20" s="447">
        <v>101</v>
      </c>
      <c r="E20" s="447">
        <v>100.5</v>
      </c>
      <c r="F20" s="447">
        <v>99.9</v>
      </c>
      <c r="G20" s="447">
        <v>99.2</v>
      </c>
      <c r="H20" s="447">
        <v>97.8</v>
      </c>
      <c r="I20" s="447">
        <v>98.4</v>
      </c>
      <c r="J20" s="447">
        <v>99</v>
      </c>
      <c r="K20" s="447">
        <v>98.8</v>
      </c>
      <c r="L20" s="447">
        <v>98.8</v>
      </c>
      <c r="M20" s="447"/>
      <c r="N20" s="447"/>
    </row>
    <row r="21" spans="2:9" ht="11.25">
      <c r="B21" s="106" t="s">
        <v>145</v>
      </c>
      <c r="C21" s="315"/>
      <c r="D21" s="312"/>
      <c r="F21" s="307"/>
      <c r="G21" s="307"/>
      <c r="H21" s="307"/>
      <c r="I21" s="307"/>
    </row>
    <row r="22" spans="2:14" ht="11.25">
      <c r="B22" s="104" t="s">
        <v>539</v>
      </c>
      <c r="C22" s="315"/>
      <c r="D22" s="312"/>
      <c r="E22" s="305"/>
      <c r="F22" s="305"/>
      <c r="G22" s="305"/>
      <c r="H22" s="305"/>
      <c r="I22" s="305"/>
      <c r="J22" s="305"/>
      <c r="K22" s="305"/>
      <c r="L22" s="305"/>
      <c r="M22" s="305"/>
      <c r="N22" s="305"/>
    </row>
    <row r="23" spans="4:14" ht="11.25"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5"/>
    </row>
  </sheetData>
  <sheetProtection/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Treinamento</cp:lastModifiedBy>
  <cp:lastPrinted>2014-07-16T23:26:55Z</cp:lastPrinted>
  <dcterms:created xsi:type="dcterms:W3CDTF">2006-02-13T18:26:04Z</dcterms:created>
  <dcterms:modified xsi:type="dcterms:W3CDTF">2015-01-29T18:14:53Z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