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35" windowWidth="10695" windowHeight="10830" tabRatio="587" activeTab="1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1'!$B$1:$K$45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15'!$B$1:$M$53</definedName>
    <definedName name="_xlnm.Print_Area" localSheetId="16">'Tab 16'!$B$1:$M$44</definedName>
    <definedName name="_xlnm.Print_Area" localSheetId="17">'Tab 17'!$B$1:$M$44</definedName>
    <definedName name="_xlnm.Print_Area" localSheetId="18">'Tab 18'!$B$1:$AB$24</definedName>
    <definedName name="_xlnm.Print_Area" localSheetId="2">'Tab 2'!$B$1:$K$45</definedName>
    <definedName name="_xlnm.Print_Area" localSheetId="3">'Tab 3'!$A$1:$H$45</definedName>
    <definedName name="_xlnm.Print_Area" localSheetId="4">'Tab 4'!$A$1:$H$57</definedName>
    <definedName name="_xlnm.Print_Area" localSheetId="5">'Tab 5'!$B$1:$P$48</definedName>
    <definedName name="_xlnm.Print_Area" localSheetId="6">'Tab 6'!$B$1:$O$47</definedName>
    <definedName name="_xlnm.Print_Area" localSheetId="7">'Tab 7'!$B$1:$O$47</definedName>
    <definedName name="_xlnm.Print_Area" localSheetId="8">'Tab 8'!$A$1:$H$40</definedName>
    <definedName name="_xlnm.Print_Area" localSheetId="9">'Tab 9'!$A$1:$L$49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<sst xmlns="http://schemas.openxmlformats.org/spreadsheetml/2006/main" count="1451" uniqueCount="323">
  <si>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</si>
  <si>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</si>
  <si>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</si>
  <si>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</si>
  <si>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</si>
  <si>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</si>
  <si>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</si>
  <si>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</si>
  <si>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</si>
  <si>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</si>
  <si>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</si>
  <si>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</si>
  <si>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</si>
  <si>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</si>
  <si>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</si>
  <si>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</si>
  <si>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</si>
  <si>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</si>
  <si>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</si>
  <si>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</si>
  <si>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</si>
  <si>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</si>
  <si>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</si>
  <si>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</si>
  <si>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</si>
  <si>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</si>
  <si>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</si>
  <si>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</si>
  <si>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</si>
  <si>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</si>
  <si>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</si>
  <si>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</si>
  <si>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</si>
  <si>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</si>
  <si>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</si>
  <si>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</si>
  <si>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</si>
  <si>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</si>
  <si>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</si>
  <si>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</si>
  <si>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</si>
  <si>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</si>
  <si>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</si>
  <si>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</si>
  <si>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</si>
  <si>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</si>
  <si>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</si>
  <si>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</si>
  <si>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</si>
  <si>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</si>
  <si>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</si>
  <si>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</si>
  <si>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</si>
  <si>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</si>
  <si>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</si>
  <si>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</si>
  <si>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</si>
  <si>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</si>
  <si>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</si>
  <si>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</si>
  <si>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</si>
  <si>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</si>
  <si>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</si>
  <si>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</si>
  <si>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</si>
  <si>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</si>
  <si>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</si>
  <si>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</si>
  <si>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</si>
  <si>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</si>
  <si>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</si>
  <si>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</si>
  <si>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</si>
  <si>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</si>
  <si>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</si>
  <si>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</si>
  <si>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</si>
  <si>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</si>
  <si>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</si>
  <si>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</si>
  <si>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</si>
  <si>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</si>
  <si>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</si>
  <si>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</si>
  <si>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</si>
  <si>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</si>
  <si>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</si>
  <si>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</si>
  <si>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</si>
  <si>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</si>
  <si>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</si>
  <si>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</si>
  <si>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</si>
  <si>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</si>
  <si>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</si>
  <si>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</si>
  <si>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</si>
  <si>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</si>
  <si>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</si>
  <si>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</si>
  <si>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</si>
  <si>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</si>
  <si>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</si>
  <si>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</si>
  <si>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</si>
  <si>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</si>
  <si>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</si>
  <si>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</si>
  <si>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</si>
  <si>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</si>
  <si>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</si>
  <si>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</si>
  <si>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</si>
  <si>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</si>
  <si>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</si>
  <si>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</si>
  <si>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</si>
  <si>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</si>
  <si>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</si>
  <si>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</si>
  <si>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</si>
  <si>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</si>
  <si>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</si>
  <si>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</si>
  <si>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</si>
  <si>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</si>
  <si>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</si>
  <si>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</si>
  <si>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</si>
  <si>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</si>
  <si>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</si>
  <si>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</si>
  <si>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</si>
  <si>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</si>
  <si>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</si>
  <si>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</si>
  <si>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</si>
  <si>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</si>
  <si>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</si>
  <si>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</si>
  <si>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</si>
  <si>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</si>
  <si>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</si>
  <si>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</si>
  <si>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</si>
  <si>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</si>
  <si>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</si>
  <si>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</si>
  <si>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</si>
  <si>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</si>
  <si>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</si>
  <si>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</si>
  <si>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</si>
  <si>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</si>
  <si>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</si>
  <si>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</si>
  <si>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</si>
  <si>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</si>
  <si>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</si>
  <si>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</si>
  <si>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</si>
  <si>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</si>
  <si>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</si>
  <si>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</si>
  <si>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</si>
  <si>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</si>
  <si>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</si>
  <si>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</si>
  <si>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</si>
  <si>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</si>
  <si>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</si>
  <si>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</si>
  <si>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</si>
  <si>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</si>
  <si>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</si>
  <si>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</si>
  <si>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</si>
  <si>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</si>
  <si>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</si>
  <si>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</si>
  <si>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</si>
  <si>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</si>
  <si>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</si>
  <si>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</si>
  <si>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</si>
  <si>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</si>
  <si>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</si>
  <si>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</si>
  <si>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</si>
  <si>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</si>
  <si>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</si>
  <si>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</si>
  <si>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</si>
  <si>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</si>
  <si>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</si>
  <si>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</si>
  <si>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</si>
  <si>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</si>
  <si>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</si>
  <si>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</si>
  <si>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</si>
  <si>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</si>
  <si>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</si>
  <si>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</si>
  <si>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</si>
  <si>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Vendas reais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</si>
  <si>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</si>
  <si>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</si>
  <si>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</si>
  <si>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</si>
  <si>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</si>
  <si>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</si>
  <si>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</si>
  <si>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</si>
  <si>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</si>
  <si>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</si>
  <si>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</si>
  <si>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</si>
  <si>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</si>
  <si>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</si>
  <si>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</si>
  <si>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</si>
  <si>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</si>
  <si>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</si>
  <si>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</si>
  <si>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</si>
  <si>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</si>
  <si>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</si>
  <si>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</si>
  <si>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</si>
  <si>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</si>
  <si>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</si>
  <si>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</si>
  <si>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</si>
  <si>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</si>
  <si>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</si>
  <si>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</si>
  <si>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</si>
  <si>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2008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</si>
  <si>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</si>
  <si>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</si>
  <si>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</si>
  <si>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</si>
  <si>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</si>
  <si>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</si>
  <si>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</si>
  <si>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</si>
  <si>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</si>
  <si>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</si>
  <si>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</si>
  <si>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</si>
  <si>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</si>
  <si>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</si>
  <si>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</si>
  <si>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</si>
  <si>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</si>
  <si>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</si>
  <si>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</si>
  <si>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</si>
  <si>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</si>
  <si>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</si>
  <si>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</si>
  <si>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</si>
  <si>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</si>
  <si>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</si>
  <si>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</si>
  <si>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</si>
  <si>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</si>
  <si>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</si>
  <si>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</si>
  <si>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</si>
  <si>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</si>
  <si>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</si>
  <si>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</si>
  <si>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</si>
  <si>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</si>
  <si>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</si>
  <si>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</si>
  <si>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</si>
  <si>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</si>
  <si>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</si>
  <si>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</si>
  <si>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</si>
  <si>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</si>
  <si>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</si>
  <si>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</si>
  <si>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</si>
  <si>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r>
      <t>Obs.: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Séries dessazonalizadas pelo Ipea utilizando o método X12 ARIMA através do programa Demetra.</t>
    </r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</si>
  <si>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</si>
  <si>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</si>
  <si>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</si>
  <si>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</si>
  <si>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</si>
  <si>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</si>
  <si>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</si>
  <si>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</si>
  <si>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</si>
  <si>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</si>
  <si>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</si>
  <si>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</si>
  <si>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</si>
  <si>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</si>
  <si>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</si>
  <si>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</si>
  <si>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</si>
  <si>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</si>
  <si>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</si>
  <si>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</si>
  <si>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</si>
  <si>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</si>
  <si>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</si>
  <si>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</si>
  <si>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</si>
  <si>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2013.I</t>
  </si>
  <si>
    <t>2013.II</t>
  </si>
  <si>
    <t>Carta de Conjuntura | dez 2013</t>
  </si>
  <si>
    <t>I. ATIVIDADE ECONÔMICA                                                      Carta de Conjuntura | dez 2013</t>
  </si>
  <si>
    <t>2013.3</t>
  </si>
  <si>
    <t>2013.III</t>
  </si>
  <si>
    <t>Out.13/Out.12</t>
  </si>
  <si>
    <t>Nov.13/Nov.12</t>
  </si>
  <si>
    <t>Nov.13/Out.13</t>
  </si>
  <si>
    <t>Out.13/set.13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</si>
</sst>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29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24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24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24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24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2" fontId="2" fillId="24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7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 vertical="center" wrapText="1"/>
    </xf>
    <xf numFmtId="174" fontId="2" fillId="24" borderId="11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0" fontId="3" fillId="24" borderId="0" xfId="0" applyFont="1" applyFill="1" applyBorder="1" applyAlignment="1" quotePrefix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2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17" fontId="2" fillId="24" borderId="0" xfId="0" applyNumberFormat="1" applyFont="1" applyFill="1" applyBorder="1" applyAlignment="1">
      <alignment horizontal="left"/>
    </xf>
    <xf numFmtId="175" fontId="2" fillId="24" borderId="0" xfId="0" applyNumberFormat="1" applyFont="1" applyFill="1" applyBorder="1" applyAlignment="1" applyProtection="1">
      <alignment horizontal="center"/>
      <protection/>
    </xf>
    <xf numFmtId="175" fontId="2" fillId="24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24" borderId="0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left" vertical="center"/>
    </xf>
    <xf numFmtId="174" fontId="2" fillId="24" borderId="0" xfId="0" applyNumberFormat="1" applyFont="1" applyFill="1" applyBorder="1" applyAlignment="1">
      <alignment horizontal="right"/>
    </xf>
    <xf numFmtId="174" fontId="2" fillId="24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24" borderId="0" xfId="44" applyFill="1" applyAlignment="1" applyProtection="1">
      <alignment/>
      <protection/>
    </xf>
    <xf numFmtId="0" fontId="2" fillId="2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/>
    </xf>
    <xf numFmtId="174" fontId="2" fillId="24" borderId="15" xfId="0" applyNumberFormat="1" applyFont="1" applyFill="1" applyBorder="1" applyAlignment="1">
      <alignment horizontal="right"/>
    </xf>
    <xf numFmtId="174" fontId="2" fillId="24" borderId="16" xfId="0" applyNumberFormat="1" applyFont="1" applyFill="1" applyBorder="1" applyAlignment="1">
      <alignment horizontal="right"/>
    </xf>
    <xf numFmtId="174" fontId="2" fillId="24" borderId="17" xfId="0" applyNumberFormat="1" applyFont="1" applyFill="1" applyBorder="1" applyAlignment="1">
      <alignment horizontal="right"/>
    </xf>
    <xf numFmtId="174" fontId="2" fillId="24" borderId="18" xfId="0" applyNumberFormat="1" applyFont="1" applyFill="1" applyBorder="1" applyAlignment="1">
      <alignment horizontal="right"/>
    </xf>
    <xf numFmtId="174" fontId="2" fillId="24" borderId="12" xfId="0" applyNumberFormat="1" applyFont="1" applyFill="1" applyBorder="1" applyAlignment="1">
      <alignment horizontal="right"/>
    </xf>
    <xf numFmtId="174" fontId="2" fillId="24" borderId="19" xfId="0" applyNumberFormat="1" applyFont="1" applyFill="1" applyBorder="1" applyAlignment="1">
      <alignment horizontal="right"/>
    </xf>
    <xf numFmtId="174" fontId="2" fillId="24" borderId="20" xfId="0" applyNumberFormat="1" applyFont="1" applyFill="1" applyBorder="1" applyAlignment="1">
      <alignment horizontal="right"/>
    </xf>
    <xf numFmtId="174" fontId="2" fillId="24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174" fontId="2" fillId="24" borderId="16" xfId="0" applyNumberFormat="1" applyFont="1" applyFill="1" applyBorder="1" applyAlignment="1">
      <alignment/>
    </xf>
    <xf numFmtId="174" fontId="2" fillId="24" borderId="18" xfId="0" applyNumberFormat="1" applyFont="1" applyFill="1" applyBorder="1" applyAlignment="1">
      <alignment/>
    </xf>
    <xf numFmtId="174" fontId="2" fillId="24" borderId="2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2" fontId="8" fillId="24" borderId="0" xfId="0" applyNumberFormat="1" applyFont="1" applyFill="1" applyBorder="1" applyAlignment="1">
      <alignment horizontal="right"/>
    </xf>
    <xf numFmtId="2" fontId="2" fillId="24" borderId="0" xfId="0" applyNumberFormat="1" applyFont="1" applyFill="1" applyAlignment="1">
      <alignment/>
    </xf>
    <xf numFmtId="2" fontId="2" fillId="24" borderId="12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/>
    </xf>
    <xf numFmtId="0" fontId="2" fillId="24" borderId="20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174" fontId="2" fillId="24" borderId="21" xfId="0" applyNumberFormat="1" applyFont="1" applyFill="1" applyBorder="1" applyAlignment="1">
      <alignment horizontal="right"/>
    </xf>
    <xf numFmtId="174" fontId="2" fillId="24" borderId="22" xfId="0" applyNumberFormat="1" applyFont="1" applyFill="1" applyBorder="1" applyAlignment="1">
      <alignment horizontal="right"/>
    </xf>
    <xf numFmtId="174" fontId="2" fillId="24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left"/>
    </xf>
    <xf numFmtId="174" fontId="2" fillId="24" borderId="15" xfId="0" applyNumberFormat="1" applyFont="1" applyFill="1" applyBorder="1" applyAlignment="1">
      <alignment/>
    </xf>
    <xf numFmtId="174" fontId="2" fillId="24" borderId="19" xfId="0" applyNumberFormat="1" applyFont="1" applyFill="1" applyBorder="1" applyAlignment="1">
      <alignment/>
    </xf>
    <xf numFmtId="174" fontId="2" fillId="24" borderId="17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24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Border="1" applyAlignment="1">
      <alignment horizontal="right"/>
    </xf>
    <xf numFmtId="0" fontId="2" fillId="24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24" borderId="0" xfId="0" applyNumberFormat="1" applyFont="1" applyFill="1" applyAlignment="1">
      <alignment/>
    </xf>
    <xf numFmtId="174" fontId="3" fillId="24" borderId="17" xfId="0" applyNumberFormat="1" applyFont="1" applyFill="1" applyBorder="1" applyAlignment="1">
      <alignment/>
    </xf>
    <xf numFmtId="174" fontId="3" fillId="24" borderId="11" xfId="0" applyNumberFormat="1" applyFont="1" applyFill="1" applyBorder="1" applyAlignment="1">
      <alignment/>
    </xf>
    <xf numFmtId="174" fontId="3" fillId="24" borderId="18" xfId="0" applyNumberFormat="1" applyFont="1" applyFill="1" applyBorder="1" applyAlignment="1">
      <alignment/>
    </xf>
    <xf numFmtId="174" fontId="3" fillId="24" borderId="15" xfId="0" applyNumberFormat="1" applyFont="1" applyFill="1" applyBorder="1" applyAlignment="1">
      <alignment/>
    </xf>
    <xf numFmtId="174" fontId="3" fillId="24" borderId="0" xfId="0" applyNumberFormat="1" applyFont="1" applyFill="1" applyBorder="1" applyAlignment="1">
      <alignment/>
    </xf>
    <xf numFmtId="174" fontId="3" fillId="24" borderId="19" xfId="0" applyNumberFormat="1" applyFont="1" applyFill="1" applyBorder="1" applyAlignment="1">
      <alignment/>
    </xf>
    <xf numFmtId="174" fontId="3" fillId="24" borderId="12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174" fontId="2" fillId="24" borderId="22" xfId="0" applyNumberFormat="1" applyFont="1" applyFill="1" applyBorder="1" applyAlignment="1">
      <alignment/>
    </xf>
    <xf numFmtId="0" fontId="2" fillId="0" borderId="27" xfId="0" applyFont="1" applyBorder="1" applyAlignment="1">
      <alignment horizontal="left"/>
    </xf>
    <xf numFmtId="176" fontId="2" fillId="24" borderId="27" xfId="0" applyNumberFormat="1" applyFont="1" applyFill="1" applyBorder="1" applyAlignment="1">
      <alignment horizontal="left"/>
    </xf>
    <xf numFmtId="2" fontId="2" fillId="0" borderId="27" xfId="0" applyNumberFormat="1" applyFont="1" applyFill="1" applyBorder="1" applyAlignment="1">
      <alignment horizontal="center"/>
    </xf>
    <xf numFmtId="0" fontId="2" fillId="0" borderId="11" xfId="50" applyFont="1" applyBorder="1">
      <alignment/>
      <protection/>
    </xf>
    <xf numFmtId="2" fontId="2" fillId="24" borderId="0" xfId="0" applyNumberFormat="1" applyFont="1" applyFill="1" applyAlignment="1">
      <alignment/>
    </xf>
    <xf numFmtId="179" fontId="2" fillId="24" borderId="0" xfId="0" applyNumberFormat="1" applyFont="1" applyFill="1" applyAlignment="1">
      <alignment/>
    </xf>
    <xf numFmtId="4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3" fontId="8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 quotePrefix="1">
      <alignment horizontal="center" vertical="center" wrapText="1"/>
    </xf>
    <xf numFmtId="179" fontId="2" fillId="24" borderId="0" xfId="0" applyNumberFormat="1" applyFont="1" applyFill="1" applyAlignment="1">
      <alignment horizontal="center" vertical="center" wrapText="1"/>
    </xf>
    <xf numFmtId="174" fontId="2" fillId="24" borderId="0" xfId="0" applyNumberFormat="1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/>
    </xf>
    <xf numFmtId="179" fontId="2" fillId="24" borderId="0" xfId="0" applyNumberFormat="1" applyFont="1" applyFill="1" applyBorder="1" applyAlignment="1">
      <alignment/>
    </xf>
    <xf numFmtId="174" fontId="2" fillId="24" borderId="0" xfId="0" applyNumberFormat="1" applyFont="1" applyFill="1" applyBorder="1" applyAlignment="1" quotePrefix="1">
      <alignment horizontal="center" vertical="center"/>
    </xf>
    <xf numFmtId="0" fontId="2" fillId="24" borderId="0" xfId="0" applyNumberFormat="1" applyFont="1" applyFill="1" applyAlignment="1">
      <alignment horizontal="left"/>
    </xf>
    <xf numFmtId="174" fontId="2" fillId="24" borderId="11" xfId="0" applyNumberFormat="1" applyFont="1" applyFill="1" applyBorder="1" applyAlignment="1">
      <alignment horizontal="center" vertical="center"/>
    </xf>
    <xf numFmtId="178" fontId="2" fillId="24" borderId="11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left"/>
    </xf>
    <xf numFmtId="0" fontId="5" fillId="24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24" borderId="27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24" borderId="13" xfId="0" applyNumberFormat="1" applyFont="1" applyFill="1" applyBorder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right" vertical="center" wrapText="1"/>
    </xf>
    <xf numFmtId="4" fontId="2" fillId="24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24" borderId="12" xfId="0" applyNumberFormat="1" applyFont="1" applyFill="1" applyBorder="1" applyAlignment="1">
      <alignment horizontal="left"/>
    </xf>
    <xf numFmtId="174" fontId="2" fillId="24" borderId="12" xfId="0" applyNumberFormat="1" applyFont="1" applyFill="1" applyBorder="1" applyAlignment="1">
      <alignment horizontal="center" vertical="center"/>
    </xf>
    <xf numFmtId="171" fontId="2" fillId="24" borderId="0" xfId="54" applyFont="1" applyFill="1" applyAlignment="1">
      <alignment horizontal="left"/>
    </xf>
    <xf numFmtId="174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171" fontId="2" fillId="24" borderId="0" xfId="54" applyFont="1" applyFill="1" applyBorder="1" applyAlignment="1">
      <alignment horizontal="center"/>
    </xf>
    <xf numFmtId="171" fontId="2" fillId="24" borderId="0" xfId="54" applyFont="1" applyFill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174" fontId="2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4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24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24" borderId="13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4" fontId="2" fillId="24" borderId="0" xfId="50" applyNumberFormat="1" applyFont="1" applyFill="1" applyBorder="1" applyAlignment="1">
      <alignment horizontal="center"/>
      <protection/>
    </xf>
    <xf numFmtId="174" fontId="2" fillId="24" borderId="11" xfId="50" applyNumberFormat="1" applyFont="1" applyFill="1" applyBorder="1" applyAlignment="1">
      <alignment horizontal="center"/>
      <protection/>
    </xf>
    <xf numFmtId="184" fontId="2" fillId="24" borderId="11" xfId="52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/>
    </xf>
    <xf numFmtId="2" fontId="2" fillId="24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24" borderId="12" xfId="0" applyNumberFormat="1" applyFont="1" applyFill="1" applyBorder="1" applyAlignment="1">
      <alignment horizontal="right" vertical="center" wrapText="1"/>
    </xf>
    <xf numFmtId="184" fontId="2" fillId="24" borderId="0" xfId="52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 quotePrefix="1">
      <alignment horizontal="center" vertical="center" wrapText="1"/>
    </xf>
    <xf numFmtId="4" fontId="2" fillId="24" borderId="11" xfId="0" applyNumberFormat="1" applyFont="1" applyFill="1" applyBorder="1" applyAlignment="1" quotePrefix="1">
      <alignment horizontal="center" vertical="center" wrapText="1"/>
    </xf>
    <xf numFmtId="4" fontId="2" fillId="24" borderId="1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2" fillId="24" borderId="0" xfId="54" applyNumberFormat="1" applyFont="1" applyFill="1" applyBorder="1" applyAlignment="1">
      <alignment horizontal="center"/>
    </xf>
    <xf numFmtId="4" fontId="2" fillId="24" borderId="0" xfId="0" applyNumberFormat="1" applyFont="1" applyFill="1" applyAlignment="1">
      <alignment/>
    </xf>
    <xf numFmtId="4" fontId="8" fillId="24" borderId="0" xfId="0" applyNumberFormat="1" applyFont="1" applyFill="1" applyAlignment="1" applyProtection="1">
      <alignment horizontal="center" vertical="center"/>
      <protection/>
    </xf>
    <xf numFmtId="4" fontId="2" fillId="24" borderId="10" xfId="0" applyNumberFormat="1" applyFont="1" applyFill="1" applyBorder="1" applyAlignment="1" quotePrefix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1" fillId="24" borderId="0" xfId="0" applyFont="1" applyFill="1" applyBorder="1" applyAlignment="1">
      <alignment/>
    </xf>
    <xf numFmtId="3" fontId="2" fillId="24" borderId="11" xfId="0" applyNumberFormat="1" applyFont="1" applyFill="1" applyBorder="1" applyAlignment="1">
      <alignment horizontal="center"/>
    </xf>
    <xf numFmtId="3" fontId="2" fillId="24" borderId="11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Alignment="1">
      <alignment horizontal="center" vertical="center" wrapText="1"/>
    </xf>
    <xf numFmtId="2" fontId="2" fillId="24" borderId="0" xfId="0" applyNumberFormat="1" applyFont="1" applyFill="1" applyAlignment="1">
      <alignment horizontal="center"/>
    </xf>
    <xf numFmtId="0" fontId="2" fillId="24" borderId="16" xfId="0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0" borderId="14" xfId="50" applyFont="1" applyBorder="1">
      <alignment/>
      <protection/>
    </xf>
    <xf numFmtId="176" fontId="2" fillId="24" borderId="14" xfId="0" applyNumberFormat="1" applyFont="1" applyFill="1" applyBorder="1" applyAlignment="1">
      <alignment horizontal="left"/>
    </xf>
    <xf numFmtId="184" fontId="2" fillId="0" borderId="14" xfId="52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2" fillId="0" borderId="27" xfId="0" applyNumberFormat="1" applyFont="1" applyFill="1" applyBorder="1" applyAlignment="1">
      <alignment horizontal="center"/>
    </xf>
    <xf numFmtId="174" fontId="2" fillId="0" borderId="0" xfId="50" applyNumberFormat="1" applyFont="1" applyAlignment="1">
      <alignment horizontal="center"/>
      <protection/>
    </xf>
    <xf numFmtId="174" fontId="2" fillId="0" borderId="0" xfId="50" applyNumberFormat="1" applyFont="1" applyBorder="1" applyAlignment="1">
      <alignment horizontal="center"/>
      <protection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50" applyNumberFormat="1" applyFont="1" applyBorder="1" applyAlignment="1">
      <alignment horizontal="center"/>
      <protection/>
    </xf>
    <xf numFmtId="174" fontId="2" fillId="0" borderId="12" xfId="0" applyNumberFormat="1" applyFont="1" applyFill="1" applyBorder="1" applyAlignment="1">
      <alignment horizontal="center"/>
    </xf>
    <xf numFmtId="174" fontId="2" fillId="0" borderId="12" xfId="50" applyNumberFormat="1" applyFont="1" applyBorder="1" applyAlignment="1">
      <alignment horizontal="center"/>
      <protection/>
    </xf>
    <xf numFmtId="2" fontId="2" fillId="24" borderId="14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 quotePrefix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24" borderId="14" xfId="0" applyFont="1" applyFill="1" applyBorder="1" applyAlignment="1" quotePrefix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316</v>
      </c>
    </row>
    <row r="3" ht="12.75">
      <c r="B3" s="88" t="s">
        <v>298</v>
      </c>
    </row>
    <row r="4" ht="12.75">
      <c r="B4" s="88" t="s">
        <v>299</v>
      </c>
    </row>
    <row r="5" ht="12.75">
      <c r="B5" s="88" t="s">
        <v>300</v>
      </c>
    </row>
    <row r="6" ht="12.75">
      <c r="B6" s="88" t="s">
        <v>301</v>
      </c>
    </row>
    <row r="7" ht="12.75">
      <c r="B7" s="88" t="s">
        <v>302</v>
      </c>
    </row>
    <row r="8" ht="12.75">
      <c r="B8" s="88" t="s">
        <v>303</v>
      </c>
    </row>
    <row r="9" ht="12.75">
      <c r="B9" s="88" t="s">
        <v>304</v>
      </c>
    </row>
    <row r="10" ht="12.75">
      <c r="B10" s="88" t="s">
        <v>305</v>
      </c>
    </row>
    <row r="11" ht="12.75">
      <c r="B11" s="88" t="s">
        <v>306</v>
      </c>
    </row>
    <row r="12" ht="12.75">
      <c r="B12" s="88" t="s">
        <v>307</v>
      </c>
    </row>
    <row r="13" ht="12.75">
      <c r="B13" s="88" t="s">
        <v>308</v>
      </c>
    </row>
    <row r="14" ht="12.75">
      <c r="B14" s="88" t="s">
        <v>309</v>
      </c>
    </row>
    <row r="15" ht="12.75">
      <c r="B15" s="88" t="s">
        <v>292</v>
      </c>
    </row>
    <row r="16" ht="12.75">
      <c r="B16" s="88" t="s">
        <v>293</v>
      </c>
    </row>
    <row r="17" ht="12.75">
      <c r="B17" s="88" t="s">
        <v>294</v>
      </c>
    </row>
    <row r="18" ht="12.75">
      <c r="B18" s="88" t="s">
        <v>295</v>
      </c>
    </row>
    <row r="19" ht="12.75">
      <c r="B19" s="88" t="s">
        <v>296</v>
      </c>
    </row>
    <row r="20" ht="12.75">
      <c r="B20" s="88" t="s">
        <v>297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7"/>
  <sheetViews>
    <sheetView zoomScaleSheetLayoutView="100" zoomScalePageLayoutView="0" workbookViewId="0" topLeftCell="A52">
      <selection activeCell="D71" sqref="D7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232</v>
      </c>
      <c r="D1" s="78"/>
      <c r="E1" s="78"/>
      <c r="F1" s="78"/>
      <c r="L1" s="142" t="str">
        <f>'Tab 1'!K1</f>
        <v>Carta de Conjuntura | dez 2013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116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80" t="s">
        <v>1</v>
      </c>
      <c r="C7" s="49" t="s">
        <v>59</v>
      </c>
      <c r="D7" s="49"/>
      <c r="E7" s="49"/>
      <c r="F7" s="50"/>
      <c r="G7" s="282" t="s">
        <v>60</v>
      </c>
      <c r="H7" s="282"/>
      <c r="I7" s="282"/>
      <c r="J7" s="273" t="s">
        <v>61</v>
      </c>
      <c r="K7" s="273" t="s">
        <v>62</v>
      </c>
      <c r="L7" s="273" t="s">
        <v>46</v>
      </c>
    </row>
    <row r="8" spans="2:12" s="52" customFormat="1" ht="32.25" customHeight="1" thickBot="1">
      <c r="B8" s="281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74"/>
      <c r="K8" s="274"/>
      <c r="L8" s="274"/>
    </row>
    <row r="9" spans="2:12" ht="12" thickTop="1">
      <c r="B9" s="11" t="s">
        <v>243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244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245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246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260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247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248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249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250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262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251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252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253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254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263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255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256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257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258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264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219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220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221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222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223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172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173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174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175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152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176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177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178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179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153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180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181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182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183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154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184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185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186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187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158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188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189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190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191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164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192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193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194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195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196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209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212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214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217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215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224</v>
      </c>
      <c r="C69" s="46">
        <v>850778.606</v>
      </c>
      <c r="D69" s="46">
        <v>659896.885</v>
      </c>
      <c r="E69" s="46">
        <v>190881.721</v>
      </c>
      <c r="F69" s="46"/>
      <c r="G69" s="46">
        <v>191432.056</v>
      </c>
      <c r="H69" s="46">
        <v>192916.295</v>
      </c>
      <c r="I69" s="46">
        <v>-1484.239</v>
      </c>
      <c r="J69" s="46">
        <v>115028.672</v>
      </c>
      <c r="K69" s="46">
        <v>132900.551</v>
      </c>
      <c r="L69" s="46">
        <v>1024338.783</v>
      </c>
    </row>
    <row r="70" spans="2:12" ht="11.25">
      <c r="B70" s="11" t="s">
        <v>225</v>
      </c>
      <c r="C70" s="46">
        <v>904091.528</v>
      </c>
      <c r="D70" s="46">
        <v>669702.196</v>
      </c>
      <c r="E70" s="46">
        <v>234389.332</v>
      </c>
      <c r="F70" s="46"/>
      <c r="G70" s="46">
        <v>213411.06</v>
      </c>
      <c r="H70" s="46">
        <v>196296.165</v>
      </c>
      <c r="I70" s="46">
        <v>17114.895</v>
      </c>
      <c r="J70" s="46">
        <v>141429.058</v>
      </c>
      <c r="K70" s="46">
        <v>156009.13</v>
      </c>
      <c r="L70" s="46">
        <v>1102922.516</v>
      </c>
    </row>
    <row r="71" spans="2:12" ht="11.25">
      <c r="B71" s="11" t="s">
        <v>226</v>
      </c>
      <c r="C71" s="46">
        <v>913872.789</v>
      </c>
      <c r="D71" s="46">
        <v>695527.155</v>
      </c>
      <c r="E71" s="46">
        <v>218345.634</v>
      </c>
      <c r="F71" s="46"/>
      <c r="G71" s="46">
        <v>191790.92</v>
      </c>
      <c r="H71" s="46">
        <v>205344.3</v>
      </c>
      <c r="I71" s="46">
        <v>-13553.38</v>
      </c>
      <c r="J71" s="46">
        <v>148074.475</v>
      </c>
      <c r="K71" s="46">
        <v>156581.968</v>
      </c>
      <c r="L71" s="46">
        <v>1097156.216</v>
      </c>
    </row>
    <row r="72" spans="2:12" ht="11.25">
      <c r="B72" s="11" t="s">
        <v>259</v>
      </c>
      <c r="C72" s="46">
        <v>1017276.812</v>
      </c>
      <c r="D72" s="46">
        <v>725064.548</v>
      </c>
      <c r="E72" s="46">
        <v>292212.264</v>
      </c>
      <c r="F72" s="46"/>
      <c r="G72" s="46">
        <v>172971.605</v>
      </c>
      <c r="H72" s="46">
        <v>203585.524</v>
      </c>
      <c r="I72" s="46">
        <v>-30613.919</v>
      </c>
      <c r="J72" s="46">
        <v>148310.313</v>
      </c>
      <c r="K72" s="46">
        <v>170882.248</v>
      </c>
      <c r="L72" s="46">
        <v>1167676.482</v>
      </c>
    </row>
    <row r="73" spans="2:12" ht="11.25">
      <c r="B73" s="39" t="s">
        <v>265</v>
      </c>
      <c r="C73" s="47">
        <v>3686019.735</v>
      </c>
      <c r="D73" s="47">
        <v>2750190.784</v>
      </c>
      <c r="E73" s="47">
        <v>935828.9509999999</v>
      </c>
      <c r="F73" s="47"/>
      <c r="G73" s="47">
        <v>769605.6410000001</v>
      </c>
      <c r="H73" s="47">
        <v>798142.284</v>
      </c>
      <c r="I73" s="47">
        <v>-28536.643</v>
      </c>
      <c r="J73" s="47">
        <v>552842.5179999999</v>
      </c>
      <c r="K73" s="47">
        <v>616373.897</v>
      </c>
      <c r="L73" s="47">
        <v>4392093.997</v>
      </c>
    </row>
    <row r="74" spans="2:12" ht="11.25">
      <c r="B74" s="11" t="s">
        <v>311</v>
      </c>
      <c r="C74" s="46">
        <v>944716.096</v>
      </c>
      <c r="D74" s="46">
        <v>726006.682</v>
      </c>
      <c r="E74" s="46">
        <v>218709.414</v>
      </c>
      <c r="F74" s="46"/>
      <c r="G74" s="46">
        <v>210027.603</v>
      </c>
      <c r="H74" s="46">
        <v>205454.14</v>
      </c>
      <c r="I74" s="46">
        <v>4573.463</v>
      </c>
      <c r="J74" s="46">
        <v>121073.47</v>
      </c>
      <c r="K74" s="46">
        <v>159700.769</v>
      </c>
      <c r="L74" s="46">
        <v>1116116.4</v>
      </c>
    </row>
    <row r="75" spans="2:12" ht="11.25">
      <c r="B75" s="11" t="s">
        <v>312</v>
      </c>
      <c r="C75" s="46">
        <v>1001718.918</v>
      </c>
      <c r="D75" s="46">
        <v>742688.702</v>
      </c>
      <c r="E75" s="46">
        <v>259030.216</v>
      </c>
      <c r="F75" s="46"/>
      <c r="G75" s="46">
        <v>240713.212</v>
      </c>
      <c r="H75" s="46">
        <v>223943.374</v>
      </c>
      <c r="I75" s="46">
        <v>16769.838</v>
      </c>
      <c r="J75" s="46">
        <v>151837.329</v>
      </c>
      <c r="K75" s="46">
        <v>176383.151</v>
      </c>
      <c r="L75" s="46">
        <v>1217886.308</v>
      </c>
    </row>
    <row r="76" spans="2:12" ht="11.25">
      <c r="B76" s="184" t="s">
        <v>317</v>
      </c>
      <c r="C76" s="226">
        <v>1018346.766</v>
      </c>
      <c r="D76" s="226">
        <v>764942.087</v>
      </c>
      <c r="E76" s="226">
        <v>253404.679</v>
      </c>
      <c r="F76" s="226"/>
      <c r="G76" s="226">
        <v>226861.245</v>
      </c>
      <c r="H76" s="226">
        <v>232041.188</v>
      </c>
      <c r="I76" s="226">
        <v>-5179.943</v>
      </c>
      <c r="J76" s="226">
        <v>165388.833</v>
      </c>
      <c r="K76" s="226">
        <v>197156.665</v>
      </c>
      <c r="L76" s="226">
        <v>1213440.179</v>
      </c>
    </row>
    <row r="77" ht="11.25">
      <c r="B77" s="56" t="s">
        <v>261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5"/>
  <sheetViews>
    <sheetView tabSelected="1" zoomScaleSheetLayoutView="100" zoomScalePageLayoutView="0" workbookViewId="0" topLeftCell="A1">
      <selection activeCell="J45" sqref="J45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232</v>
      </c>
      <c r="D1" s="78"/>
      <c r="E1" s="78"/>
      <c r="F1" s="78"/>
      <c r="U1" s="142" t="str">
        <f>'Tab 2'!$K$1</f>
        <v>Carta de Conjuntura | dez 2013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203</v>
      </c>
    </row>
    <row r="4" ht="11.25">
      <c r="B4" s="44" t="s">
        <v>68</v>
      </c>
    </row>
    <row r="5" ht="11.25">
      <c r="B5" s="45" t="s">
        <v>132</v>
      </c>
    </row>
    <row r="6" ht="11.25">
      <c r="B6" s="45"/>
    </row>
    <row r="7" spans="2:21" ht="11.25">
      <c r="B7" s="81"/>
      <c r="C7" s="83"/>
      <c r="D7" s="282" t="s">
        <v>42</v>
      </c>
      <c r="E7" s="282"/>
      <c r="F7" s="282"/>
      <c r="G7" s="282"/>
      <c r="H7" s="282"/>
      <c r="I7" s="35"/>
      <c r="J7" s="282" t="s">
        <v>43</v>
      </c>
      <c r="K7" s="282"/>
      <c r="L7" s="282"/>
      <c r="M7" s="282"/>
      <c r="N7" s="282"/>
      <c r="O7" s="282"/>
      <c r="P7" s="282"/>
      <c r="Q7" s="282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156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133</v>
      </c>
      <c r="L8" s="37" t="s">
        <v>134</v>
      </c>
      <c r="M8" s="37" t="s">
        <v>135</v>
      </c>
      <c r="N8" s="37" t="s">
        <v>72</v>
      </c>
      <c r="O8" s="37" t="s">
        <v>136</v>
      </c>
      <c r="P8" s="37" t="s">
        <v>137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243</v>
      </c>
      <c r="C9" s="183">
        <v>119.157371113488</v>
      </c>
      <c r="D9" s="183">
        <v>105.626104682927</v>
      </c>
      <c r="E9" s="183">
        <v>89.9285490012362</v>
      </c>
      <c r="F9" s="183">
        <v>105.932442807175</v>
      </c>
      <c r="G9" s="183">
        <v>116.466830194683</v>
      </c>
      <c r="H9" s="183">
        <v>96.6012931759777</v>
      </c>
      <c r="I9" s="183"/>
      <c r="J9" s="183">
        <v>97.7983711403503</v>
      </c>
      <c r="K9" s="183">
        <v>104.614478343973</v>
      </c>
      <c r="L9" s="183">
        <v>149.770349205642</v>
      </c>
      <c r="M9" s="183">
        <v>97.6816485247957</v>
      </c>
      <c r="N9" s="183">
        <v>107.774458350258</v>
      </c>
      <c r="O9" s="183">
        <v>111.051314513977</v>
      </c>
      <c r="P9" s="183">
        <v>110.291232745339</v>
      </c>
      <c r="Q9" s="183">
        <v>106.897903683579</v>
      </c>
      <c r="R9" s="183"/>
      <c r="S9" s="183">
        <v>104.796652790765</v>
      </c>
      <c r="T9" s="183">
        <v>108.187733673424</v>
      </c>
      <c r="U9" s="183">
        <v>105.298953915889</v>
      </c>
    </row>
    <row r="10" spans="2:21" ht="11.25">
      <c r="B10" s="9" t="s">
        <v>244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245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246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247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248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249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250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251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252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253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254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255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256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257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258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219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220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221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222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172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173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174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175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176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177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178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179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180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181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182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183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184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185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186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187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188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189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190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191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192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193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194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195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209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212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214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217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224</v>
      </c>
      <c r="C57" s="25">
        <v>169.739281373029</v>
      </c>
      <c r="D57" s="25">
        <v>193.547882135569</v>
      </c>
      <c r="E57" s="25">
        <v>117.495509646663</v>
      </c>
      <c r="F57" s="25">
        <v>147.778297248128</v>
      </c>
      <c r="G57" s="25">
        <v>167.097251799919</v>
      </c>
      <c r="H57" s="25">
        <v>132.929459800965</v>
      </c>
      <c r="I57" s="25"/>
      <c r="J57" s="25">
        <v>156.032102553493</v>
      </c>
      <c r="K57" s="25">
        <v>155.674207072937</v>
      </c>
      <c r="L57" s="25">
        <v>261.443059535051</v>
      </c>
      <c r="M57" s="25">
        <v>194.873458313653</v>
      </c>
      <c r="N57" s="25">
        <v>154.12216603858</v>
      </c>
      <c r="O57" s="25">
        <v>165.174448883271</v>
      </c>
      <c r="P57" s="25">
        <v>152.341544592122</v>
      </c>
      <c r="Q57" s="25">
        <v>163.512735062501</v>
      </c>
      <c r="R57" s="25"/>
      <c r="S57" s="25">
        <v>154.904996409128</v>
      </c>
      <c r="T57" s="25">
        <v>177.486938424938</v>
      </c>
      <c r="U57" s="25">
        <v>158.007015302164</v>
      </c>
      <c r="V57" s="25"/>
      <c r="W57" s="25"/>
    </row>
    <row r="58" spans="2:23" ht="11.25">
      <c r="B58" s="25" t="s">
        <v>225</v>
      </c>
      <c r="C58" s="25">
        <v>221.408923030951</v>
      </c>
      <c r="D58" s="25">
        <v>196.120946589596</v>
      </c>
      <c r="E58" s="25">
        <v>124.490767001818</v>
      </c>
      <c r="F58" s="25">
        <v>154.738173556642</v>
      </c>
      <c r="G58" s="25">
        <v>175.540702100406</v>
      </c>
      <c r="H58" s="25">
        <v>139.412655589744</v>
      </c>
      <c r="I58" s="25"/>
      <c r="J58" s="25">
        <v>162.949896321447</v>
      </c>
      <c r="K58" s="25">
        <v>160.63475974341</v>
      </c>
      <c r="L58" s="25">
        <v>268.580456330757</v>
      </c>
      <c r="M58" s="25">
        <v>195.372164367779</v>
      </c>
      <c r="N58" s="25">
        <v>157.773146507643</v>
      </c>
      <c r="O58" s="25">
        <v>166.203379771033</v>
      </c>
      <c r="P58" s="25">
        <v>153.735861110556</v>
      </c>
      <c r="Q58" s="25">
        <v>166.811874524434</v>
      </c>
      <c r="R58" s="25"/>
      <c r="S58" s="25">
        <v>161.524619191194</v>
      </c>
      <c r="T58" s="25">
        <v>181.14371085768</v>
      </c>
      <c r="U58" s="25">
        <v>164.239312233842</v>
      </c>
      <c r="V58" s="25"/>
      <c r="W58" s="25"/>
    </row>
    <row r="59" spans="2:23" ht="11.25">
      <c r="B59" s="25" t="s">
        <v>226</v>
      </c>
      <c r="C59" s="25">
        <v>179.119918029201</v>
      </c>
      <c r="D59" s="25">
        <v>200.111620536457</v>
      </c>
      <c r="E59" s="25">
        <v>133.912937437712</v>
      </c>
      <c r="F59" s="25">
        <v>161.506987553582</v>
      </c>
      <c r="G59" s="25">
        <v>172.186605477203</v>
      </c>
      <c r="H59" s="25">
        <v>146.302538901308</v>
      </c>
      <c r="I59" s="25"/>
      <c r="J59" s="25">
        <v>168.13498911747</v>
      </c>
      <c r="K59" s="25">
        <v>162.30622223066</v>
      </c>
      <c r="L59" s="25">
        <v>272.87895372836</v>
      </c>
      <c r="M59" s="25">
        <v>191.325514900976</v>
      </c>
      <c r="N59" s="25">
        <v>160.090745787361</v>
      </c>
      <c r="O59" s="25">
        <v>167.647648599139</v>
      </c>
      <c r="P59" s="25">
        <v>152.633130773261</v>
      </c>
      <c r="Q59" s="25">
        <v>168.087953582915</v>
      </c>
      <c r="R59" s="25"/>
      <c r="S59" s="25">
        <v>162.444205918204</v>
      </c>
      <c r="T59" s="25">
        <v>185.866940874907</v>
      </c>
      <c r="U59" s="25">
        <v>165.663015748178</v>
      </c>
      <c r="V59" s="25"/>
      <c r="W59" s="25"/>
    </row>
    <row r="60" spans="2:23" ht="11.25">
      <c r="B60" s="55" t="s">
        <v>259</v>
      </c>
      <c r="C60" s="55">
        <v>135.229565724926</v>
      </c>
      <c r="D60" s="55">
        <v>206.513051496635</v>
      </c>
      <c r="E60" s="55">
        <v>127.870612300791</v>
      </c>
      <c r="F60" s="55">
        <v>157.81433448121</v>
      </c>
      <c r="G60" s="55">
        <v>178.589634931448</v>
      </c>
      <c r="H60" s="55">
        <v>143.345211821026</v>
      </c>
      <c r="I60" s="55"/>
      <c r="J60" s="55">
        <v>167.690224625418</v>
      </c>
      <c r="K60" s="55">
        <v>169.167110733772</v>
      </c>
      <c r="L60" s="55">
        <v>286.550059958849</v>
      </c>
      <c r="M60" s="55">
        <v>207.812821359243</v>
      </c>
      <c r="N60" s="55">
        <v>168.148074631225</v>
      </c>
      <c r="O60" s="55">
        <v>169.820325466141</v>
      </c>
      <c r="P60" s="55">
        <v>153.368652794624</v>
      </c>
      <c r="Q60" s="55">
        <v>172.769262617799</v>
      </c>
      <c r="R60" s="55"/>
      <c r="S60" s="55">
        <v>162.445650759276</v>
      </c>
      <c r="T60" s="55">
        <v>189.742932737235</v>
      </c>
      <c r="U60" s="55">
        <v>166.1772917341</v>
      </c>
      <c r="V60" s="25"/>
      <c r="W60" s="25"/>
    </row>
    <row r="61" spans="2:22" ht="11.25">
      <c r="B61" s="227" t="s">
        <v>311</v>
      </c>
      <c r="C61" s="227">
        <v>192.200035260506</v>
      </c>
      <c r="D61" s="227">
        <v>179.540741697055</v>
      </c>
      <c r="E61" s="227">
        <v>117.310917844138</v>
      </c>
      <c r="F61" s="227">
        <v>145.926969768352</v>
      </c>
      <c r="G61" s="227">
        <v>171.428388235701</v>
      </c>
      <c r="H61" s="227">
        <v>131.36386524375</v>
      </c>
      <c r="I61" s="227"/>
      <c r="J61" s="227">
        <v>158.199212866013</v>
      </c>
      <c r="K61" s="227">
        <v>157.358452283873</v>
      </c>
      <c r="L61" s="227">
        <v>270.171761981431</v>
      </c>
      <c r="M61" s="227">
        <v>197.285607536885</v>
      </c>
      <c r="N61" s="227">
        <v>156.289187040578</v>
      </c>
      <c r="O61" s="227">
        <v>169.184510737538</v>
      </c>
      <c r="P61" s="227">
        <v>155.512335466965</v>
      </c>
      <c r="Q61" s="227">
        <v>166.314869922441</v>
      </c>
      <c r="R61" s="227"/>
      <c r="S61" s="227">
        <v>157.411741378246</v>
      </c>
      <c r="T61" s="227">
        <v>181.989100670328</v>
      </c>
      <c r="U61" s="227">
        <v>160.784890284524</v>
      </c>
      <c r="V61" s="25"/>
    </row>
    <row r="62" spans="2:22" ht="11.25">
      <c r="B62" s="25" t="s">
        <v>312</v>
      </c>
      <c r="C62" s="25">
        <v>247.003082485117</v>
      </c>
      <c r="D62" s="25">
        <v>188.157503375092</v>
      </c>
      <c r="E62" s="25">
        <v>130.123464934746</v>
      </c>
      <c r="F62" s="25">
        <v>160.853136497808</v>
      </c>
      <c r="G62" s="25">
        <v>179.210887420504</v>
      </c>
      <c r="H62" s="25">
        <v>143.188750695798</v>
      </c>
      <c r="I62" s="25"/>
      <c r="J62" s="25">
        <v>168.502425753056</v>
      </c>
      <c r="K62" s="25">
        <v>166.1542440681</v>
      </c>
      <c r="L62" s="25">
        <v>282.718474875104</v>
      </c>
      <c r="M62" s="25">
        <v>198.942442812281</v>
      </c>
      <c r="N62" s="25">
        <v>160.449166399594</v>
      </c>
      <c r="O62" s="25">
        <v>171.380718405352</v>
      </c>
      <c r="P62" s="25">
        <v>156.102291707916</v>
      </c>
      <c r="Q62" s="25">
        <v>170.878455287707</v>
      </c>
      <c r="R62" s="25"/>
      <c r="S62" s="25">
        <v>166.56662823838</v>
      </c>
      <c r="T62" s="25">
        <v>188.803962584501</v>
      </c>
      <c r="U62" s="25">
        <v>169.625989667252</v>
      </c>
      <c r="V62" s="25"/>
    </row>
    <row r="63" spans="2:22" ht="11.25">
      <c r="B63" s="55" t="s">
        <v>317</v>
      </c>
      <c r="C63" s="55">
        <v>177.380700239503</v>
      </c>
      <c r="D63" s="55">
        <v>201.598461876187</v>
      </c>
      <c r="E63" s="55">
        <v>136.434889695894</v>
      </c>
      <c r="F63" s="55">
        <v>165.346808487465</v>
      </c>
      <c r="G63" s="55">
        <v>178.538090309119</v>
      </c>
      <c r="H63" s="55">
        <v>149.078340332452</v>
      </c>
      <c r="I63" s="55"/>
      <c r="J63" s="55">
        <v>172.143308929499</v>
      </c>
      <c r="K63" s="55">
        <v>170.408541884405</v>
      </c>
      <c r="L63" s="55">
        <v>285.472164273524</v>
      </c>
      <c r="M63" s="55">
        <v>196.256700969085</v>
      </c>
      <c r="N63" s="55">
        <v>160.391303587645</v>
      </c>
      <c r="O63" s="55">
        <v>171.174789342976</v>
      </c>
      <c r="P63" s="55">
        <v>156.392747995064</v>
      </c>
      <c r="Q63" s="55">
        <v>171.789542440522</v>
      </c>
      <c r="R63" s="55"/>
      <c r="S63" s="55">
        <v>165.546754401677</v>
      </c>
      <c r="T63" s="55">
        <v>192.361071826574</v>
      </c>
      <c r="U63" s="55">
        <v>169.225026461542</v>
      </c>
      <c r="V63" s="25"/>
    </row>
    <row r="64" ht="11.25">
      <c r="B64" s="56" t="s">
        <v>261</v>
      </c>
    </row>
    <row r="65" ht="11.25">
      <c r="B65" s="92" t="s">
        <v>169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SheetLayoutView="100" zoomScalePageLayoutView="0" workbookViewId="0" topLeftCell="A37">
      <selection activeCell="L1" sqref="L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232</v>
      </c>
      <c r="D1" s="78"/>
      <c r="E1" s="78"/>
      <c r="F1" s="78"/>
      <c r="L1" s="142" t="str">
        <f>'Tab 2'!$K$1</f>
        <v>Carta de Conjuntura | dez 2013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202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132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80" t="s">
        <v>1</v>
      </c>
      <c r="C7" s="49" t="s">
        <v>59</v>
      </c>
      <c r="D7" s="49"/>
      <c r="E7" s="49"/>
      <c r="F7" s="50"/>
      <c r="G7" s="282" t="s">
        <v>77</v>
      </c>
      <c r="H7" s="282"/>
      <c r="I7" s="282"/>
      <c r="J7" s="273" t="s">
        <v>61</v>
      </c>
      <c r="K7" s="273" t="s">
        <v>62</v>
      </c>
      <c r="L7" s="273" t="s">
        <v>46</v>
      </c>
    </row>
    <row r="8" spans="2:12" s="52" customFormat="1" ht="30" customHeight="1" thickBot="1">
      <c r="B8" s="283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68"/>
      <c r="K8" s="268"/>
      <c r="L8" s="268"/>
    </row>
    <row r="9" spans="2:14" ht="12" thickTop="1">
      <c r="B9" s="9" t="s">
        <v>243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  <c r="N9" s="25"/>
    </row>
    <row r="10" spans="2:14" ht="11.25">
      <c r="B10" s="9" t="s">
        <v>244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  <c r="N10" s="25"/>
    </row>
    <row r="11" spans="2:14" ht="11.25">
      <c r="B11" s="9" t="s">
        <v>245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  <c r="N11" s="25"/>
    </row>
    <row r="12" spans="2:14" ht="11.25">
      <c r="B12" s="48" t="s">
        <v>246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  <c r="N12" s="25"/>
    </row>
    <row r="13" spans="2:14" ht="11.25">
      <c r="B13" s="9" t="s">
        <v>247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  <c r="N13" s="25"/>
    </row>
    <row r="14" spans="2:14" ht="11.25">
      <c r="B14" s="9" t="s">
        <v>248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  <c r="N14" s="25"/>
    </row>
    <row r="15" spans="2:14" ht="11.25">
      <c r="B15" s="9" t="s">
        <v>249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  <c r="N15" s="25"/>
    </row>
    <row r="16" spans="2:14" ht="11.25">
      <c r="B16" s="48" t="s">
        <v>250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  <c r="N16" s="25"/>
    </row>
    <row r="17" spans="2:14" ht="11.25">
      <c r="B17" s="9" t="s">
        <v>251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  <c r="N17" s="25"/>
    </row>
    <row r="18" spans="2:14" ht="11.25">
      <c r="B18" s="9" t="s">
        <v>252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  <c r="N18" s="25"/>
    </row>
    <row r="19" spans="2:14" ht="11.25">
      <c r="B19" s="9" t="s">
        <v>253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  <c r="N19" s="25"/>
    </row>
    <row r="20" spans="2:14" ht="11.25">
      <c r="B20" s="48" t="s">
        <v>254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  <c r="N20" s="25"/>
    </row>
    <row r="21" spans="2:14" ht="11.25">
      <c r="B21" s="9" t="s">
        <v>255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  <c r="N21" s="25"/>
    </row>
    <row r="22" spans="2:14" ht="11.25">
      <c r="B22" s="9" t="s">
        <v>256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  <c r="N22" s="25"/>
    </row>
    <row r="23" spans="2:14" ht="11.25">
      <c r="B23" s="9" t="s">
        <v>257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  <c r="N23" s="25"/>
    </row>
    <row r="24" spans="2:14" ht="11.25">
      <c r="B24" s="48" t="s">
        <v>258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  <c r="N24" s="25"/>
    </row>
    <row r="25" spans="2:14" ht="11.25">
      <c r="B25" s="9" t="s">
        <v>219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  <c r="N25" s="25"/>
    </row>
    <row r="26" spans="2:14" ht="11.25">
      <c r="B26" s="9" t="s">
        <v>220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  <c r="N26" s="25"/>
    </row>
    <row r="27" spans="2:14" ht="11.25">
      <c r="B27" s="9" t="s">
        <v>221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  <c r="N27" s="25"/>
    </row>
    <row r="28" spans="2:14" ht="11.25">
      <c r="B28" s="48" t="s">
        <v>222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  <c r="N28" s="25"/>
    </row>
    <row r="29" spans="2:14" ht="11.25">
      <c r="B29" s="9" t="s">
        <v>172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  <c r="N29" s="25"/>
    </row>
    <row r="30" spans="2:14" ht="11.25">
      <c r="B30" s="9" t="s">
        <v>173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  <c r="N30" s="25"/>
    </row>
    <row r="31" spans="2:14" ht="11.25">
      <c r="B31" s="9" t="s">
        <v>174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  <c r="N31" s="25"/>
    </row>
    <row r="32" spans="2:14" ht="11.25">
      <c r="B32" s="48" t="s">
        <v>175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  <c r="N32" s="25"/>
    </row>
    <row r="33" spans="2:14" ht="11.25">
      <c r="B33" s="56" t="s">
        <v>176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  <c r="N33" s="25"/>
    </row>
    <row r="34" spans="2:14" ht="11.25">
      <c r="B34" s="5" t="s">
        <v>177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  <c r="N34" s="25"/>
    </row>
    <row r="35" spans="2:14" ht="11.25">
      <c r="B35" s="5" t="s">
        <v>178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  <c r="N35" s="25"/>
    </row>
    <row r="36" spans="2:14" ht="11.25">
      <c r="B36" s="26" t="s">
        <v>179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  <c r="N36" s="25"/>
    </row>
    <row r="37" spans="2:14" ht="11.25">
      <c r="B37" s="5" t="s">
        <v>180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  <c r="N37" s="25"/>
    </row>
    <row r="38" spans="2:14" ht="11.25">
      <c r="B38" s="5" t="s">
        <v>181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  <c r="N38" s="25"/>
    </row>
    <row r="39" spans="2:14" ht="11.25">
      <c r="B39" s="5" t="s">
        <v>182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  <c r="N39" s="25"/>
    </row>
    <row r="40" spans="2:14" ht="11.25">
      <c r="B40" s="26" t="s">
        <v>183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  <c r="N40" s="25"/>
    </row>
    <row r="41" spans="2:14" ht="11.25">
      <c r="B41" s="5" t="s">
        <v>184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  <c r="N41" s="25"/>
    </row>
    <row r="42" spans="2:14" ht="11.25">
      <c r="B42" s="5" t="s">
        <v>185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  <c r="N42" s="25"/>
    </row>
    <row r="43" spans="2:14" ht="11.25">
      <c r="B43" s="5" t="s">
        <v>186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  <c r="N43" s="25"/>
    </row>
    <row r="44" spans="2:14" ht="11.25">
      <c r="B44" s="26" t="s">
        <v>187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  <c r="N44" s="25"/>
    </row>
    <row r="45" spans="2:14" ht="11.25">
      <c r="B45" s="5" t="s">
        <v>188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  <c r="N45" s="25"/>
    </row>
    <row r="46" spans="2:14" ht="11.25">
      <c r="B46" s="5" t="s">
        <v>189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  <c r="N46" s="25"/>
    </row>
    <row r="47" spans="2:14" ht="11.25">
      <c r="B47" s="5" t="s">
        <v>190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  <c r="N47" s="25"/>
    </row>
    <row r="48" spans="2:14" ht="11.25">
      <c r="B48" s="26" t="s">
        <v>191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  <c r="N48" s="25"/>
    </row>
    <row r="49" spans="2:14" ht="11.25">
      <c r="B49" s="5" t="s">
        <v>192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  <c r="N49" s="25"/>
    </row>
    <row r="50" spans="2:14" ht="11.25">
      <c r="B50" s="5" t="s">
        <v>193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  <c r="N50" s="25"/>
    </row>
    <row r="51" spans="2:14" ht="11.25">
      <c r="B51" s="5" t="s">
        <v>194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  <c r="N51" s="25"/>
    </row>
    <row r="52" spans="2:14" ht="11.25">
      <c r="B52" s="26" t="s">
        <v>195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  <c r="N52" s="25"/>
    </row>
    <row r="53" spans="2:14" ht="11.25">
      <c r="B53" s="5" t="s">
        <v>209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  <c r="N53" s="25"/>
    </row>
    <row r="54" spans="2:14" ht="11.25">
      <c r="B54" s="5" t="s">
        <v>212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  <c r="N54" s="25"/>
    </row>
    <row r="55" spans="2:14" ht="11.25">
      <c r="B55" s="5" t="s">
        <v>214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  <c r="N55" s="25"/>
    </row>
    <row r="56" spans="2:14" ht="11.25">
      <c r="B56" s="26" t="s">
        <v>217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  <c r="N56" s="25"/>
    </row>
    <row r="57" spans="2:14" ht="11.25">
      <c r="B57" s="5" t="s">
        <v>224</v>
      </c>
      <c r="C57" s="25">
        <v>161.548083421426</v>
      </c>
      <c r="D57" s="25">
        <v>168.949695216831</v>
      </c>
      <c r="E57" s="25">
        <v>141.150465382389</v>
      </c>
      <c r="F57" s="25"/>
      <c r="G57" s="25">
        <v>45.0681588136492</v>
      </c>
      <c r="H57" s="25">
        <v>171.015823087372</v>
      </c>
      <c r="I57" s="53">
        <v>-743628.343616766</v>
      </c>
      <c r="J57" s="25">
        <v>251.145064540625</v>
      </c>
      <c r="K57" s="25">
        <v>264.142251728695</v>
      </c>
      <c r="L57" s="25">
        <v>158.007015302164</v>
      </c>
      <c r="N57" s="25"/>
    </row>
    <row r="58" spans="2:14" ht="11.25">
      <c r="B58" s="5" t="s">
        <v>225</v>
      </c>
      <c r="C58" s="25">
        <v>164.945623728304</v>
      </c>
      <c r="D58" s="25">
        <v>169.40044501727</v>
      </c>
      <c r="E58" s="25">
        <v>152.099169815134</v>
      </c>
      <c r="F58" s="25"/>
      <c r="G58" s="25">
        <v>50.6496480164289</v>
      </c>
      <c r="H58" s="25">
        <v>173.996376625303</v>
      </c>
      <c r="I58" s="53">
        <v>3920385.010255</v>
      </c>
      <c r="J58" s="25">
        <v>266.814308706363</v>
      </c>
      <c r="K58" s="25">
        <v>280.240263977002</v>
      </c>
      <c r="L58" s="25">
        <v>164.239312233842</v>
      </c>
      <c r="N58" s="25"/>
    </row>
    <row r="59" spans="2:14" ht="11.25">
      <c r="B59" s="5" t="s">
        <v>226</v>
      </c>
      <c r="C59" s="25">
        <v>167.189738074546</v>
      </c>
      <c r="D59" s="25">
        <v>173.610986949883</v>
      </c>
      <c r="E59" s="25">
        <v>149.266349187403</v>
      </c>
      <c r="F59" s="25"/>
      <c r="G59" s="25">
        <v>47.4959860115466</v>
      </c>
      <c r="H59" s="25">
        <v>180.96984642213</v>
      </c>
      <c r="I59" s="53">
        <v>-977439.355563036</v>
      </c>
      <c r="J59" s="25">
        <v>283.490403867992</v>
      </c>
      <c r="K59" s="25">
        <v>274.49354253678</v>
      </c>
      <c r="L59" s="25">
        <v>165.663015748178</v>
      </c>
      <c r="N59" s="25"/>
    </row>
    <row r="60" spans="2:14" ht="11.25">
      <c r="B60" s="26" t="s">
        <v>259</v>
      </c>
      <c r="C60" s="55">
        <v>174.539107498979</v>
      </c>
      <c r="D60" s="55">
        <v>177.365496653274</v>
      </c>
      <c r="E60" s="55">
        <v>165.800601470964</v>
      </c>
      <c r="F60" s="55"/>
      <c r="G60" s="55">
        <v>41.0991063977258</v>
      </c>
      <c r="H60" s="55">
        <v>177.569367124781</v>
      </c>
      <c r="I60" s="54">
        <v>-6326860.92690435</v>
      </c>
      <c r="J60" s="55">
        <v>285.048035693857</v>
      </c>
      <c r="K60" s="55">
        <v>294.706507758562</v>
      </c>
      <c r="L60" s="55">
        <v>166.1772917341</v>
      </c>
      <c r="N60" s="25"/>
    </row>
    <row r="61" spans="2:14" ht="11.25">
      <c r="B61" s="5" t="s">
        <v>311</v>
      </c>
      <c r="C61" s="25">
        <v>165.237843738534</v>
      </c>
      <c r="D61" s="25">
        <v>172.756610629116</v>
      </c>
      <c r="E61" s="25">
        <v>144.526433669298</v>
      </c>
      <c r="F61" s="25"/>
      <c r="G61" s="25">
        <v>49.0124714004531</v>
      </c>
      <c r="H61" s="25">
        <v>176.52792777468</v>
      </c>
      <c r="I61" s="25">
        <v>1128391.33784193</v>
      </c>
      <c r="J61" s="25">
        <v>236.831630934088</v>
      </c>
      <c r="K61" s="25">
        <v>283.898744232879</v>
      </c>
      <c r="L61" s="25">
        <v>160.784890284524</v>
      </c>
      <c r="N61" s="25"/>
    </row>
    <row r="62" spans="2:14" ht="11.25">
      <c r="B62" s="5" t="s">
        <v>312</v>
      </c>
      <c r="C62" s="25">
        <v>168.431067393043</v>
      </c>
      <c r="D62" s="25">
        <v>173.742476578514</v>
      </c>
      <c r="E62" s="25">
        <v>153.351904723815</v>
      </c>
      <c r="F62" s="25"/>
      <c r="G62" s="25">
        <v>55.6684732137631</v>
      </c>
      <c r="H62" s="25">
        <v>189.775758391918</v>
      </c>
      <c r="I62" s="25">
        <v>3542321.44645617</v>
      </c>
      <c r="J62" s="25">
        <v>283.64474940212</v>
      </c>
      <c r="K62" s="25">
        <v>301.948429168097</v>
      </c>
      <c r="L62" s="25">
        <v>169.625989667252</v>
      </c>
      <c r="N62" s="25"/>
    </row>
    <row r="63" spans="2:14" ht="11.25">
      <c r="B63" s="26" t="s">
        <v>317</v>
      </c>
      <c r="C63" s="55">
        <v>171.061399974471</v>
      </c>
      <c r="D63" s="55">
        <v>177.617029790293</v>
      </c>
      <c r="E63" s="55">
        <v>152.769105670903</v>
      </c>
      <c r="F63" s="55"/>
      <c r="G63" s="55">
        <v>51.8421000832865</v>
      </c>
      <c r="H63" s="55">
        <v>194.111564257095</v>
      </c>
      <c r="I63" s="55">
        <v>-364632.330114185</v>
      </c>
      <c r="J63" s="55">
        <v>292.376251708786</v>
      </c>
      <c r="K63" s="55">
        <v>311.972903364338</v>
      </c>
      <c r="L63" s="55">
        <v>169.225026461542</v>
      </c>
      <c r="N63" s="25"/>
    </row>
    <row r="64" spans="2:14" ht="11.25">
      <c r="B64" s="56" t="s">
        <v>261</v>
      </c>
      <c r="N64" s="25"/>
    </row>
    <row r="65" ht="11.25">
      <c r="N65" s="25"/>
    </row>
    <row r="66" ht="11.25">
      <c r="N66" s="25"/>
    </row>
    <row r="67" ht="11.25">
      <c r="N67" s="25"/>
    </row>
    <row r="68" ht="11.25">
      <c r="N68" s="25"/>
    </row>
    <row r="69" ht="11.25">
      <c r="N69" s="25"/>
    </row>
    <row r="70" ht="11.25">
      <c r="N70" s="25"/>
    </row>
    <row r="71" ht="11.25">
      <c r="N71" s="25"/>
    </row>
    <row r="72" ht="11.25">
      <c r="N72" s="25"/>
    </row>
    <row r="73" ht="11.25">
      <c r="N73" s="25"/>
    </row>
    <row r="74" ht="11.25">
      <c r="N74" s="25"/>
    </row>
    <row r="75" ht="11.25">
      <c r="N75" s="25"/>
    </row>
    <row r="76" ht="11.25">
      <c r="N76" s="25"/>
    </row>
    <row r="77" ht="11.25">
      <c r="N77" s="25"/>
    </row>
    <row r="78" ht="11.25">
      <c r="N78" s="25"/>
    </row>
    <row r="79" ht="11.25">
      <c r="N79" s="25"/>
    </row>
    <row r="80" ht="11.25">
      <c r="N80" s="25"/>
    </row>
    <row r="81" ht="11.25">
      <c r="N81" s="25"/>
    </row>
    <row r="82" ht="11.25">
      <c r="N82" s="25"/>
    </row>
    <row r="83" ht="11.25">
      <c r="N83" s="25"/>
    </row>
    <row r="84" ht="11.25">
      <c r="N84" s="25"/>
    </row>
    <row r="85" ht="11.25">
      <c r="N85" s="25"/>
    </row>
    <row r="86" ht="11.25">
      <c r="N86" s="25"/>
    </row>
    <row r="87" ht="11.25">
      <c r="N87" s="25"/>
    </row>
    <row r="88" ht="11.25">
      <c r="N88" s="25"/>
    </row>
    <row r="89" ht="11.25">
      <c r="N89" s="25"/>
    </row>
    <row r="90" ht="11.25">
      <c r="N90" s="25"/>
    </row>
    <row r="91" ht="11.25">
      <c r="N91" s="25"/>
    </row>
    <row r="92" ht="11.25">
      <c r="N92" s="25"/>
    </row>
    <row r="93" ht="11.25">
      <c r="N93" s="25"/>
    </row>
    <row r="94" ht="11.25">
      <c r="N94" s="25"/>
    </row>
    <row r="95" ht="11.25">
      <c r="N95" s="25"/>
    </row>
    <row r="96" ht="11.25">
      <c r="N96" s="25"/>
    </row>
    <row r="97" ht="11.25">
      <c r="N97" s="25"/>
    </row>
    <row r="98" ht="11.25">
      <c r="N98" s="25"/>
    </row>
    <row r="99" ht="11.25">
      <c r="N99" s="25"/>
    </row>
    <row r="100" ht="11.25">
      <c r="N100" s="25"/>
    </row>
    <row r="101" ht="11.25">
      <c r="N101" s="25"/>
    </row>
    <row r="102" ht="11.25">
      <c r="N102" s="25"/>
    </row>
    <row r="103" ht="11.25">
      <c r="N103" s="25"/>
    </row>
    <row r="104" ht="11.25">
      <c r="N104" s="25"/>
    </row>
    <row r="105" ht="11.25">
      <c r="N105" s="25"/>
    </row>
    <row r="106" ht="11.25">
      <c r="N106" s="25"/>
    </row>
    <row r="107" ht="11.25">
      <c r="N107" s="25"/>
    </row>
    <row r="108" ht="11.25">
      <c r="N108" s="25"/>
    </row>
    <row r="109" ht="11.25">
      <c r="N109" s="25"/>
    </row>
    <row r="110" ht="11.25">
      <c r="N110" s="25"/>
    </row>
    <row r="111" ht="11.25">
      <c r="N111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zoomScaleSheetLayoutView="100" zoomScalePageLayoutView="0" workbookViewId="0" topLeftCell="A37">
      <selection activeCell="B59" sqref="B59:K59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232</v>
      </c>
      <c r="D1" s="78"/>
      <c r="E1" s="78"/>
      <c r="F1" s="78"/>
      <c r="K1" s="142" t="str">
        <f>'Tab 1'!K1</f>
        <v>Carta de Conjuntura | dez 2013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201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285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138</v>
      </c>
      <c r="G7" s="14" t="s">
        <v>139</v>
      </c>
      <c r="H7" s="14" t="s">
        <v>140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243</v>
      </c>
      <c r="C8" s="25">
        <v>119.175450747499</v>
      </c>
      <c r="D8" s="25">
        <v>103.881539903331</v>
      </c>
      <c r="E8" s="25">
        <v>109.468416990891</v>
      </c>
      <c r="F8" s="25">
        <v>107.943011118363</v>
      </c>
      <c r="G8" s="25">
        <v>105.55538109451</v>
      </c>
      <c r="H8" s="25">
        <v>102.047726915667</v>
      </c>
      <c r="I8" s="53">
        <v>136.931241002218</v>
      </c>
      <c r="J8" s="25">
        <v>106.254883667015</v>
      </c>
      <c r="K8" s="25">
        <v>109.24056891382</v>
      </c>
    </row>
    <row r="9" spans="2:11" ht="11.25">
      <c r="B9" s="9" t="s">
        <v>244</v>
      </c>
      <c r="C9" s="25">
        <v>117.699038912795</v>
      </c>
      <c r="D9" s="25">
        <v>104.78897163829</v>
      </c>
      <c r="E9" s="25">
        <v>110.327832179007</v>
      </c>
      <c r="F9" s="25">
        <v>109.619589856812</v>
      </c>
      <c r="G9" s="25">
        <v>104.273460549118</v>
      </c>
      <c r="H9" s="25">
        <v>105.755958772861</v>
      </c>
      <c r="I9" s="53">
        <v>134.186707786209</v>
      </c>
      <c r="J9" s="25">
        <v>110.137722071459</v>
      </c>
      <c r="K9" s="25">
        <v>109.661557834567</v>
      </c>
    </row>
    <row r="10" spans="2:11" ht="11.25">
      <c r="B10" s="9" t="s">
        <v>245</v>
      </c>
      <c r="C10" s="25">
        <v>116.871137087232</v>
      </c>
      <c r="D10" s="25">
        <v>105.656792340736</v>
      </c>
      <c r="E10" s="25">
        <v>111.91849816247</v>
      </c>
      <c r="F10" s="25">
        <v>111.619278385267</v>
      </c>
      <c r="G10" s="25">
        <v>103.015333716912</v>
      </c>
      <c r="H10" s="25">
        <v>106.389293245161</v>
      </c>
      <c r="I10" s="53">
        <v>143.158490342356</v>
      </c>
      <c r="J10" s="25">
        <v>117.942400532408</v>
      </c>
      <c r="K10" s="25">
        <v>110.808134651402</v>
      </c>
    </row>
    <row r="11" spans="2:11" ht="11.25">
      <c r="B11" s="48" t="s">
        <v>246</v>
      </c>
      <c r="C11" s="55">
        <v>117.475417465363</v>
      </c>
      <c r="D11" s="55">
        <v>107.536714167245</v>
      </c>
      <c r="E11" s="55">
        <v>113.255338953366</v>
      </c>
      <c r="F11" s="55">
        <v>112.325271138279</v>
      </c>
      <c r="G11" s="55">
        <v>104.317696050199</v>
      </c>
      <c r="H11" s="55">
        <v>110.075342800598</v>
      </c>
      <c r="I11" s="54">
        <v>137.667325922281</v>
      </c>
      <c r="J11" s="55">
        <v>120.581252195658</v>
      </c>
      <c r="K11" s="55">
        <v>112.259491656343</v>
      </c>
    </row>
    <row r="12" spans="2:11" ht="11.25">
      <c r="B12" s="9" t="s">
        <v>247</v>
      </c>
      <c r="C12" s="25">
        <v>123.49061210437</v>
      </c>
      <c r="D12" s="25">
        <v>108.419592224555</v>
      </c>
      <c r="E12" s="25">
        <v>111.944177122009</v>
      </c>
      <c r="F12" s="25">
        <v>111.960969413661</v>
      </c>
      <c r="G12" s="25">
        <v>106.601247657158</v>
      </c>
      <c r="H12" s="25">
        <v>111.645010245448</v>
      </c>
      <c r="I12" s="53">
        <v>152.734492170764</v>
      </c>
      <c r="J12" s="25">
        <v>127.822452870207</v>
      </c>
      <c r="K12" s="25">
        <v>112.743130311055</v>
      </c>
    </row>
    <row r="13" spans="2:11" ht="11.25">
      <c r="B13" s="9" t="s">
        <v>248</v>
      </c>
      <c r="C13" s="25">
        <v>122.515460666524</v>
      </c>
      <c r="D13" s="25">
        <v>105.906936483944</v>
      </c>
      <c r="E13" s="25">
        <v>113.504938087228</v>
      </c>
      <c r="F13" s="25">
        <v>112.733338492534</v>
      </c>
      <c r="G13" s="25">
        <v>106.559427928716</v>
      </c>
      <c r="H13" s="25">
        <v>108.639559227286</v>
      </c>
      <c r="I13" s="53">
        <v>155.873721566805</v>
      </c>
      <c r="J13" s="25">
        <v>121.106773433303</v>
      </c>
      <c r="K13" s="25">
        <v>112.201447731662</v>
      </c>
    </row>
    <row r="14" spans="2:11" ht="11.25">
      <c r="B14" s="9" t="s">
        <v>249</v>
      </c>
      <c r="C14" s="25">
        <v>124.884190426866</v>
      </c>
      <c r="D14" s="25">
        <v>102.670255461792</v>
      </c>
      <c r="E14" s="25">
        <v>113.668044018185</v>
      </c>
      <c r="F14" s="25">
        <v>109.439776540534</v>
      </c>
      <c r="G14" s="25">
        <v>106.791290492135</v>
      </c>
      <c r="H14" s="25">
        <v>106.333580535292</v>
      </c>
      <c r="I14" s="53">
        <v>148.580214081698</v>
      </c>
      <c r="J14" s="25">
        <v>110.007835148882</v>
      </c>
      <c r="K14" s="25">
        <v>111.336649483239</v>
      </c>
    </row>
    <row r="15" spans="2:11" ht="11.25">
      <c r="B15" s="48" t="s">
        <v>250</v>
      </c>
      <c r="C15" s="55">
        <v>130.746311152797</v>
      </c>
      <c r="D15" s="55">
        <v>102.180104720954</v>
      </c>
      <c r="E15" s="55">
        <v>113.71215953252</v>
      </c>
      <c r="F15" s="55">
        <v>110.298609077135</v>
      </c>
      <c r="G15" s="55">
        <v>108.540973812785</v>
      </c>
      <c r="H15" s="55">
        <v>99.4238439914625</v>
      </c>
      <c r="I15" s="54">
        <v>150.387713553543</v>
      </c>
      <c r="J15" s="55">
        <v>105.484484232251</v>
      </c>
      <c r="K15" s="55">
        <v>111.405702617524</v>
      </c>
    </row>
    <row r="16" spans="2:11" ht="11.25">
      <c r="B16" s="9" t="s">
        <v>251</v>
      </c>
      <c r="C16" s="25">
        <v>128.308112686733</v>
      </c>
      <c r="D16" s="25">
        <v>104.617831685177</v>
      </c>
      <c r="E16" s="25">
        <v>115.637259571639</v>
      </c>
      <c r="F16" s="25">
        <v>112.84028991839</v>
      </c>
      <c r="G16" s="25">
        <v>112.074120234654</v>
      </c>
      <c r="H16" s="25">
        <v>98.7523187409622</v>
      </c>
      <c r="I16" s="53">
        <v>149.309745176329</v>
      </c>
      <c r="J16" s="25">
        <v>104.154419455446</v>
      </c>
      <c r="K16" s="25">
        <v>112.801011362814</v>
      </c>
    </row>
    <row r="17" spans="2:11" ht="11.25">
      <c r="B17" s="9" t="s">
        <v>252</v>
      </c>
      <c r="C17" s="25">
        <v>129.833983769571</v>
      </c>
      <c r="D17" s="25">
        <v>106.556832567611</v>
      </c>
      <c r="E17" s="25">
        <v>116.307270779912</v>
      </c>
      <c r="F17" s="25">
        <v>114.227061278062</v>
      </c>
      <c r="G17" s="25">
        <v>112.113114410187</v>
      </c>
      <c r="H17" s="25">
        <v>100.542623307338</v>
      </c>
      <c r="I17" s="53">
        <v>140.939162464447</v>
      </c>
      <c r="J17" s="25">
        <v>103.047487962324</v>
      </c>
      <c r="K17" s="25">
        <v>114.322255246953</v>
      </c>
    </row>
    <row r="18" spans="2:11" ht="11.25">
      <c r="B18" s="9" t="s">
        <v>253</v>
      </c>
      <c r="C18" s="25">
        <v>137.577244866431</v>
      </c>
      <c r="D18" s="25">
        <v>106.649825988199</v>
      </c>
      <c r="E18" s="25">
        <v>117.382833991233</v>
      </c>
      <c r="F18" s="25">
        <v>113.126381783771</v>
      </c>
      <c r="G18" s="25">
        <v>112.307095820715</v>
      </c>
      <c r="H18" s="25">
        <v>101.295671661642</v>
      </c>
      <c r="I18" s="53">
        <v>181.667072033156</v>
      </c>
      <c r="J18" s="25">
        <v>103.174517924656</v>
      </c>
      <c r="K18" s="25">
        <v>115.621470875246</v>
      </c>
    </row>
    <row r="19" spans="2:11" ht="11.25">
      <c r="B19" s="48" t="s">
        <v>254</v>
      </c>
      <c r="C19" s="55">
        <v>139.790479742565</v>
      </c>
      <c r="D19" s="55">
        <v>110.084810660746</v>
      </c>
      <c r="E19" s="55">
        <v>118.224726955771</v>
      </c>
      <c r="F19" s="55">
        <v>112.564995636006</v>
      </c>
      <c r="G19" s="55">
        <v>112.153151354545</v>
      </c>
      <c r="H19" s="55">
        <v>102.86277102232</v>
      </c>
      <c r="I19" s="54">
        <v>181.10716400298</v>
      </c>
      <c r="J19" s="55">
        <v>97.7989233721308</v>
      </c>
      <c r="K19" s="55">
        <v>116.767752933792</v>
      </c>
    </row>
    <row r="20" spans="2:11" ht="11.25">
      <c r="B20" s="9" t="s">
        <v>255</v>
      </c>
      <c r="C20" s="25">
        <v>144.275711522056</v>
      </c>
      <c r="D20" s="25">
        <v>104.903377412207</v>
      </c>
      <c r="E20" s="25">
        <v>117.344747382164</v>
      </c>
      <c r="F20" s="25">
        <v>112.747526727249</v>
      </c>
      <c r="G20" s="25">
        <v>111.17505906116</v>
      </c>
      <c r="H20" s="25">
        <v>99.8969141149642</v>
      </c>
      <c r="I20" s="53">
        <v>170.06249417909</v>
      </c>
      <c r="J20" s="25">
        <v>97.8191948622677</v>
      </c>
      <c r="K20" s="25">
        <v>115.442334184691</v>
      </c>
    </row>
    <row r="21" spans="2:11" ht="11.25">
      <c r="B21" s="9" t="s">
        <v>256</v>
      </c>
      <c r="C21" s="25">
        <v>142.017877444831</v>
      </c>
      <c r="D21" s="25">
        <v>106.404825181895</v>
      </c>
      <c r="E21" s="25">
        <v>116.817289899017</v>
      </c>
      <c r="F21" s="25">
        <v>111.642248153877</v>
      </c>
      <c r="G21" s="25">
        <v>111.859751127055</v>
      </c>
      <c r="H21" s="25">
        <v>93.452837314301</v>
      </c>
      <c r="I21" s="53">
        <v>179.465589156745</v>
      </c>
      <c r="J21" s="25">
        <v>97.2921929980961</v>
      </c>
      <c r="K21" s="25">
        <v>115.257188334558</v>
      </c>
    </row>
    <row r="22" spans="2:11" ht="11.25">
      <c r="B22" s="9" t="s">
        <v>257</v>
      </c>
      <c r="C22" s="25">
        <v>135.104970998818</v>
      </c>
      <c r="D22" s="25">
        <v>110.739858929648</v>
      </c>
      <c r="E22" s="25">
        <v>117.730969552728</v>
      </c>
      <c r="F22" s="25">
        <v>111.82450632391</v>
      </c>
      <c r="G22" s="25">
        <v>113.839957516667</v>
      </c>
      <c r="H22" s="25">
        <v>93.8570271856571</v>
      </c>
      <c r="I22" s="53">
        <v>182.171048377242</v>
      </c>
      <c r="J22" s="25">
        <v>97.7278441400481</v>
      </c>
      <c r="K22" s="25">
        <v>116.324929343509</v>
      </c>
    </row>
    <row r="23" spans="2:11" ht="11.25">
      <c r="B23" s="48" t="s">
        <v>258</v>
      </c>
      <c r="C23" s="55">
        <v>140.181471353853</v>
      </c>
      <c r="D23" s="55">
        <v>111.317716979628</v>
      </c>
      <c r="E23" s="55">
        <v>118.908264597443</v>
      </c>
      <c r="F23" s="55">
        <v>112.788888296544</v>
      </c>
      <c r="G23" s="55">
        <v>116.904082535355</v>
      </c>
      <c r="H23" s="55">
        <v>97.8650166382532</v>
      </c>
      <c r="I23" s="54">
        <v>189.632254719566</v>
      </c>
      <c r="J23" s="55">
        <v>108.070050071349</v>
      </c>
      <c r="K23" s="55">
        <v>117.825684585557</v>
      </c>
    </row>
    <row r="24" spans="2:11" ht="11.25">
      <c r="B24" s="9" t="s">
        <v>219</v>
      </c>
      <c r="C24" s="25">
        <v>143.56130690702</v>
      </c>
      <c r="D24" s="25">
        <v>113.469407183932</v>
      </c>
      <c r="E24" s="25">
        <v>120.543451060332</v>
      </c>
      <c r="F24" s="25">
        <v>113.555838925362</v>
      </c>
      <c r="G24" s="25">
        <v>115.019100513435</v>
      </c>
      <c r="H24" s="25">
        <v>101.628943182158</v>
      </c>
      <c r="I24" s="53">
        <v>200.282218630511</v>
      </c>
      <c r="J24" s="25">
        <v>108.834796704912</v>
      </c>
      <c r="K24" s="25">
        <v>120.153395561658</v>
      </c>
    </row>
    <row r="25" spans="2:11" ht="11.25">
      <c r="B25" s="9" t="s">
        <v>220</v>
      </c>
      <c r="C25" s="25">
        <v>145.80689484245</v>
      </c>
      <c r="D25" s="25">
        <v>115.334807965699</v>
      </c>
      <c r="E25" s="25">
        <v>123.005661381021</v>
      </c>
      <c r="F25" s="25">
        <v>114.957962198918</v>
      </c>
      <c r="G25" s="25">
        <v>119.196285555818</v>
      </c>
      <c r="H25" s="25">
        <v>105.172379665025</v>
      </c>
      <c r="I25" s="53">
        <v>204.91158658683</v>
      </c>
      <c r="J25" s="25">
        <v>112.386775929952</v>
      </c>
      <c r="K25" s="25">
        <v>122.432570987613</v>
      </c>
    </row>
    <row r="26" spans="2:11" ht="11.25">
      <c r="B26" s="9" t="s">
        <v>221</v>
      </c>
      <c r="C26" s="25">
        <v>142.336599627795</v>
      </c>
      <c r="D26" s="25">
        <v>119.478955888571</v>
      </c>
      <c r="E26" s="25">
        <v>124.206001648828</v>
      </c>
      <c r="F26" s="25">
        <v>117.239659738944</v>
      </c>
      <c r="G26" s="25">
        <v>119.150067850081</v>
      </c>
      <c r="H26" s="25">
        <v>107.433545425619</v>
      </c>
      <c r="I26" s="53">
        <v>210.013486845171</v>
      </c>
      <c r="J26" s="25">
        <v>114.023176309779</v>
      </c>
      <c r="K26" s="25">
        <v>123.739214926805</v>
      </c>
    </row>
    <row r="27" spans="2:11" ht="11.25">
      <c r="B27" s="48" t="s">
        <v>222</v>
      </c>
      <c r="C27" s="55">
        <v>142.155541091128</v>
      </c>
      <c r="D27" s="55">
        <v>119.46083741503</v>
      </c>
      <c r="E27" s="55">
        <v>126.025800088781</v>
      </c>
      <c r="F27" s="55">
        <v>120.375279012233</v>
      </c>
      <c r="G27" s="55">
        <v>118.927293546639</v>
      </c>
      <c r="H27" s="55">
        <v>105.743240916963</v>
      </c>
      <c r="I27" s="54">
        <v>216.751400175504</v>
      </c>
      <c r="J27" s="55">
        <v>118.431516688792</v>
      </c>
      <c r="K27" s="55">
        <v>125.09204278247</v>
      </c>
    </row>
    <row r="28" spans="2:11" ht="11.25">
      <c r="B28" s="9" t="s">
        <v>172</v>
      </c>
      <c r="C28" s="25">
        <v>147.157793205326</v>
      </c>
      <c r="D28" s="25">
        <v>117.836805846988</v>
      </c>
      <c r="E28" s="25">
        <v>126.944938986762</v>
      </c>
      <c r="F28" s="25">
        <v>119.690102262119</v>
      </c>
      <c r="G28" s="25">
        <v>119.968550860546</v>
      </c>
      <c r="H28" s="25">
        <v>104.665509815324</v>
      </c>
      <c r="I28" s="53">
        <v>219.993114696897</v>
      </c>
      <c r="J28" s="25">
        <v>120.796476058775</v>
      </c>
      <c r="K28" s="25">
        <v>124.96830886861</v>
      </c>
    </row>
    <row r="29" spans="2:11" ht="11.25">
      <c r="B29" s="9" t="s">
        <v>173</v>
      </c>
      <c r="C29" s="25">
        <v>148.469998339427</v>
      </c>
      <c r="D29" s="25">
        <v>121.417112712853</v>
      </c>
      <c r="E29" s="25">
        <v>128.181928912545</v>
      </c>
      <c r="F29" s="25">
        <v>120.504830496071</v>
      </c>
      <c r="G29" s="25">
        <v>120.554245607393</v>
      </c>
      <c r="H29" s="25">
        <v>109.765832183221</v>
      </c>
      <c r="I29" s="53">
        <v>226.932496967822</v>
      </c>
      <c r="J29" s="25">
        <v>123.549501954254</v>
      </c>
      <c r="K29" s="25">
        <v>127.773608219173</v>
      </c>
    </row>
    <row r="30" spans="2:11" ht="11.25">
      <c r="B30" s="9" t="s">
        <v>174</v>
      </c>
      <c r="C30" s="25">
        <v>136.76580334884</v>
      </c>
      <c r="D30" s="25">
        <v>118.259551384961</v>
      </c>
      <c r="E30" s="25">
        <v>128.257814862095</v>
      </c>
      <c r="F30" s="25">
        <v>122.45835119208</v>
      </c>
      <c r="G30" s="25">
        <v>121.500974687209</v>
      </c>
      <c r="H30" s="25">
        <v>109.817988572817</v>
      </c>
      <c r="I30" s="53">
        <v>232.423423764137</v>
      </c>
      <c r="J30" s="25">
        <v>122.968396449734</v>
      </c>
      <c r="K30" s="25">
        <v>126.317488448557</v>
      </c>
    </row>
    <row r="31" spans="2:11" ht="11.25">
      <c r="B31" s="48" t="s">
        <v>175</v>
      </c>
      <c r="C31" s="55">
        <v>140.047087705093</v>
      </c>
      <c r="D31" s="55">
        <v>120.051481601745</v>
      </c>
      <c r="E31" s="55">
        <v>130.144599762837</v>
      </c>
      <c r="F31" s="55">
        <v>124.378298785678</v>
      </c>
      <c r="G31" s="55">
        <v>121.172789312631</v>
      </c>
      <c r="H31" s="55">
        <v>111.025493946047</v>
      </c>
      <c r="I31" s="54">
        <v>230.307848115558</v>
      </c>
      <c r="J31" s="55">
        <v>124.826394493964</v>
      </c>
      <c r="K31" s="55">
        <v>127.898277610268</v>
      </c>
    </row>
    <row r="32" spans="2:11" ht="11.25">
      <c r="B32" s="56" t="s">
        <v>176</v>
      </c>
      <c r="C32" s="25">
        <v>146.208099322448</v>
      </c>
      <c r="D32" s="25">
        <v>121.951124462217</v>
      </c>
      <c r="E32" s="25">
        <v>131.514393048931</v>
      </c>
      <c r="F32" s="25">
        <v>125.537376191865</v>
      </c>
      <c r="G32" s="25">
        <v>122.409424336159</v>
      </c>
      <c r="H32" s="25">
        <v>117.60531326246</v>
      </c>
      <c r="I32" s="53">
        <v>238.809500536389</v>
      </c>
      <c r="J32" s="25">
        <v>139.580368843537</v>
      </c>
      <c r="K32" s="25">
        <v>130.189170960874</v>
      </c>
    </row>
    <row r="33" spans="2:11" ht="11.25">
      <c r="B33" s="5" t="s">
        <v>177</v>
      </c>
      <c r="C33" s="25">
        <v>148.531424030354</v>
      </c>
      <c r="D33" s="25">
        <v>119.754213778477</v>
      </c>
      <c r="E33" s="25">
        <v>132.695837174756</v>
      </c>
      <c r="F33" s="25">
        <v>127.456850551401</v>
      </c>
      <c r="G33" s="25">
        <v>121.920795096414</v>
      </c>
      <c r="H33" s="25">
        <v>117.319690338724</v>
      </c>
      <c r="I33" s="53">
        <v>222.683149492484</v>
      </c>
      <c r="J33" s="25">
        <v>141.057898623649</v>
      </c>
      <c r="K33" s="25">
        <v>130.314488683899</v>
      </c>
    </row>
    <row r="34" spans="2:11" ht="11.25">
      <c r="B34" s="5" t="s">
        <v>178</v>
      </c>
      <c r="C34" s="25">
        <v>154.2808471481</v>
      </c>
      <c r="D34" s="25">
        <v>121.782939981253</v>
      </c>
      <c r="E34" s="25">
        <v>134.859426882723</v>
      </c>
      <c r="F34" s="25">
        <v>128.813130599872</v>
      </c>
      <c r="G34" s="25">
        <v>123.194967016408</v>
      </c>
      <c r="H34" s="25">
        <v>119.115056887087</v>
      </c>
      <c r="I34" s="53">
        <v>251.570097151195</v>
      </c>
      <c r="J34" s="25">
        <v>148.258898284261</v>
      </c>
      <c r="K34" s="25">
        <v>132.228908711944</v>
      </c>
    </row>
    <row r="35" spans="2:11" ht="11.25">
      <c r="B35" s="26" t="s">
        <v>179</v>
      </c>
      <c r="C35" s="55">
        <v>155.7284309438</v>
      </c>
      <c r="D35" s="55">
        <v>124.747614019219</v>
      </c>
      <c r="E35" s="55">
        <v>136.002924606241</v>
      </c>
      <c r="F35" s="55">
        <v>130.604620975156</v>
      </c>
      <c r="G35" s="55">
        <v>127.983773870651</v>
      </c>
      <c r="H35" s="55">
        <v>123.517623283096</v>
      </c>
      <c r="I35" s="54">
        <v>242.625694584875</v>
      </c>
      <c r="J35" s="55">
        <v>153.302646735673</v>
      </c>
      <c r="K35" s="55">
        <v>134.144400205776</v>
      </c>
    </row>
    <row r="36" spans="2:11" ht="11.25">
      <c r="B36" s="5" t="s">
        <v>180</v>
      </c>
      <c r="C36" s="25">
        <v>153.958790730239</v>
      </c>
      <c r="D36" s="25">
        <v>125.558073660073</v>
      </c>
      <c r="E36" s="25">
        <v>139.264124193036</v>
      </c>
      <c r="F36" s="25">
        <v>133.330633689421</v>
      </c>
      <c r="G36" s="25">
        <v>128.095151085368</v>
      </c>
      <c r="H36" s="25">
        <v>129.369428867751</v>
      </c>
      <c r="I36" s="53">
        <v>252.832966181867</v>
      </c>
      <c r="J36" s="25">
        <v>168.312199244816</v>
      </c>
      <c r="K36" s="25">
        <v>136.918047300091</v>
      </c>
    </row>
    <row r="37" spans="2:11" ht="11.25">
      <c r="B37" s="5" t="s">
        <v>181</v>
      </c>
      <c r="C37" s="25">
        <v>152.147611554878</v>
      </c>
      <c r="D37" s="25">
        <v>128.831651252414</v>
      </c>
      <c r="E37" s="25">
        <v>141.016530408048</v>
      </c>
      <c r="F37" s="25">
        <v>135.052336775549</v>
      </c>
      <c r="G37" s="25">
        <v>131.167786789387</v>
      </c>
      <c r="H37" s="25">
        <v>134.374072018977</v>
      </c>
      <c r="I37" s="53">
        <v>250.631959481628</v>
      </c>
      <c r="J37" s="25">
        <v>167.556637610232</v>
      </c>
      <c r="K37" s="25">
        <v>138.759068192063</v>
      </c>
    </row>
    <row r="38" spans="2:11" ht="11.25">
      <c r="B38" s="5" t="s">
        <v>182</v>
      </c>
      <c r="C38" s="25">
        <v>164.549094515018</v>
      </c>
      <c r="D38" s="25">
        <v>129.282885366513</v>
      </c>
      <c r="E38" s="25">
        <v>142.521507239511</v>
      </c>
      <c r="F38" s="25">
        <v>135.82855568205</v>
      </c>
      <c r="G38" s="25">
        <v>130.941191510877</v>
      </c>
      <c r="H38" s="25">
        <v>137.279075346676</v>
      </c>
      <c r="I38" s="53">
        <v>254.120347681351</v>
      </c>
      <c r="J38" s="25">
        <v>176.539074915191</v>
      </c>
      <c r="K38" s="25">
        <v>140.168804261592</v>
      </c>
    </row>
    <row r="39" spans="2:11" ht="11.25">
      <c r="B39" s="26" t="s">
        <v>183</v>
      </c>
      <c r="C39" s="55">
        <v>164.831657384989</v>
      </c>
      <c r="D39" s="55">
        <v>130.233784229591</v>
      </c>
      <c r="E39" s="55">
        <v>144.477117879348</v>
      </c>
      <c r="F39" s="55">
        <v>139.288200056164</v>
      </c>
      <c r="G39" s="55">
        <v>130.766560805638</v>
      </c>
      <c r="H39" s="55">
        <v>142.209861640857</v>
      </c>
      <c r="I39" s="54">
        <v>257.215774594759</v>
      </c>
      <c r="J39" s="55">
        <v>185.410913449981</v>
      </c>
      <c r="K39" s="55">
        <v>143.048291173359</v>
      </c>
    </row>
    <row r="40" spans="2:11" ht="11.25">
      <c r="B40" s="5" t="s">
        <v>184</v>
      </c>
      <c r="C40" s="25">
        <v>162.812986751004</v>
      </c>
      <c r="D40" s="25">
        <v>133.902649474217</v>
      </c>
      <c r="E40" s="25">
        <v>146.574137148653</v>
      </c>
      <c r="F40" s="25">
        <v>141.884508367608</v>
      </c>
      <c r="G40" s="25">
        <v>133.724209823052</v>
      </c>
      <c r="H40" s="25">
        <v>149.698139552944</v>
      </c>
      <c r="I40" s="53">
        <v>250.723811675497</v>
      </c>
      <c r="J40" s="25">
        <v>193.249104835581</v>
      </c>
      <c r="K40" s="25">
        <v>145.587231655447</v>
      </c>
    </row>
    <row r="41" spans="2:11" ht="11.25">
      <c r="B41" s="5" t="s">
        <v>185</v>
      </c>
      <c r="C41" s="25">
        <v>168.098387341844</v>
      </c>
      <c r="D41" s="25">
        <v>135.521332406589</v>
      </c>
      <c r="E41" s="25">
        <v>149.335236223487</v>
      </c>
      <c r="F41" s="25">
        <v>143.315691925512</v>
      </c>
      <c r="G41" s="25">
        <v>133.37676671657</v>
      </c>
      <c r="H41" s="25">
        <v>157.229514693473</v>
      </c>
      <c r="I41" s="53">
        <v>265.080218018795</v>
      </c>
      <c r="J41" s="25">
        <v>204.444702425681</v>
      </c>
      <c r="K41" s="25">
        <v>147.792987835682</v>
      </c>
    </row>
    <row r="42" spans="2:11" ht="11.25">
      <c r="B42" s="5" t="s">
        <v>186</v>
      </c>
      <c r="C42" s="25">
        <v>173.790669210392</v>
      </c>
      <c r="D42" s="25">
        <v>138.419398368915</v>
      </c>
      <c r="E42" s="25">
        <v>151.25164773164</v>
      </c>
      <c r="F42" s="25">
        <v>145.995065382966</v>
      </c>
      <c r="G42" s="25">
        <v>137.435680923405</v>
      </c>
      <c r="H42" s="25">
        <v>162.67595984245</v>
      </c>
      <c r="I42" s="53">
        <v>262.882163733505</v>
      </c>
      <c r="J42" s="25">
        <v>210.643728120421</v>
      </c>
      <c r="K42" s="25">
        <v>150.113839978552</v>
      </c>
    </row>
    <row r="43" spans="2:11" ht="11.25">
      <c r="B43" s="26" t="s">
        <v>187</v>
      </c>
      <c r="C43" s="55">
        <v>168.928801279789</v>
      </c>
      <c r="D43" s="55">
        <v>127.046821702421</v>
      </c>
      <c r="E43" s="55">
        <v>147.185474010601</v>
      </c>
      <c r="F43" s="55">
        <v>143.070418960576</v>
      </c>
      <c r="G43" s="55">
        <v>132.79424050576</v>
      </c>
      <c r="H43" s="55">
        <v>147.401026364915</v>
      </c>
      <c r="I43" s="54">
        <v>241.895122194356</v>
      </c>
      <c r="J43" s="55">
        <v>196.979595590524</v>
      </c>
      <c r="K43" s="55">
        <v>144.308125468368</v>
      </c>
    </row>
    <row r="44" spans="2:11" ht="11.25">
      <c r="B44" s="5" t="s">
        <v>188</v>
      </c>
      <c r="C44" s="25">
        <v>162.491994445994</v>
      </c>
      <c r="D44" s="25">
        <v>119.294899818851</v>
      </c>
      <c r="E44" s="25">
        <v>148.924617887013</v>
      </c>
      <c r="F44" s="25">
        <v>144.510961293762</v>
      </c>
      <c r="G44" s="25">
        <v>138.451216149578</v>
      </c>
      <c r="H44" s="25">
        <v>130.016323864012</v>
      </c>
      <c r="I44" s="53">
        <v>220.013717666078</v>
      </c>
      <c r="J44" s="25">
        <v>167.005989228875</v>
      </c>
      <c r="K44" s="25">
        <v>142.014872519199</v>
      </c>
    </row>
    <row r="45" spans="2:11" ht="11.25">
      <c r="B45" s="5" t="s">
        <v>189</v>
      </c>
      <c r="C45" s="25">
        <v>162.041962506585</v>
      </c>
      <c r="D45" s="25">
        <v>123.232679575048</v>
      </c>
      <c r="E45" s="25">
        <v>150.322966479981</v>
      </c>
      <c r="F45" s="25">
        <v>148.785392231207</v>
      </c>
      <c r="G45" s="25">
        <v>136.407858550659</v>
      </c>
      <c r="H45" s="25">
        <v>136.374971790733</v>
      </c>
      <c r="I45" s="53">
        <v>238.510975434423</v>
      </c>
      <c r="J45" s="25">
        <v>177.471417635384</v>
      </c>
      <c r="K45" s="25">
        <v>144.169017807377</v>
      </c>
    </row>
    <row r="46" spans="2:11" ht="11.25">
      <c r="B46" s="5" t="s">
        <v>190</v>
      </c>
      <c r="C46" s="25">
        <v>161.28801453064</v>
      </c>
      <c r="D46" s="25">
        <v>128.531846383599</v>
      </c>
      <c r="E46" s="25">
        <v>153.180652529029</v>
      </c>
      <c r="F46" s="25">
        <v>152.698180101679</v>
      </c>
      <c r="G46" s="25">
        <v>137.912509457586</v>
      </c>
      <c r="H46" s="25">
        <v>147.663960568345</v>
      </c>
      <c r="I46" s="53">
        <v>236.582691365849</v>
      </c>
      <c r="J46" s="25">
        <v>187.132610438206</v>
      </c>
      <c r="K46" s="25">
        <v>147.891086777458</v>
      </c>
    </row>
    <row r="47" spans="2:11" ht="11.25">
      <c r="B47" s="26" t="s">
        <v>191</v>
      </c>
      <c r="C47" s="55">
        <v>168.165690982107</v>
      </c>
      <c r="D47" s="55">
        <v>133.805568223158</v>
      </c>
      <c r="E47" s="55">
        <v>155.623191739255</v>
      </c>
      <c r="F47" s="55">
        <v>153.811734034683</v>
      </c>
      <c r="G47" s="55">
        <v>141.257354974706</v>
      </c>
      <c r="H47" s="55">
        <v>161.261267834586</v>
      </c>
      <c r="I47" s="54">
        <v>232.108286458978</v>
      </c>
      <c r="J47" s="55">
        <v>211.371469474865</v>
      </c>
      <c r="K47" s="55">
        <v>151.902686127921</v>
      </c>
    </row>
    <row r="48" spans="2:11" ht="11.25">
      <c r="B48" s="5" t="s">
        <v>192</v>
      </c>
      <c r="C48" s="25">
        <v>173.809367312456</v>
      </c>
      <c r="D48" s="25">
        <v>136.536822729072</v>
      </c>
      <c r="E48" s="25">
        <v>157.597190991551</v>
      </c>
      <c r="F48" s="25">
        <v>156.499493351396</v>
      </c>
      <c r="G48" s="25">
        <v>143.087019706688</v>
      </c>
      <c r="H48" s="25">
        <v>168.830632315236</v>
      </c>
      <c r="I48" s="53">
        <v>251.427450843788</v>
      </c>
      <c r="J48" s="25">
        <v>235.318386685365</v>
      </c>
      <c r="K48" s="25">
        <v>154.927670768212</v>
      </c>
    </row>
    <row r="49" spans="2:11" ht="11.25">
      <c r="B49" s="5" t="s">
        <v>193</v>
      </c>
      <c r="C49" s="25">
        <v>176.229533714699</v>
      </c>
      <c r="D49" s="25">
        <v>139.997042585569</v>
      </c>
      <c r="E49" s="25">
        <v>158.966977814383</v>
      </c>
      <c r="F49" s="25">
        <v>158.217061860769</v>
      </c>
      <c r="G49" s="25">
        <v>143.870530788509</v>
      </c>
      <c r="H49" s="25">
        <v>173.444225539567</v>
      </c>
      <c r="I49" s="53">
        <v>255.001771902714</v>
      </c>
      <c r="J49" s="25">
        <v>244.759030603209</v>
      </c>
      <c r="K49" s="25">
        <v>156.853388623154</v>
      </c>
    </row>
    <row r="50" spans="2:11" ht="11.25">
      <c r="B50" s="5" t="s">
        <v>194</v>
      </c>
      <c r="C50" s="25">
        <v>170.512147756188</v>
      </c>
      <c r="D50" s="25">
        <v>140.297043733405</v>
      </c>
      <c r="E50" s="25">
        <v>161.82774768955</v>
      </c>
      <c r="F50" s="25">
        <v>161.922380107809</v>
      </c>
      <c r="G50" s="25">
        <v>145.068525869185</v>
      </c>
      <c r="H50" s="25">
        <v>177.914443714856</v>
      </c>
      <c r="I50" s="53">
        <v>264.907138700037</v>
      </c>
      <c r="J50" s="25">
        <v>263.716334597668</v>
      </c>
      <c r="K50" s="25">
        <v>158.429777755505</v>
      </c>
    </row>
    <row r="51" spans="2:11" ht="11.25">
      <c r="B51" s="26" t="s">
        <v>195</v>
      </c>
      <c r="C51" s="55">
        <v>172.828645866489</v>
      </c>
      <c r="D51" s="55">
        <v>140.728993091069</v>
      </c>
      <c r="E51" s="55">
        <v>162.580051733276</v>
      </c>
      <c r="F51" s="55">
        <v>164.784693126992</v>
      </c>
      <c r="G51" s="55">
        <v>145.331985757316</v>
      </c>
      <c r="H51" s="55">
        <v>179.518732656241</v>
      </c>
      <c r="I51" s="54">
        <v>263.098410904246</v>
      </c>
      <c r="J51" s="55">
        <v>267.079307603873</v>
      </c>
      <c r="K51" s="55">
        <v>160.004345858706</v>
      </c>
    </row>
    <row r="52" spans="2:11" ht="11.25">
      <c r="B52" s="5" t="s">
        <v>209</v>
      </c>
      <c r="C52" s="25">
        <v>179.217647680549</v>
      </c>
      <c r="D52" s="25">
        <v>141.562896059039</v>
      </c>
      <c r="E52" s="25">
        <v>164.284485191543</v>
      </c>
      <c r="F52" s="25">
        <v>165.740145228675</v>
      </c>
      <c r="G52" s="25">
        <v>146.443954887204</v>
      </c>
      <c r="H52" s="25">
        <v>183.157642628711</v>
      </c>
      <c r="I52" s="53">
        <v>260.925213567616</v>
      </c>
      <c r="J52" s="25">
        <v>266.13302097294</v>
      </c>
      <c r="K52" s="25">
        <v>161.26159434339</v>
      </c>
    </row>
    <row r="53" spans="2:11" ht="11.25">
      <c r="B53" s="5" t="s">
        <v>212</v>
      </c>
      <c r="C53" s="25">
        <v>174.789076057504</v>
      </c>
      <c r="D53" s="25">
        <v>142.767291905689</v>
      </c>
      <c r="E53" s="25">
        <v>164.695591227834</v>
      </c>
      <c r="F53" s="25">
        <v>167.247613329951</v>
      </c>
      <c r="G53" s="25">
        <v>147.844071423067</v>
      </c>
      <c r="H53" s="25">
        <v>183.471063413547</v>
      </c>
      <c r="I53" s="53">
        <v>271.156189903924</v>
      </c>
      <c r="J53" s="25">
        <v>279.331231649937</v>
      </c>
      <c r="K53" s="25">
        <v>161.983685931776</v>
      </c>
    </row>
    <row r="54" spans="2:11" ht="11.25">
      <c r="B54" s="5" t="s">
        <v>214</v>
      </c>
      <c r="C54" s="25">
        <v>182.293609088798</v>
      </c>
      <c r="D54" s="25">
        <v>141.617908606292</v>
      </c>
      <c r="E54" s="25">
        <v>164.799735217295</v>
      </c>
      <c r="F54" s="25">
        <v>166.780515607691</v>
      </c>
      <c r="G54" s="25">
        <v>147.132080944237</v>
      </c>
      <c r="H54" s="25">
        <v>183.155878124386</v>
      </c>
      <c r="I54" s="53">
        <v>276.475097020983</v>
      </c>
      <c r="J54" s="25">
        <v>281.096087152275</v>
      </c>
      <c r="K54" s="25">
        <v>162.029517507292</v>
      </c>
    </row>
    <row r="55" spans="2:11" ht="11.25">
      <c r="B55" s="26" t="s">
        <v>217</v>
      </c>
      <c r="C55" s="55">
        <v>188.446236737054</v>
      </c>
      <c r="D55" s="55">
        <v>140.37478513539</v>
      </c>
      <c r="E55" s="55">
        <v>165.706681680375</v>
      </c>
      <c r="F55" s="55">
        <v>167.959524371766</v>
      </c>
      <c r="G55" s="55">
        <v>147.104955940569</v>
      </c>
      <c r="H55" s="55">
        <v>183.672399032702</v>
      </c>
      <c r="I55" s="54">
        <v>272.214918881973</v>
      </c>
      <c r="J55" s="55">
        <v>284.660286325021</v>
      </c>
      <c r="K55" s="55">
        <v>162.205393097937</v>
      </c>
    </row>
    <row r="56" spans="2:11" ht="11.25">
      <c r="B56" s="5" t="s">
        <v>224</v>
      </c>
      <c r="C56" s="25">
        <v>165.109769550741</v>
      </c>
      <c r="D56" s="25">
        <v>141.55591636657</v>
      </c>
      <c r="E56" s="25">
        <v>166.102233851112</v>
      </c>
      <c r="F56" s="25">
        <v>170.159343702511</v>
      </c>
      <c r="G56" s="25">
        <v>149.316991574251</v>
      </c>
      <c r="H56" s="25">
        <v>178.734720582498</v>
      </c>
      <c r="I56" s="53">
        <v>277.110365845611</v>
      </c>
      <c r="J56" s="25">
        <v>281.800928489607</v>
      </c>
      <c r="K56" s="25">
        <v>162.445847839427</v>
      </c>
    </row>
    <row r="57" spans="2:11" ht="11.25">
      <c r="B57" s="5" t="s">
        <v>225</v>
      </c>
      <c r="C57" s="25">
        <v>175.888716718217</v>
      </c>
      <c r="D57" s="25">
        <v>139.38317901613</v>
      </c>
      <c r="E57" s="25">
        <v>167.163011027494</v>
      </c>
      <c r="F57" s="25">
        <v>171.290191504018</v>
      </c>
      <c r="G57" s="25">
        <v>152.80159269045</v>
      </c>
      <c r="H57" s="25">
        <v>175.477930064635</v>
      </c>
      <c r="I57" s="53">
        <v>264.226329823587</v>
      </c>
      <c r="J57" s="25">
        <v>281.974299309707</v>
      </c>
      <c r="K57" s="25">
        <v>162.781749415981</v>
      </c>
    </row>
    <row r="58" spans="2:11" ht="11.25">
      <c r="B58" s="5" t="s">
        <v>226</v>
      </c>
      <c r="C58" s="25">
        <v>189.490147182381</v>
      </c>
      <c r="D58" s="25">
        <v>140.539007546796</v>
      </c>
      <c r="E58" s="25">
        <v>168.038852244399</v>
      </c>
      <c r="F58" s="25">
        <v>172.94560342963</v>
      </c>
      <c r="G58" s="25">
        <v>152.207801263256</v>
      </c>
      <c r="H58" s="25">
        <v>173.473603917062</v>
      </c>
      <c r="I58" s="53">
        <v>267.470087576356</v>
      </c>
      <c r="J58" s="25">
        <v>264.805284856492</v>
      </c>
      <c r="K58" s="25">
        <v>163.691437367229</v>
      </c>
    </row>
    <row r="59" spans="2:11" ht="11.25">
      <c r="B59" s="26" t="s">
        <v>259</v>
      </c>
      <c r="C59" s="55">
        <v>176.86388243785</v>
      </c>
      <c r="D59" s="55">
        <v>140.553368501144</v>
      </c>
      <c r="E59" s="55">
        <v>169.569288103774</v>
      </c>
      <c r="F59" s="55">
        <v>174.803267439673</v>
      </c>
      <c r="G59" s="55">
        <v>153.790585214401</v>
      </c>
      <c r="H59" s="55">
        <v>176.674052946569</v>
      </c>
      <c r="I59" s="54">
        <v>277.323767066981</v>
      </c>
      <c r="J59" s="55">
        <v>286.417409386503</v>
      </c>
      <c r="K59" s="55">
        <v>165.215648057286</v>
      </c>
    </row>
    <row r="60" spans="2:11" ht="11.25">
      <c r="B60" s="5" t="s">
        <v>311</v>
      </c>
      <c r="C60" s="25">
        <v>187.058768991459</v>
      </c>
      <c r="D60" s="25">
        <v>140.018500554239</v>
      </c>
      <c r="E60" s="25">
        <v>169.819356465099</v>
      </c>
      <c r="F60" s="25">
        <v>174.603435712151</v>
      </c>
      <c r="G60" s="25">
        <v>153.089863973833</v>
      </c>
      <c r="H60" s="25">
        <v>184.079618159122</v>
      </c>
      <c r="I60" s="25">
        <v>263.111597851876</v>
      </c>
      <c r="J60" s="25">
        <v>301.833758591168</v>
      </c>
      <c r="K60" s="25">
        <v>165.201562500812</v>
      </c>
    </row>
    <row r="61" spans="2:11" ht="11.25">
      <c r="B61" s="5" t="s">
        <v>312</v>
      </c>
      <c r="C61" s="25">
        <v>194.969229792879</v>
      </c>
      <c r="D61" s="25">
        <v>143.093860335217</v>
      </c>
      <c r="E61" s="25">
        <v>171.109866776043</v>
      </c>
      <c r="F61" s="25">
        <v>175.203520050362</v>
      </c>
      <c r="G61" s="25">
        <v>153.852722722655</v>
      </c>
      <c r="H61" s="25">
        <v>190.633598673592</v>
      </c>
      <c r="I61" s="25">
        <v>280.977956880168</v>
      </c>
      <c r="J61" s="25">
        <v>302.65151092593</v>
      </c>
      <c r="K61" s="25">
        <v>168.096706328553</v>
      </c>
    </row>
    <row r="62" spans="2:11" ht="11.25">
      <c r="B62" s="26" t="s">
        <v>317</v>
      </c>
      <c r="C62" s="55">
        <v>188.190385644402</v>
      </c>
      <c r="D62" s="55">
        <v>143.23154282526</v>
      </c>
      <c r="E62" s="55">
        <v>171.256060521989</v>
      </c>
      <c r="F62" s="55">
        <v>176.956987559044</v>
      </c>
      <c r="G62" s="55">
        <v>155.727888879017</v>
      </c>
      <c r="H62" s="55">
        <v>186.426088868247</v>
      </c>
      <c r="I62" s="55">
        <v>276.962998414298</v>
      </c>
      <c r="J62" s="55">
        <v>302.323564957943</v>
      </c>
      <c r="K62" s="55">
        <v>167.282524527032</v>
      </c>
    </row>
    <row r="63" ht="11.25">
      <c r="B63" s="56" t="s">
        <v>261</v>
      </c>
    </row>
    <row r="64" ht="11.25">
      <c r="B64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zoomScaleSheetLayoutView="100" zoomScalePageLayoutView="0" workbookViewId="0" topLeftCell="A34">
      <selection activeCell="K2" sqref="K2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232</v>
      </c>
      <c r="D1" s="78"/>
      <c r="E1" s="78"/>
      <c r="F1" s="78"/>
      <c r="K1" s="142" t="str">
        <f>'Tab 1'!K1</f>
        <v>Carta de Conjuntura | dez 2013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200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141</v>
      </c>
      <c r="I4" s="44"/>
      <c r="J4" s="58"/>
      <c r="K4" s="58"/>
      <c r="L4" s="58"/>
    </row>
    <row r="5" spans="2:9" ht="11.25">
      <c r="B5" s="45" t="s">
        <v>165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82" t="s">
        <v>118</v>
      </c>
      <c r="G7" s="282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243</v>
      </c>
      <c r="C9" s="183">
        <v>5.010291694084845</v>
      </c>
      <c r="D9" s="183">
        <v>0.11048303574769935</v>
      </c>
      <c r="E9" s="183">
        <v>1.484205155143048</v>
      </c>
      <c r="F9" s="183">
        <v>1.4237362853947833</v>
      </c>
      <c r="G9" s="183">
        <v>2.4207401405315743</v>
      </c>
      <c r="H9" s="183">
        <v>-6.35912388461305</v>
      </c>
      <c r="I9" s="183">
        <v>10.357073198903798</v>
      </c>
      <c r="J9" s="183">
        <v>-10.466516101523437</v>
      </c>
      <c r="K9" s="183">
        <v>1.2438914187260508</v>
      </c>
    </row>
    <row r="10" spans="2:11" ht="11.25">
      <c r="B10" s="9" t="s">
        <v>244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245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246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247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248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249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250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251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252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253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254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255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256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257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258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219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220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221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222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172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173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174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175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176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177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178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179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180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181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182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183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184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185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186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187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188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189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190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191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192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193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194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195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209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212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214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217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224</v>
      </c>
      <c r="C57" s="25">
        <v>0.8919554500772087</v>
      </c>
      <c r="D57" s="25">
        <v>0.6610637609330228</v>
      </c>
      <c r="E57" s="25">
        <v>2.1798064522281946</v>
      </c>
      <c r="F57" s="25">
        <v>3.308377007193708</v>
      </c>
      <c r="G57" s="25">
        <v>1.8762163059970582</v>
      </c>
      <c r="H57" s="25">
        <v>2.107722529799627</v>
      </c>
      <c r="I57" s="25">
        <v>5.075411972801058</v>
      </c>
      <c r="J57" s="25">
        <v>8.159453062598931</v>
      </c>
      <c r="K57" s="25">
        <v>1.9013078872088585</v>
      </c>
    </row>
    <row r="58" spans="2:11" ht="11.25">
      <c r="B58" s="9" t="s">
        <v>225</v>
      </c>
      <c r="C58" s="25">
        <v>1.4642849589371343</v>
      </c>
      <c r="D58" s="25">
        <v>-0.4263057527099323</v>
      </c>
      <c r="E58" s="25">
        <v>1.663114775868757</v>
      </c>
      <c r="F58" s="25">
        <v>2.491729895300221</v>
      </c>
      <c r="G58" s="25">
        <v>1.9620290842843557</v>
      </c>
      <c r="H58" s="25">
        <v>-0.3248884748162095</v>
      </c>
      <c r="I58" s="25">
        <v>2.8411147499720624</v>
      </c>
      <c r="J58" s="25">
        <v>4.9829588439044725</v>
      </c>
      <c r="K58" s="25">
        <v>1.2092342104899734</v>
      </c>
    </row>
    <row r="59" spans="2:11" ht="11.25">
      <c r="B59" s="9" t="s">
        <v>226</v>
      </c>
      <c r="C59" s="25">
        <v>0.8390325567153578</v>
      </c>
      <c r="D59" s="25">
        <v>-0.8559369635286029</v>
      </c>
      <c r="E59" s="25">
        <v>1.5092565467577979</v>
      </c>
      <c r="F59" s="25">
        <v>2.6916034950477563</v>
      </c>
      <c r="G59" s="25">
        <v>2.4980197826904638</v>
      </c>
      <c r="H59" s="25">
        <v>-2.439871605093291</v>
      </c>
      <c r="I59" s="25">
        <v>0.8688584177280578</v>
      </c>
      <c r="J59" s="25">
        <v>1.698163895568805</v>
      </c>
      <c r="K59" s="25">
        <v>0.9148176299740074</v>
      </c>
    </row>
    <row r="60" spans="2:11" ht="11.25">
      <c r="B60" s="48" t="s">
        <v>259</v>
      </c>
      <c r="C60" s="55">
        <v>-2.1445954850998095</v>
      </c>
      <c r="D60" s="55">
        <v>-0.7631573253855217</v>
      </c>
      <c r="E60" s="55">
        <v>1.8807452598933683</v>
      </c>
      <c r="F60" s="55">
        <v>3.2211568053734485</v>
      </c>
      <c r="G60" s="55">
        <v>3.3278068949970985</v>
      </c>
      <c r="H60" s="55">
        <v>-3.9871098324882115</v>
      </c>
      <c r="I60" s="55">
        <v>0.4783563533594437</v>
      </c>
      <c r="J60" s="55">
        <v>0.20245679350496815</v>
      </c>
      <c r="K60" s="55">
        <v>1.0310353241736125</v>
      </c>
    </row>
    <row r="61" spans="2:11" ht="11.25">
      <c r="B61" s="5" t="s">
        <v>311</v>
      </c>
      <c r="C61" s="227">
        <v>3.09746265431754</v>
      </c>
      <c r="D61" s="227">
        <v>-1.0111684498414042</v>
      </c>
      <c r="E61" s="227">
        <v>1.8821654039010705</v>
      </c>
      <c r="F61" s="227">
        <v>3.0825165504670737</v>
      </c>
      <c r="G61" s="227">
        <v>3.501903259010275</v>
      </c>
      <c r="H61" s="227">
        <v>-2.7376331273768595</v>
      </c>
      <c r="I61" s="227">
        <v>-2.254785811771487</v>
      </c>
      <c r="J61" s="227">
        <v>0.5682670522158206</v>
      </c>
      <c r="K61" s="227">
        <v>1.2646416346194567</v>
      </c>
    </row>
    <row r="62" spans="2:11" ht="11.25">
      <c r="B62" s="5" t="s">
        <v>312</v>
      </c>
      <c r="C62" s="25">
        <v>6.320774304310484</v>
      </c>
      <c r="D62" s="25">
        <v>0.2172391126045392</v>
      </c>
      <c r="E62" s="25">
        <v>2.0936223485170657</v>
      </c>
      <c r="F62" s="25">
        <v>3.159779642833027</v>
      </c>
      <c r="G62" s="25">
        <v>2.7530613130308135</v>
      </c>
      <c r="H62" s="25">
        <v>0.37085122853619534</v>
      </c>
      <c r="I62" s="25">
        <v>-0.08674178547362077</v>
      </c>
      <c r="J62" s="25">
        <v>2.112010265241482</v>
      </c>
      <c r="K62" s="25">
        <v>1.9536531283022684</v>
      </c>
    </row>
    <row r="63" spans="2:11" ht="11.25">
      <c r="B63" s="26" t="s">
        <v>317</v>
      </c>
      <c r="C63" s="55">
        <v>5.055648001970647</v>
      </c>
      <c r="D63" s="55">
        <v>0.8901716485532063</v>
      </c>
      <c r="E63" s="55">
        <v>2.302446884600595</v>
      </c>
      <c r="F63" s="55">
        <v>2.8388063650266915</v>
      </c>
      <c r="G63" s="55">
        <v>2.5018120357580997</v>
      </c>
      <c r="H63" s="55">
        <v>3.741893339072222</v>
      </c>
      <c r="I63" s="55">
        <v>1.5970149837529757</v>
      </c>
      <c r="J63" s="55">
        <v>7.218208881900701</v>
      </c>
      <c r="K63" s="55">
        <v>2.2575211717275057</v>
      </c>
    </row>
    <row r="64" ht="11.25">
      <c r="B64" s="56" t="s">
        <v>261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zoomScalePageLayoutView="0" workbookViewId="0" topLeftCell="A33">
      <selection activeCell="AQ56" sqref="AQ56:AR56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40" s="76" customFormat="1" ht="12.75">
      <c r="B1" s="72" t="s">
        <v>232</v>
      </c>
      <c r="O1" s="75"/>
      <c r="P1" s="75"/>
      <c r="Q1" s="75"/>
      <c r="AN1" s="142" t="str">
        <f>'Tab 1'!K1</f>
        <v>Carta de Conjuntura | dez 2013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6" ht="45">
      <c r="B4" s="44" t="s">
        <v>78</v>
      </c>
      <c r="J4" s="58"/>
      <c r="K4" s="58"/>
      <c r="P4" s="243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84" t="s">
        <v>155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</row>
    <row r="8" spans="2:41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142</v>
      </c>
      <c r="O8" s="130" t="s">
        <v>131</v>
      </c>
      <c r="P8" s="14" t="s">
        <v>146</v>
      </c>
      <c r="Q8" s="14" t="s">
        <v>147</v>
      </c>
      <c r="R8" s="131" t="s">
        <v>148</v>
      </c>
      <c r="S8" s="130" t="s">
        <v>150</v>
      </c>
      <c r="T8" s="14" t="s">
        <v>151</v>
      </c>
      <c r="U8" s="14" t="s">
        <v>157</v>
      </c>
      <c r="V8" s="131" t="s">
        <v>159</v>
      </c>
      <c r="W8" s="14" t="s">
        <v>160</v>
      </c>
      <c r="X8" s="14" t="s">
        <v>161</v>
      </c>
      <c r="Y8" s="14" t="s">
        <v>162</v>
      </c>
      <c r="Z8" s="14" t="s">
        <v>163</v>
      </c>
      <c r="AA8" s="130" t="s">
        <v>170</v>
      </c>
      <c r="AB8" s="14" t="s">
        <v>171</v>
      </c>
      <c r="AC8" s="14" t="s">
        <v>197</v>
      </c>
      <c r="AD8" s="14" t="s">
        <v>198</v>
      </c>
      <c r="AE8" s="130" t="s">
        <v>211</v>
      </c>
      <c r="AF8" s="14" t="s">
        <v>213</v>
      </c>
      <c r="AG8" s="14" t="s">
        <v>216</v>
      </c>
      <c r="AH8" s="131" t="s">
        <v>218</v>
      </c>
      <c r="AI8" s="14" t="s">
        <v>227</v>
      </c>
      <c r="AJ8" s="14" t="s">
        <v>228</v>
      </c>
      <c r="AK8" s="14" t="s">
        <v>229</v>
      </c>
      <c r="AL8" s="131" t="s">
        <v>269</v>
      </c>
      <c r="AM8" s="14" t="s">
        <v>313</v>
      </c>
      <c r="AN8" s="14" t="s">
        <v>314</v>
      </c>
      <c r="AO8" s="14" t="s">
        <v>318</v>
      </c>
    </row>
    <row r="9" spans="1:41" s="146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6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6">
        <v>-1.1356870182052892</v>
      </c>
      <c r="AL9" s="106">
        <v>-1.178555266016057</v>
      </c>
      <c r="AM9" s="146">
        <v>-1.13561589202118</v>
      </c>
      <c r="AN9" s="146">
        <v>-1.1351890817557941</v>
      </c>
      <c r="AO9" s="146">
        <v>-1.1350897108146851</v>
      </c>
    </row>
    <row r="10" spans="1:41" s="146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6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6">
        <v>-0.1600385496794976</v>
      </c>
      <c r="AL10" s="106">
        <v>-0.125973882049768</v>
      </c>
      <c r="AM10" s="146">
        <v>-0.16005017339251193</v>
      </c>
      <c r="AN10" s="146">
        <v>-0.16029957522057936</v>
      </c>
      <c r="AO10" s="146">
        <v>-0.16037951020360097</v>
      </c>
    </row>
    <row r="11" spans="1:41" s="146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6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6">
        <v>0.9269725711529953</v>
      </c>
      <c r="AL11" s="106">
        <v>0.9617963545087704</v>
      </c>
      <c r="AM11" s="146">
        <v>0.9271266828161151</v>
      </c>
      <c r="AN11" s="146">
        <v>0.9265313705091982</v>
      </c>
      <c r="AO11" s="146">
        <v>0.9263986258728263</v>
      </c>
    </row>
    <row r="12" spans="1:41" s="146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32">
        <v>1.2899349993422682</v>
      </c>
      <c r="AN12" s="32">
        <v>1.2901424535556094</v>
      </c>
      <c r="AO12" s="32">
        <v>1.2901406865386988</v>
      </c>
    </row>
    <row r="13" spans="1:41" s="146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6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6">
        <v>1.974264117412372</v>
      </c>
      <c r="AL13" s="106">
        <v>1.9192782840989908</v>
      </c>
      <c r="AM13" s="146">
        <v>1.9736783759887855</v>
      </c>
      <c r="AN13" s="146">
        <v>1.97503894762876</v>
      </c>
      <c r="AO13" s="146">
        <v>1.9755548073313145</v>
      </c>
    </row>
    <row r="14" spans="1:41" s="146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6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6">
        <v>1.8978628461087554</v>
      </c>
      <c r="AL14" s="106">
        <v>1.9591494509925367</v>
      </c>
      <c r="AM14" s="146">
        <v>1.8987255949368231</v>
      </c>
      <c r="AN14" s="146">
        <v>1.8974789832413075</v>
      </c>
      <c r="AO14" s="146">
        <v>1.8968880698718271</v>
      </c>
    </row>
    <row r="15" spans="1:41" s="146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46">
        <v>1.0677678683759906</v>
      </c>
      <c r="AN15" s="146">
        <v>1.0671472495848766</v>
      </c>
      <c r="AO15" s="146">
        <v>1.0672355637489694</v>
      </c>
    </row>
    <row r="16" spans="1:41" s="146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32">
        <v>1.0928223708599472</v>
      </c>
      <c r="AN16" s="32">
        <v>1.093285952581713</v>
      </c>
      <c r="AO16" s="32">
        <v>1.0932895092838901</v>
      </c>
    </row>
    <row r="17" spans="1:41" s="146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46">
        <v>-0.10169273944083956</v>
      </c>
      <c r="AN17" s="146">
        <v>-0.09959093292915</v>
      </c>
      <c r="AO17" s="146">
        <v>-0.09891429631153636</v>
      </c>
    </row>
    <row r="18" spans="1:41" s="146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46">
        <v>2.2484389507307245</v>
      </c>
      <c r="AN18" s="146">
        <v>2.245971908572364</v>
      </c>
      <c r="AO18" s="146">
        <v>2.244808604645887</v>
      </c>
    </row>
    <row r="19" spans="1:41" s="146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46">
        <v>-1.1397747204172415</v>
      </c>
      <c r="AN19" s="146">
        <v>-1.140241266613884</v>
      </c>
      <c r="AO19" s="146">
        <v>-1.1396091813563602</v>
      </c>
    </row>
    <row r="20" spans="1:41" s="146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32">
        <v>1.2504080320298705</v>
      </c>
      <c r="AN20" s="32">
        <v>1.2514262526034603</v>
      </c>
      <c r="AO20" s="32">
        <v>1.251441254197183</v>
      </c>
    </row>
    <row r="21" spans="1:41" s="146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46">
        <v>1.7881022214613962</v>
      </c>
      <c r="AN21" s="146">
        <v>1.7906033186249726</v>
      </c>
      <c r="AO21" s="146">
        <v>1.7911838950535497</v>
      </c>
    </row>
    <row r="22" spans="1:41" s="146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46">
        <v>0.10163318749283334</v>
      </c>
      <c r="AN22" s="146">
        <v>0.09824298795348962</v>
      </c>
      <c r="AO22" s="146">
        <v>0.0962581773123361</v>
      </c>
    </row>
    <row r="23" spans="1:41" s="146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46">
        <v>1.4689432107583222</v>
      </c>
      <c r="AN23" s="146">
        <v>1.4676298401079757</v>
      </c>
      <c r="AO23" s="146">
        <v>1.4690768826855383</v>
      </c>
    </row>
    <row r="24" spans="1:41" s="146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32">
        <v>1.442654435843127</v>
      </c>
      <c r="AN24" s="32">
        <v>1.4468776800075078</v>
      </c>
      <c r="AO24" s="32">
        <v>1.4486177890228547</v>
      </c>
    </row>
    <row r="25" spans="1:41" s="146" customFormat="1" ht="15" customHeight="1">
      <c r="A25" s="5"/>
      <c r="B25" s="114" t="s">
        <v>131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46">
        <v>2.0707332190909034</v>
      </c>
      <c r="AN25" s="146">
        <v>2.0705703515278673</v>
      </c>
      <c r="AO25" s="146">
        <v>2.0676577554189723</v>
      </c>
    </row>
    <row r="26" spans="1:41" s="146" customFormat="1" ht="15" customHeight="1">
      <c r="A26" s="5"/>
      <c r="B26" s="115" t="s">
        <v>146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46">
        <v>1.3478270907074874</v>
      </c>
      <c r="AN26" s="146">
        <v>1.3449189312638943</v>
      </c>
      <c r="AO26" s="146">
        <v>1.344615212001199</v>
      </c>
    </row>
    <row r="27" spans="1:41" s="146" customFormat="1" ht="15" customHeight="1">
      <c r="A27" s="5"/>
      <c r="B27" s="115" t="s">
        <v>147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46">
        <v>1.0162849501313964</v>
      </c>
      <c r="AN27" s="146">
        <v>1.014263134923521</v>
      </c>
      <c r="AO27" s="146">
        <v>1.0159595966569235</v>
      </c>
    </row>
    <row r="28" spans="1:41" s="146" customFormat="1" ht="15" customHeight="1">
      <c r="A28" s="5"/>
      <c r="B28" s="121" t="s">
        <v>148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32">
        <v>2.0445633237127447</v>
      </c>
      <c r="AN28" s="32">
        <v>2.051525206604521</v>
      </c>
      <c r="AO28" s="32">
        <v>2.0542994048755148</v>
      </c>
    </row>
    <row r="29" spans="1:41" s="27" customFormat="1" ht="15" customHeight="1">
      <c r="A29" s="5"/>
      <c r="B29" s="9" t="s">
        <v>150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27">
        <v>1.7839021745989836</v>
      </c>
      <c r="AN29" s="27">
        <v>1.7812897193649313</v>
      </c>
      <c r="AO29" s="27">
        <v>1.7748834755467957</v>
      </c>
    </row>
    <row r="30" spans="1:41" s="27" customFormat="1" ht="15" customHeight="1">
      <c r="A30" s="5"/>
      <c r="B30" s="9" t="s">
        <v>151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27">
        <v>1.5151779897303097</v>
      </c>
      <c r="AN30" s="27">
        <v>1.5122466989896166</v>
      </c>
      <c r="AO30" s="27">
        <v>1.515075295514401</v>
      </c>
    </row>
    <row r="31" spans="1:41" s="27" customFormat="1" ht="15" customHeight="1">
      <c r="A31" s="5"/>
      <c r="B31" s="9" t="s">
        <v>157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27">
        <v>1.5705166386241753</v>
      </c>
      <c r="AN31" s="27">
        <v>1.567473739684777</v>
      </c>
      <c r="AO31" s="27">
        <v>1.5703398225160425</v>
      </c>
    </row>
    <row r="32" spans="1:41" s="27" customFormat="1" ht="15" customHeight="1">
      <c r="A32" s="5"/>
      <c r="B32" s="48" t="s">
        <v>159</v>
      </c>
      <c r="C32" s="147"/>
      <c r="D32" s="148"/>
      <c r="E32" s="148"/>
      <c r="F32" s="149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32">
        <v>-3.879969646653225</v>
      </c>
      <c r="AN32" s="32">
        <v>-3.868141036810391</v>
      </c>
      <c r="AO32" s="32">
        <v>-3.867541134790442</v>
      </c>
    </row>
    <row r="33" spans="1:41" s="27" customFormat="1" ht="15" customHeight="1">
      <c r="A33" s="5"/>
      <c r="B33" s="9" t="s">
        <v>160</v>
      </c>
      <c r="C33" s="150"/>
      <c r="D33" s="151"/>
      <c r="E33" s="151"/>
      <c r="F33" s="151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27">
        <v>-1.5714158139444878</v>
      </c>
      <c r="AN33" s="27">
        <v>-1.576211204217981</v>
      </c>
      <c r="AO33" s="27">
        <v>-1.5891363994411156</v>
      </c>
    </row>
    <row r="34" spans="1:41" s="27" customFormat="1" ht="15" customHeight="1">
      <c r="A34" s="5"/>
      <c r="B34" s="9" t="s">
        <v>161</v>
      </c>
      <c r="C34" s="150"/>
      <c r="D34" s="151"/>
      <c r="E34" s="151"/>
      <c r="F34" s="151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27">
        <v>1.5133155069819715</v>
      </c>
      <c r="AN34" s="27">
        <v>1.503831967107705</v>
      </c>
      <c r="AO34" s="27">
        <v>1.5168448557293157</v>
      </c>
    </row>
    <row r="35" spans="1:41" s="27" customFormat="1" ht="15" customHeight="1">
      <c r="A35" s="5"/>
      <c r="B35" s="9" t="s">
        <v>162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27">
        <v>2.57545102827319</v>
      </c>
      <c r="AN35" s="27">
        <v>2.573198070731708</v>
      </c>
      <c r="AO35" s="27">
        <v>2.5817398402852687</v>
      </c>
    </row>
    <row r="36" spans="1:41" s="27" customFormat="1" ht="15" customHeight="1">
      <c r="A36" s="5"/>
      <c r="B36" s="48" t="s">
        <v>163</v>
      </c>
      <c r="C36" s="147"/>
      <c r="D36" s="148"/>
      <c r="E36" s="148"/>
      <c r="F36" s="148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32">
        <v>2.699242168660665</v>
      </c>
      <c r="AN36" s="32">
        <v>2.7233625699762287</v>
      </c>
      <c r="AO36" s="32">
        <v>2.712536257509224</v>
      </c>
    </row>
    <row r="37" spans="1:41" s="27" customFormat="1" ht="15" customHeight="1">
      <c r="A37" s="5"/>
      <c r="B37" s="126" t="s">
        <v>170</v>
      </c>
      <c r="C37" s="152"/>
      <c r="D37" s="153"/>
      <c r="E37" s="153"/>
      <c r="F37" s="153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27">
        <v>2.020971388452053</v>
      </c>
      <c r="AN37" s="27">
        <v>2.016460781387619</v>
      </c>
      <c r="AO37" s="27">
        <v>1.9913964113469351</v>
      </c>
    </row>
    <row r="38" spans="1:41" s="27" customFormat="1" ht="15" customHeight="1">
      <c r="A38" s="5"/>
      <c r="B38" s="9" t="s">
        <v>171</v>
      </c>
      <c r="C38" s="150"/>
      <c r="D38" s="151"/>
      <c r="E38" s="151"/>
      <c r="F38" s="151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27">
        <v>1.2431143144094436</v>
      </c>
      <c r="AN38" s="27">
        <v>1.215515394970712</v>
      </c>
      <c r="AO38" s="27">
        <v>1.2429786398990395</v>
      </c>
    </row>
    <row r="39" spans="1:41" s="27" customFormat="1" ht="15" customHeight="1">
      <c r="A39" s="5"/>
      <c r="B39" s="9" t="s">
        <v>197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27">
        <v>0.9731889518134862</v>
      </c>
      <c r="AN39" s="27">
        <v>0.9675408918847328</v>
      </c>
      <c r="AO39" s="27">
        <v>1.0050080181170706</v>
      </c>
    </row>
    <row r="40" spans="1:41" s="27" customFormat="1" ht="15" customHeight="1">
      <c r="A40" s="5"/>
      <c r="B40" s="9" t="s">
        <v>198</v>
      </c>
      <c r="C40" s="150"/>
      <c r="D40" s="151"/>
      <c r="E40" s="151"/>
      <c r="F40" s="151"/>
      <c r="G40" s="122"/>
      <c r="K40" s="122"/>
      <c r="N40" s="156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6">
        <v>0.8626536222464898</v>
      </c>
      <c r="AM40" s="32">
        <v>0.9932243461307166</v>
      </c>
      <c r="AN40" s="32">
        <v>1.0419884876123886</v>
      </c>
      <c r="AO40" s="32">
        <v>0.9938586833284191</v>
      </c>
    </row>
    <row r="41" spans="1:41" s="27" customFormat="1" ht="15" customHeight="1">
      <c r="A41" s="5"/>
      <c r="B41" s="114" t="s">
        <v>211</v>
      </c>
      <c r="C41" s="153"/>
      <c r="D41" s="153"/>
      <c r="E41" s="153"/>
      <c r="F41" s="153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8">
        <v>0.7835409570373209</v>
      </c>
      <c r="AM41" s="27">
        <v>0.8112533944963474</v>
      </c>
      <c r="AN41" s="27">
        <v>0.8338542466015397</v>
      </c>
      <c r="AO41" s="27">
        <v>0.7857589604436388</v>
      </c>
    </row>
    <row r="42" spans="1:41" s="27" customFormat="1" ht="15" customHeight="1">
      <c r="A42" s="5"/>
      <c r="B42" s="9" t="s">
        <v>213</v>
      </c>
      <c r="C42" s="150"/>
      <c r="D42" s="151"/>
      <c r="E42" s="151"/>
      <c r="F42" s="151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27">
        <v>0.5020129936224249</v>
      </c>
      <c r="AN42" s="27">
        <v>0.39293804723665726</v>
      </c>
      <c r="AO42" s="27">
        <v>0.4477765405496381</v>
      </c>
    </row>
    <row r="43" spans="1:41" s="27" customFormat="1" ht="15" customHeight="1">
      <c r="A43" s="5"/>
      <c r="B43" s="9" t="s">
        <v>216</v>
      </c>
      <c r="C43" s="150"/>
      <c r="D43" s="151"/>
      <c r="E43" s="151"/>
      <c r="F43" s="151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27">
        <v>-0.08730961643856894</v>
      </c>
      <c r="AN43" s="27">
        <v>-0.06636826992615363</v>
      </c>
      <c r="AO43" s="27">
        <v>0.028293945314539215</v>
      </c>
    </row>
    <row r="44" spans="2:41" ht="12.75" customHeight="1">
      <c r="B44" s="48" t="s">
        <v>218</v>
      </c>
      <c r="C44" s="155"/>
      <c r="D44" s="26"/>
      <c r="E44" s="26"/>
      <c r="F44" s="26"/>
      <c r="G44" s="155"/>
      <c r="H44" s="26"/>
      <c r="I44" s="26"/>
      <c r="J44" s="26"/>
      <c r="K44" s="155"/>
      <c r="L44" s="26"/>
      <c r="M44" s="26"/>
      <c r="N44" s="155"/>
      <c r="O44" s="155"/>
      <c r="P44" s="26"/>
      <c r="Q44" s="26"/>
      <c r="R44" s="26"/>
      <c r="S44" s="155"/>
      <c r="T44" s="26"/>
      <c r="U44" s="26"/>
      <c r="V44" s="26"/>
      <c r="W44" s="155"/>
      <c r="X44" s="26"/>
      <c r="Y44" s="26"/>
      <c r="Z44" s="26"/>
      <c r="AA44" s="155"/>
      <c r="AB44" s="26"/>
      <c r="AC44" s="26"/>
      <c r="AD44" s="26"/>
      <c r="AE44" s="155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32">
        <v>0.13570374116682604</v>
      </c>
      <c r="AN44" s="32">
        <v>0.22298082718399392</v>
      </c>
      <c r="AO44" s="32">
        <v>0.10854540169635829</v>
      </c>
    </row>
    <row r="45" spans="1:41" s="27" customFormat="1" ht="15" customHeight="1">
      <c r="A45" s="5"/>
      <c r="B45" s="114" t="s">
        <v>227</v>
      </c>
      <c r="C45" s="153"/>
      <c r="D45" s="153"/>
      <c r="E45" s="153"/>
      <c r="F45" s="153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27">
        <v>0.12804543612396913</v>
      </c>
      <c r="AN45" s="27">
        <v>0.17697069620346007</v>
      </c>
      <c r="AO45" s="27">
        <v>0.14824090426193148</v>
      </c>
    </row>
    <row r="46" spans="1:41" s="27" customFormat="1" ht="15" customHeight="1">
      <c r="A46" s="5"/>
      <c r="B46" s="9" t="s">
        <v>228</v>
      </c>
      <c r="C46" s="150"/>
      <c r="D46" s="151"/>
      <c r="E46" s="151"/>
      <c r="F46" s="151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27">
        <v>0.31846228878602556</v>
      </c>
      <c r="AN46" s="27">
        <v>0.10749012268722602</v>
      </c>
      <c r="AO46" s="27">
        <v>0.20677756989273544</v>
      </c>
    </row>
    <row r="47" spans="1:41" s="27" customFormat="1" ht="15" customHeight="1">
      <c r="A47" s="5"/>
      <c r="B47" s="9" t="s">
        <v>229</v>
      </c>
      <c r="C47" s="150"/>
      <c r="D47" s="151"/>
      <c r="E47" s="151"/>
      <c r="F47" s="151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27">
        <v>0.31170000759492833</v>
      </c>
      <c r="AN47" s="27">
        <v>0.3688789521297142</v>
      </c>
      <c r="AO47" s="27">
        <v>0.5588390311025204</v>
      </c>
    </row>
    <row r="48" spans="2:41" ht="12.75" customHeight="1">
      <c r="B48" s="48" t="s">
        <v>269</v>
      </c>
      <c r="C48" s="155"/>
      <c r="D48" s="26"/>
      <c r="E48" s="26"/>
      <c r="F48" s="250"/>
      <c r="G48" s="26"/>
      <c r="H48" s="26"/>
      <c r="I48" s="26"/>
      <c r="J48" s="250"/>
      <c r="K48" s="26"/>
      <c r="L48" s="26"/>
      <c r="M48" s="250"/>
      <c r="N48" s="250"/>
      <c r="O48" s="26"/>
      <c r="P48" s="26"/>
      <c r="Q48" s="26"/>
      <c r="R48" s="26"/>
      <c r="S48" s="155"/>
      <c r="T48" s="26"/>
      <c r="U48" s="26"/>
      <c r="V48" s="250"/>
      <c r="W48" s="26"/>
      <c r="X48" s="26"/>
      <c r="Y48" s="26"/>
      <c r="Z48" s="250"/>
      <c r="AA48" s="26"/>
      <c r="AB48" s="26"/>
      <c r="AC48" s="26"/>
      <c r="AD48" s="250"/>
      <c r="AE48" s="26"/>
      <c r="AF48" s="26"/>
      <c r="AG48" s="32"/>
      <c r="AH48" s="107"/>
      <c r="AI48" s="32"/>
      <c r="AJ48" s="32"/>
      <c r="AK48" s="32"/>
      <c r="AL48" s="107">
        <v>0.5573204439998092</v>
      </c>
      <c r="AM48" s="32">
        <v>0.6425944701691444</v>
      </c>
      <c r="AN48" s="32">
        <v>0.7660644518944215</v>
      </c>
      <c r="AO48" s="32">
        <v>0.9311486993895279</v>
      </c>
    </row>
    <row r="49" spans="2:41" ht="11.25">
      <c r="B49" s="114" t="s">
        <v>313</v>
      </c>
      <c r="C49" s="83"/>
      <c r="D49" s="83"/>
      <c r="E49" s="83"/>
      <c r="F49" s="288"/>
      <c r="G49" s="83"/>
      <c r="H49" s="83"/>
      <c r="I49" s="83"/>
      <c r="J49" s="288"/>
      <c r="K49" s="83"/>
      <c r="L49" s="83"/>
      <c r="M49" s="83"/>
      <c r="N49" s="288"/>
      <c r="O49" s="83"/>
      <c r="P49" s="83"/>
      <c r="Q49" s="83"/>
      <c r="R49" s="288"/>
      <c r="S49" s="83"/>
      <c r="T49" s="83"/>
      <c r="U49" s="83"/>
      <c r="V49" s="288"/>
      <c r="W49" s="83"/>
      <c r="X49" s="83"/>
      <c r="Y49" s="83"/>
      <c r="Z49" s="288"/>
      <c r="AA49" s="83"/>
      <c r="AB49" s="83"/>
      <c r="AC49" s="83"/>
      <c r="AD49" s="288"/>
      <c r="AE49" s="83"/>
      <c r="AF49" s="83"/>
      <c r="AG49" s="83"/>
      <c r="AH49" s="288"/>
      <c r="AI49" s="83"/>
      <c r="AJ49" s="83"/>
      <c r="AK49" s="83"/>
      <c r="AL49" s="288"/>
      <c r="AM49" s="100">
        <v>0.551190587581929</v>
      </c>
      <c r="AN49" s="100">
        <v>0.6330692113556635</v>
      </c>
      <c r="AO49" s="100">
        <v>-0.008525558347294293</v>
      </c>
    </row>
    <row r="50" spans="2:41" ht="11.25">
      <c r="B50" s="115" t="s">
        <v>314</v>
      </c>
      <c r="F50" s="249"/>
      <c r="J50" s="249"/>
      <c r="N50" s="249"/>
      <c r="R50" s="249"/>
      <c r="V50" s="249"/>
      <c r="Z50" s="249"/>
      <c r="AD50" s="249"/>
      <c r="AH50" s="249"/>
      <c r="AL50" s="249"/>
      <c r="AM50" s="27"/>
      <c r="AN50" s="27">
        <v>1.471940656252646</v>
      </c>
      <c r="AO50" s="27">
        <v>1.7524917948199104</v>
      </c>
    </row>
    <row r="51" spans="2:41" ht="11.25">
      <c r="B51" s="121" t="s">
        <v>318</v>
      </c>
      <c r="C51" s="26"/>
      <c r="D51" s="26"/>
      <c r="E51" s="26"/>
      <c r="F51" s="250"/>
      <c r="G51" s="26"/>
      <c r="H51" s="26"/>
      <c r="I51" s="26"/>
      <c r="J51" s="250"/>
      <c r="K51" s="26"/>
      <c r="L51" s="26"/>
      <c r="M51" s="26"/>
      <c r="N51" s="250"/>
      <c r="O51" s="26"/>
      <c r="P51" s="26"/>
      <c r="Q51" s="26"/>
      <c r="R51" s="250"/>
      <c r="S51" s="26"/>
      <c r="T51" s="26"/>
      <c r="U51" s="26"/>
      <c r="V51" s="250"/>
      <c r="W51" s="26"/>
      <c r="X51" s="26"/>
      <c r="Y51" s="26"/>
      <c r="Z51" s="250"/>
      <c r="AA51" s="26"/>
      <c r="AB51" s="26"/>
      <c r="AC51" s="26"/>
      <c r="AD51" s="250"/>
      <c r="AE51" s="26"/>
      <c r="AF51" s="26"/>
      <c r="AG51" s="26"/>
      <c r="AH51" s="250"/>
      <c r="AI51" s="26"/>
      <c r="AJ51" s="26"/>
      <c r="AK51" s="26"/>
      <c r="AL51" s="250"/>
      <c r="AM51" s="32"/>
      <c r="AN51" s="32"/>
      <c r="AO51" s="32">
        <v>-0.4843532150651808</v>
      </c>
    </row>
    <row r="52" ht="11.25">
      <c r="B52" s="56" t="s">
        <v>261</v>
      </c>
    </row>
    <row r="53" ht="11.25">
      <c r="B53" s="20" t="s">
        <v>10</v>
      </c>
    </row>
  </sheetData>
  <sheetProtection/>
  <mergeCells count="1">
    <mergeCell ref="B7:W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4"/>
  <sheetViews>
    <sheetView showGridLines="0" zoomScaleSheetLayoutView="100" zoomScalePageLayoutView="0" workbookViewId="0" topLeftCell="A49">
      <selection activeCell="M2" sqref="M2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232</v>
      </c>
      <c r="D1" s="78"/>
      <c r="E1" s="78"/>
      <c r="F1" s="78"/>
      <c r="M1" s="142" t="str">
        <f>'Tab 1'!K1</f>
        <v>Carta de Conjuntura | dez 2013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199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87" t="s">
        <v>83</v>
      </c>
      <c r="D8" s="285" t="s">
        <v>84</v>
      </c>
      <c r="E8" s="285"/>
      <c r="F8" s="285"/>
      <c r="G8" s="65"/>
      <c r="H8" s="282" t="s">
        <v>85</v>
      </c>
      <c r="I8" s="282"/>
      <c r="J8" s="282"/>
      <c r="K8" s="65"/>
      <c r="L8" s="286" t="s">
        <v>77</v>
      </c>
      <c r="M8" s="286"/>
    </row>
    <row r="9" spans="2:13" s="60" customFormat="1" ht="22.5">
      <c r="B9" s="66" t="s">
        <v>1</v>
      </c>
      <c r="C9" s="287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167</v>
      </c>
      <c r="J9" s="38" t="s">
        <v>166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4" ht="12" thickTop="1">
      <c r="B11" s="185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2:24" ht="11.25">
      <c r="B12" s="185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2:24" ht="11.25">
      <c r="B13" s="185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2:24" ht="11.25">
      <c r="B14" s="185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2:24" ht="11.25">
      <c r="B15" s="185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2:24" ht="11.25">
      <c r="B16" s="185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2:24" ht="11.25">
      <c r="B17" s="185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2:24" ht="11.25">
      <c r="B18" s="185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11.25">
      <c r="B19" s="185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1.25">
      <c r="A20" s="60"/>
      <c r="B20" s="185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2:24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2:24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2:24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2:24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2:24" s="60" customFormat="1" ht="12" thickBot="1">
      <c r="B27" s="186">
        <v>2012</v>
      </c>
      <c r="C27" s="187">
        <v>4328857.777714999</v>
      </c>
      <c r="D27" s="187">
        <v>2750190.784</v>
      </c>
      <c r="E27" s="187">
        <v>935828.9509999999</v>
      </c>
      <c r="F27" s="187">
        <v>3686019.735</v>
      </c>
      <c r="G27" s="187"/>
      <c r="H27" s="187">
        <v>642838.042715</v>
      </c>
      <c r="I27" s="187">
        <v>126767.59828500003</v>
      </c>
      <c r="J27" s="187">
        <v>769605.6410000001</v>
      </c>
      <c r="K27" s="187"/>
      <c r="L27" s="187">
        <v>798142.284</v>
      </c>
      <c r="M27" s="187">
        <v>-28536.643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13" s="60" customFormat="1" ht="12" thickTop="1">
      <c r="B28" s="9" t="s">
        <v>243</v>
      </c>
      <c r="C28" s="120">
        <v>265126.611222187</v>
      </c>
      <c r="D28" s="120">
        <v>171756.228</v>
      </c>
      <c r="E28" s="120">
        <v>52414.214</v>
      </c>
      <c r="F28" s="120">
        <v>224170.442</v>
      </c>
      <c r="G28" s="120"/>
      <c r="H28" s="120">
        <v>40956.1692221874</v>
      </c>
      <c r="I28" s="120">
        <v>7924.376777812606</v>
      </c>
      <c r="J28" s="120">
        <v>48880.546</v>
      </c>
      <c r="K28" s="120"/>
      <c r="L28" s="120">
        <v>51222.486</v>
      </c>
      <c r="M28" s="120">
        <v>-2341.94</v>
      </c>
    </row>
    <row r="29" spans="2:13" s="60" customFormat="1" ht="11.25">
      <c r="B29" s="9" t="s">
        <v>244</v>
      </c>
      <c r="C29" s="120">
        <v>280502.909157788</v>
      </c>
      <c r="D29" s="120">
        <v>187023.768</v>
      </c>
      <c r="E29" s="120">
        <v>53719.029</v>
      </c>
      <c r="F29" s="120">
        <v>240742.797</v>
      </c>
      <c r="G29" s="120"/>
      <c r="H29" s="120">
        <v>39760.1121577877</v>
      </c>
      <c r="I29" s="120">
        <v>13981.3248422123</v>
      </c>
      <c r="J29" s="120">
        <v>53741.437</v>
      </c>
      <c r="K29" s="120"/>
      <c r="L29" s="120">
        <v>48564.948</v>
      </c>
      <c r="M29" s="120">
        <v>5176.489</v>
      </c>
    </row>
    <row r="30" spans="2:13" s="60" customFormat="1" ht="11.25">
      <c r="B30" s="9" t="s">
        <v>245</v>
      </c>
      <c r="C30" s="120">
        <v>295867.587384</v>
      </c>
      <c r="D30" s="120">
        <v>199996.938</v>
      </c>
      <c r="E30" s="120">
        <v>52553.964</v>
      </c>
      <c r="F30" s="120">
        <v>252550.902</v>
      </c>
      <c r="G30" s="120"/>
      <c r="H30" s="120">
        <v>43316.6853839997</v>
      </c>
      <c r="I30" s="120">
        <v>9524.853616000299</v>
      </c>
      <c r="J30" s="120">
        <v>52841.539</v>
      </c>
      <c r="K30" s="120"/>
      <c r="L30" s="120">
        <v>48652.407</v>
      </c>
      <c r="M30" s="120">
        <v>4189.132</v>
      </c>
    </row>
    <row r="31" spans="2:14" s="60" customFormat="1" ht="11.25">
      <c r="B31" s="48" t="s">
        <v>246</v>
      </c>
      <c r="C31" s="188">
        <v>308185.653742869</v>
      </c>
      <c r="D31" s="188">
        <v>200164.066</v>
      </c>
      <c r="E31" s="188">
        <v>67397.793</v>
      </c>
      <c r="F31" s="188">
        <v>267561.859</v>
      </c>
      <c r="G31" s="188"/>
      <c r="H31" s="188">
        <v>40623.7947428693</v>
      </c>
      <c r="I31" s="188">
        <v>19169.685257130703</v>
      </c>
      <c r="J31" s="188">
        <v>59793.48</v>
      </c>
      <c r="K31" s="188"/>
      <c r="L31" s="188">
        <v>49711.159</v>
      </c>
      <c r="M31" s="188">
        <v>10082.321</v>
      </c>
      <c r="N31" s="119"/>
    </row>
    <row r="32" spans="2:13" s="60" customFormat="1" ht="11.25">
      <c r="B32" s="9" t="s">
        <v>247</v>
      </c>
      <c r="C32" s="120">
        <v>299152.955776402</v>
      </c>
      <c r="D32" s="120">
        <v>199409.145</v>
      </c>
      <c r="E32" s="120">
        <v>57333.497</v>
      </c>
      <c r="F32" s="120">
        <v>256742.642</v>
      </c>
      <c r="G32" s="120"/>
      <c r="H32" s="120">
        <v>42410.3137764022</v>
      </c>
      <c r="I32" s="120">
        <v>14763.903223597794</v>
      </c>
      <c r="J32" s="120">
        <v>57174.217</v>
      </c>
      <c r="K32" s="120"/>
      <c r="L32" s="120">
        <v>55825.95</v>
      </c>
      <c r="M32" s="120">
        <v>1348.267</v>
      </c>
    </row>
    <row r="33" spans="2:13" s="60" customFormat="1" ht="11.25">
      <c r="B33" s="9" t="s">
        <v>248</v>
      </c>
      <c r="C33" s="120">
        <v>312974.725999963</v>
      </c>
      <c r="D33" s="120">
        <v>207187.366</v>
      </c>
      <c r="E33" s="120">
        <v>60413.498</v>
      </c>
      <c r="F33" s="120">
        <v>267600.864</v>
      </c>
      <c r="G33" s="120"/>
      <c r="H33" s="120">
        <v>45373.8619999635</v>
      </c>
      <c r="I33" s="120">
        <v>16120.3400000365</v>
      </c>
      <c r="J33" s="120">
        <v>61494.202</v>
      </c>
      <c r="K33" s="120"/>
      <c r="L33" s="120">
        <v>56567.383</v>
      </c>
      <c r="M33" s="120">
        <v>4926.819</v>
      </c>
    </row>
    <row r="34" spans="2:13" s="60" customFormat="1" ht="11.25">
      <c r="B34" s="9" t="s">
        <v>249</v>
      </c>
      <c r="C34" s="120">
        <v>315746.709537071</v>
      </c>
      <c r="D34" s="120">
        <v>209794.975</v>
      </c>
      <c r="E34" s="120">
        <v>57026.004</v>
      </c>
      <c r="F34" s="120">
        <v>266820.979</v>
      </c>
      <c r="G34" s="120"/>
      <c r="H34" s="120">
        <v>48925.7305370715</v>
      </c>
      <c r="I34" s="120">
        <v>11243.141462928506</v>
      </c>
      <c r="J34" s="120">
        <v>60168.872</v>
      </c>
      <c r="K34" s="120"/>
      <c r="L34" s="120">
        <v>55504.793</v>
      </c>
      <c r="M34" s="120">
        <v>4664.079</v>
      </c>
    </row>
    <row r="35" spans="2:13" s="60" customFormat="1" ht="11.25">
      <c r="B35" s="48" t="s">
        <v>250</v>
      </c>
      <c r="C35" s="188">
        <v>332624.933752585</v>
      </c>
      <c r="D35" s="188">
        <v>210076.514</v>
      </c>
      <c r="E35" s="188">
        <v>83270.002</v>
      </c>
      <c r="F35" s="188">
        <v>293346.516</v>
      </c>
      <c r="G35" s="188"/>
      <c r="H35" s="188">
        <v>39278.4177525853</v>
      </c>
      <c r="I35" s="188">
        <v>16638.2872474147</v>
      </c>
      <c r="J35" s="188">
        <v>55916.705</v>
      </c>
      <c r="K35" s="188"/>
      <c r="L35" s="188">
        <v>53873.874</v>
      </c>
      <c r="M35" s="188">
        <v>2042.831</v>
      </c>
    </row>
    <row r="36" spans="2:13" s="60" customFormat="1" ht="11.25">
      <c r="B36" s="9" t="s">
        <v>251</v>
      </c>
      <c r="C36" s="120">
        <v>330595.866565546</v>
      </c>
      <c r="D36" s="120">
        <v>214385.548</v>
      </c>
      <c r="E36" s="120">
        <v>67926.149</v>
      </c>
      <c r="F36" s="120">
        <v>282311.697</v>
      </c>
      <c r="G36" s="120"/>
      <c r="H36" s="120">
        <v>48284.1695655457</v>
      </c>
      <c r="I36" s="120">
        <v>9186.5614344543</v>
      </c>
      <c r="J36" s="120">
        <v>57470.731</v>
      </c>
      <c r="K36" s="120"/>
      <c r="L36" s="120">
        <v>56468.3</v>
      </c>
      <c r="M36" s="120">
        <v>1002.431</v>
      </c>
    </row>
    <row r="37" spans="2:13" s="60" customFormat="1" ht="11.25">
      <c r="B37" s="9" t="s">
        <v>252</v>
      </c>
      <c r="C37" s="120">
        <v>358201.979165652</v>
      </c>
      <c r="D37" s="120">
        <v>224850.785</v>
      </c>
      <c r="E37" s="120">
        <v>75458.793</v>
      </c>
      <c r="F37" s="120">
        <v>300309.578</v>
      </c>
      <c r="G37" s="120"/>
      <c r="H37" s="120">
        <v>57892.4011656521</v>
      </c>
      <c r="I37" s="120">
        <v>13677.298834347894</v>
      </c>
      <c r="J37" s="120">
        <v>71569.7</v>
      </c>
      <c r="K37" s="120"/>
      <c r="L37" s="120">
        <v>59387.376</v>
      </c>
      <c r="M37" s="120">
        <v>12182.324</v>
      </c>
    </row>
    <row r="38" spans="2:13" s="60" customFormat="1" ht="11.25">
      <c r="B38" s="9" t="s">
        <v>253</v>
      </c>
      <c r="C38" s="120">
        <v>363134.341834142</v>
      </c>
      <c r="D38" s="120">
        <v>232581.059</v>
      </c>
      <c r="E38" s="120">
        <v>66607.709</v>
      </c>
      <c r="F38" s="120">
        <v>299188.768</v>
      </c>
      <c r="G38" s="120"/>
      <c r="H38" s="120">
        <v>63945.5738341421</v>
      </c>
      <c r="I38" s="120">
        <v>-3333.0418341421027</v>
      </c>
      <c r="J38" s="120">
        <v>60612.532</v>
      </c>
      <c r="K38" s="120"/>
      <c r="L38" s="120">
        <v>61833.157</v>
      </c>
      <c r="M38" s="120">
        <v>-1220.625</v>
      </c>
    </row>
    <row r="39" spans="2:13" s="60" customFormat="1" ht="11.25">
      <c r="B39" s="48" t="s">
        <v>254</v>
      </c>
      <c r="C39" s="188">
        <v>381218.651947775</v>
      </c>
      <c r="D39" s="188">
        <v>240240.608</v>
      </c>
      <c r="E39" s="188">
        <v>94051.349</v>
      </c>
      <c r="F39" s="188">
        <v>334291.957</v>
      </c>
      <c r="G39" s="188"/>
      <c r="H39" s="188">
        <v>46926.6949477752</v>
      </c>
      <c r="I39" s="188">
        <v>2771.3460522247988</v>
      </c>
      <c r="J39" s="188">
        <v>49698.041</v>
      </c>
      <c r="K39" s="188"/>
      <c r="L39" s="188">
        <v>64473.167</v>
      </c>
      <c r="M39" s="188">
        <v>-14775.126</v>
      </c>
    </row>
    <row r="40" spans="2:13" s="60" customFormat="1" ht="11.25">
      <c r="B40" s="9" t="s">
        <v>255</v>
      </c>
      <c r="C40" s="120">
        <v>381912.89050987</v>
      </c>
      <c r="D40" s="120">
        <v>257236.747</v>
      </c>
      <c r="E40" s="120">
        <v>69944.768</v>
      </c>
      <c r="F40" s="120">
        <v>327181.515</v>
      </c>
      <c r="G40" s="120"/>
      <c r="H40" s="120">
        <v>54731.3755098704</v>
      </c>
      <c r="I40" s="120">
        <v>1577.7724901296024</v>
      </c>
      <c r="J40" s="120">
        <v>56309.148</v>
      </c>
      <c r="K40" s="120"/>
      <c r="L40" s="120">
        <v>63806.033</v>
      </c>
      <c r="M40" s="120">
        <v>-7496.885</v>
      </c>
    </row>
    <row r="41" spans="2:13" s="60" customFormat="1" ht="11.25">
      <c r="B41" s="9" t="s">
        <v>256</v>
      </c>
      <c r="C41" s="120">
        <v>406451.524147065</v>
      </c>
      <c r="D41" s="120">
        <v>259774.117</v>
      </c>
      <c r="E41" s="120">
        <v>80117.345</v>
      </c>
      <c r="F41" s="120">
        <v>339891.462</v>
      </c>
      <c r="G41" s="120"/>
      <c r="H41" s="120">
        <v>66560.062147065</v>
      </c>
      <c r="I41" s="120">
        <v>1445.2988529350114</v>
      </c>
      <c r="J41" s="120">
        <v>68005.361</v>
      </c>
      <c r="K41" s="120"/>
      <c r="L41" s="120">
        <v>62463.787</v>
      </c>
      <c r="M41" s="120">
        <v>5541.574</v>
      </c>
    </row>
    <row r="42" spans="2:13" s="60" customFormat="1" ht="11.25">
      <c r="B42" s="9" t="s">
        <v>257</v>
      </c>
      <c r="C42" s="120">
        <v>422396.002</v>
      </c>
      <c r="D42" s="120">
        <v>265312.59</v>
      </c>
      <c r="E42" s="120">
        <v>78727.285</v>
      </c>
      <c r="F42" s="120">
        <v>344039.875</v>
      </c>
      <c r="G42" s="120"/>
      <c r="H42" s="120">
        <v>78356.127</v>
      </c>
      <c r="I42" s="120">
        <v>-7575.572999999989</v>
      </c>
      <c r="J42" s="120">
        <v>70780.554</v>
      </c>
      <c r="K42" s="120"/>
      <c r="L42" s="120">
        <v>65392.914</v>
      </c>
      <c r="M42" s="120">
        <v>5387.63999999997</v>
      </c>
    </row>
    <row r="43" spans="2:13" s="60" customFormat="1" ht="11.25">
      <c r="B43" s="48" t="s">
        <v>258</v>
      </c>
      <c r="C43" s="188">
        <v>442796.2636</v>
      </c>
      <c r="D43" s="188">
        <v>270435.547</v>
      </c>
      <c r="E43" s="188">
        <v>100806.601</v>
      </c>
      <c r="F43" s="188">
        <v>371242.148</v>
      </c>
      <c r="G43" s="188"/>
      <c r="H43" s="188">
        <v>71554.1156</v>
      </c>
      <c r="I43" s="188">
        <v>1445.819399999993</v>
      </c>
      <c r="J43" s="188">
        <v>72999.935</v>
      </c>
      <c r="K43" s="188"/>
      <c r="L43" s="188">
        <v>68051.267</v>
      </c>
      <c r="M43" s="188">
        <v>4948.668</v>
      </c>
    </row>
    <row r="44" spans="2:13" s="60" customFormat="1" ht="11.25">
      <c r="B44" s="9" t="s">
        <v>219</v>
      </c>
      <c r="C44" s="120">
        <v>428798.640389</v>
      </c>
      <c r="D44" s="120">
        <v>273132.968</v>
      </c>
      <c r="E44" s="120">
        <v>76601.346</v>
      </c>
      <c r="F44" s="120">
        <v>349734.314</v>
      </c>
      <c r="G44" s="120"/>
      <c r="H44" s="120">
        <v>79064.3263890001</v>
      </c>
      <c r="I44" s="120">
        <v>-2710.228389000098</v>
      </c>
      <c r="J44" s="120">
        <v>76354.098</v>
      </c>
      <c r="K44" s="120"/>
      <c r="L44" s="120">
        <v>70766.018</v>
      </c>
      <c r="M44" s="120">
        <v>5588.08</v>
      </c>
    </row>
    <row r="45" spans="2:13" ht="11.25">
      <c r="B45" s="9" t="s">
        <v>220</v>
      </c>
      <c r="C45" s="120">
        <v>469311.422398</v>
      </c>
      <c r="D45" s="120">
        <v>282254.017</v>
      </c>
      <c r="E45" s="120">
        <v>87537.79</v>
      </c>
      <c r="F45" s="120">
        <v>369791.807</v>
      </c>
      <c r="G45" s="120"/>
      <c r="H45" s="120">
        <v>99519.6153980001</v>
      </c>
      <c r="I45" s="120">
        <v>-7032.168398000096</v>
      </c>
      <c r="J45" s="120">
        <v>92487.447</v>
      </c>
      <c r="K45" s="120"/>
      <c r="L45" s="120">
        <v>76905.188</v>
      </c>
      <c r="M45" s="120">
        <v>15582.259</v>
      </c>
    </row>
    <row r="46" spans="2:13" ht="11.25">
      <c r="B46" s="9" t="s">
        <v>221</v>
      </c>
      <c r="C46" s="120">
        <v>485639.509883</v>
      </c>
      <c r="D46" s="120">
        <v>296560.407</v>
      </c>
      <c r="E46" s="120">
        <v>89930.92</v>
      </c>
      <c r="F46" s="120">
        <v>386491.327</v>
      </c>
      <c r="G46" s="120"/>
      <c r="H46" s="120">
        <v>99148.1828830001</v>
      </c>
      <c r="I46" s="120">
        <v>-13459.83988300011</v>
      </c>
      <c r="J46" s="120">
        <v>85688.343</v>
      </c>
      <c r="K46" s="120"/>
      <c r="L46" s="120">
        <v>83645.295</v>
      </c>
      <c r="M46" s="120">
        <v>2043.048</v>
      </c>
    </row>
    <row r="47" spans="2:13" ht="11.25">
      <c r="B47" s="48" t="s">
        <v>222</v>
      </c>
      <c r="C47" s="188">
        <v>508830.461067</v>
      </c>
      <c r="D47" s="188">
        <v>308663.608</v>
      </c>
      <c r="E47" s="188">
        <v>119213.943</v>
      </c>
      <c r="F47" s="188">
        <v>427877.551</v>
      </c>
      <c r="G47" s="188"/>
      <c r="H47" s="188">
        <v>80952.910067</v>
      </c>
      <c r="I47" s="188">
        <v>-3149.7980670000106</v>
      </c>
      <c r="J47" s="188">
        <v>77803.112</v>
      </c>
      <c r="K47" s="188"/>
      <c r="L47" s="188">
        <v>81199.5</v>
      </c>
      <c r="M47" s="188">
        <v>-3396.388</v>
      </c>
    </row>
    <row r="48" spans="2:13" ht="11.25">
      <c r="B48" s="9" t="s">
        <v>172</v>
      </c>
      <c r="C48" s="120">
        <v>482684.90537</v>
      </c>
      <c r="D48" s="120">
        <v>307261.109</v>
      </c>
      <c r="E48" s="120">
        <v>91248.818</v>
      </c>
      <c r="F48" s="120">
        <v>398509.927</v>
      </c>
      <c r="G48" s="120"/>
      <c r="H48" s="120">
        <v>84174.97837</v>
      </c>
      <c r="I48" s="120">
        <v>-4976.50937</v>
      </c>
      <c r="J48" s="120">
        <v>79198.469</v>
      </c>
      <c r="K48" s="120"/>
      <c r="L48" s="120">
        <v>79457.021</v>
      </c>
      <c r="M48" s="120">
        <v>-258.552</v>
      </c>
    </row>
    <row r="49" spans="2:13" ht="11.25">
      <c r="B49" s="9" t="s">
        <v>173</v>
      </c>
      <c r="C49" s="120">
        <v>519018.249813</v>
      </c>
      <c r="D49" s="120">
        <v>319171.645</v>
      </c>
      <c r="E49" s="120">
        <v>99361.766</v>
      </c>
      <c r="F49" s="120">
        <v>418533.411</v>
      </c>
      <c r="G49" s="120"/>
      <c r="H49" s="120">
        <v>100484.838813</v>
      </c>
      <c r="I49" s="120">
        <v>-3181.7638129999978</v>
      </c>
      <c r="J49" s="120">
        <v>97303.075</v>
      </c>
      <c r="K49" s="120"/>
      <c r="L49" s="120">
        <v>85895.21</v>
      </c>
      <c r="M49" s="120">
        <v>11407.865</v>
      </c>
    </row>
    <row r="50" spans="2:13" ht="11.25">
      <c r="B50" s="9" t="s">
        <v>174</v>
      </c>
      <c r="C50" s="120">
        <v>531097.37048</v>
      </c>
      <c r="D50" s="120">
        <v>327493.457</v>
      </c>
      <c r="E50" s="120">
        <v>100562.924</v>
      </c>
      <c r="F50" s="120">
        <v>428056.381</v>
      </c>
      <c r="G50" s="120"/>
      <c r="H50" s="120">
        <v>103040.98948</v>
      </c>
      <c r="I50" s="120">
        <v>-11176.50748</v>
      </c>
      <c r="J50" s="120">
        <v>91864.482</v>
      </c>
      <c r="K50" s="120"/>
      <c r="L50" s="120">
        <v>89144.795</v>
      </c>
      <c r="M50" s="120">
        <v>2719.687</v>
      </c>
    </row>
    <row r="51" spans="2:13" ht="11.25">
      <c r="B51" s="48" t="s">
        <v>175</v>
      </c>
      <c r="C51" s="188">
        <v>561487.31071</v>
      </c>
      <c r="D51" s="188">
        <v>340303.789</v>
      </c>
      <c r="E51" s="188">
        <v>136379.492</v>
      </c>
      <c r="F51" s="188">
        <v>476683.281</v>
      </c>
      <c r="G51" s="188"/>
      <c r="H51" s="188">
        <v>84804.02971</v>
      </c>
      <c r="I51" s="188">
        <v>-5194.056710000004</v>
      </c>
      <c r="J51" s="188">
        <v>79609.973</v>
      </c>
      <c r="K51" s="188"/>
      <c r="L51" s="188">
        <v>87739.974</v>
      </c>
      <c r="M51" s="188">
        <v>-8130.001</v>
      </c>
    </row>
    <row r="52" spans="2:13" ht="11.25">
      <c r="B52" s="9" t="s">
        <v>176</v>
      </c>
      <c r="C52" s="120">
        <v>532843.14894</v>
      </c>
      <c r="D52" s="120">
        <v>341990.757</v>
      </c>
      <c r="E52" s="120">
        <v>102333.903</v>
      </c>
      <c r="F52" s="120">
        <v>444324.66</v>
      </c>
      <c r="G52" s="120"/>
      <c r="H52" s="120">
        <v>88518.48894</v>
      </c>
      <c r="I52" s="120">
        <v>-1159.3969399999914</v>
      </c>
      <c r="J52" s="120">
        <v>87359.092</v>
      </c>
      <c r="K52" s="120"/>
      <c r="L52" s="120">
        <v>91196.944</v>
      </c>
      <c r="M52" s="120">
        <v>-3837.852</v>
      </c>
    </row>
    <row r="53" spans="2:13" ht="11.25">
      <c r="B53" s="9" t="s">
        <v>177</v>
      </c>
      <c r="C53" s="120">
        <v>563309.29437</v>
      </c>
      <c r="D53" s="120">
        <v>351482.416</v>
      </c>
      <c r="E53" s="120">
        <v>107982.318</v>
      </c>
      <c r="F53" s="120">
        <v>459464.734</v>
      </c>
      <c r="G53" s="120"/>
      <c r="H53" s="120">
        <v>103844.56037</v>
      </c>
      <c r="I53" s="120">
        <v>139.18462999998883</v>
      </c>
      <c r="J53" s="120">
        <v>103983.745</v>
      </c>
      <c r="K53" s="120"/>
      <c r="L53" s="120">
        <v>94698.442</v>
      </c>
      <c r="M53" s="120">
        <v>9285.303</v>
      </c>
    </row>
    <row r="54" spans="2:13" ht="11.25">
      <c r="B54" s="9" t="s">
        <v>178</v>
      </c>
      <c r="C54" s="120">
        <v>594644.827285</v>
      </c>
      <c r="D54" s="120">
        <v>361079.433</v>
      </c>
      <c r="E54" s="120">
        <v>112603.81</v>
      </c>
      <c r="F54" s="120">
        <v>473683.243</v>
      </c>
      <c r="G54" s="120"/>
      <c r="H54" s="120">
        <v>120961.584285</v>
      </c>
      <c r="I54" s="120">
        <v>-13895.78628500001</v>
      </c>
      <c r="J54" s="120">
        <v>107065.798</v>
      </c>
      <c r="K54" s="120"/>
      <c r="L54" s="120">
        <v>101608.473</v>
      </c>
      <c r="M54" s="120">
        <v>5457.325</v>
      </c>
    </row>
    <row r="55" spans="2:13" ht="11.25">
      <c r="B55" s="48" t="s">
        <v>179</v>
      </c>
      <c r="C55" s="188">
        <v>629467.84308</v>
      </c>
      <c r="D55" s="188">
        <v>374353.395</v>
      </c>
      <c r="E55" s="188">
        <v>151852.969</v>
      </c>
      <c r="F55" s="188">
        <v>526206.364</v>
      </c>
      <c r="G55" s="188"/>
      <c r="H55" s="188">
        <v>103261.47908</v>
      </c>
      <c r="I55" s="188">
        <v>-4643.114079999999</v>
      </c>
      <c r="J55" s="188">
        <v>98618.365</v>
      </c>
      <c r="K55" s="188"/>
      <c r="L55" s="188">
        <v>101824.141</v>
      </c>
      <c r="M55" s="188">
        <v>-3205.776</v>
      </c>
    </row>
    <row r="56" spans="2:13" ht="11.25">
      <c r="B56" s="9" t="s">
        <v>180</v>
      </c>
      <c r="C56" s="120">
        <v>606201.89530596</v>
      </c>
      <c r="D56" s="120">
        <v>380735.936</v>
      </c>
      <c r="E56" s="120">
        <v>118104.79</v>
      </c>
      <c r="F56" s="120">
        <v>498840.726</v>
      </c>
      <c r="G56" s="120"/>
      <c r="H56" s="120">
        <v>107361.16930596</v>
      </c>
      <c r="I56" s="120">
        <v>1691.235694040006</v>
      </c>
      <c r="J56" s="120">
        <v>109052.405</v>
      </c>
      <c r="K56" s="120"/>
      <c r="L56" s="120">
        <v>103739.549</v>
      </c>
      <c r="M56" s="120">
        <v>5312.856</v>
      </c>
    </row>
    <row r="57" spans="2:13" ht="11.25">
      <c r="B57" s="9" t="s">
        <v>181</v>
      </c>
      <c r="C57" s="120">
        <v>649855.454398682</v>
      </c>
      <c r="D57" s="120">
        <v>395415.195</v>
      </c>
      <c r="E57" s="120">
        <v>127967.821</v>
      </c>
      <c r="F57" s="120">
        <v>523383.016</v>
      </c>
      <c r="G57" s="120"/>
      <c r="H57" s="120">
        <v>126472.438398682</v>
      </c>
      <c r="I57" s="120">
        <v>-678.9623986820079</v>
      </c>
      <c r="J57" s="120">
        <v>125793.476</v>
      </c>
      <c r="K57" s="120"/>
      <c r="L57" s="120">
        <v>112987.06</v>
      </c>
      <c r="M57" s="120">
        <v>12806.416</v>
      </c>
    </row>
    <row r="58" spans="2:13" ht="11.25">
      <c r="B58" s="9" t="s">
        <v>182</v>
      </c>
      <c r="C58" s="120">
        <v>662748.150949213</v>
      </c>
      <c r="D58" s="120">
        <v>401361.191</v>
      </c>
      <c r="E58" s="120">
        <v>128023.344</v>
      </c>
      <c r="F58" s="120">
        <v>529384.535</v>
      </c>
      <c r="G58" s="120"/>
      <c r="H58" s="120">
        <v>133363.615949213</v>
      </c>
      <c r="I58" s="120">
        <v>-140.4709492130205</v>
      </c>
      <c r="J58" s="120">
        <v>133223.145</v>
      </c>
      <c r="K58" s="120"/>
      <c r="L58" s="120">
        <v>123103.701</v>
      </c>
      <c r="M58" s="120">
        <v>10119.444</v>
      </c>
    </row>
    <row r="59" spans="2:13" ht="11.25">
      <c r="B59" s="48" t="s">
        <v>183</v>
      </c>
      <c r="C59" s="188">
        <v>695558.639627038</v>
      </c>
      <c r="D59" s="188">
        <v>416554.677</v>
      </c>
      <c r="E59" s="188">
        <v>164965.045</v>
      </c>
      <c r="F59" s="188">
        <v>581519.722</v>
      </c>
      <c r="G59" s="188"/>
      <c r="H59" s="188">
        <v>114038.917627038</v>
      </c>
      <c r="I59" s="188">
        <v>5653.0583729619975</v>
      </c>
      <c r="J59" s="188">
        <v>119691.976</v>
      </c>
      <c r="K59" s="188"/>
      <c r="L59" s="188">
        <v>124306.689</v>
      </c>
      <c r="M59" s="188">
        <v>-4614.713</v>
      </c>
    </row>
    <row r="60" spans="2:13" ht="11.25">
      <c r="B60" s="9" t="s">
        <v>184</v>
      </c>
      <c r="C60" s="120">
        <v>677928.80853</v>
      </c>
      <c r="D60" s="120">
        <v>422805.269</v>
      </c>
      <c r="E60" s="120">
        <v>133080.616</v>
      </c>
      <c r="F60" s="120">
        <v>555885.885</v>
      </c>
      <c r="G60" s="120"/>
      <c r="H60" s="120">
        <v>122042.92353</v>
      </c>
      <c r="I60" s="120">
        <v>19896.954469999997</v>
      </c>
      <c r="J60" s="120">
        <v>141939.878</v>
      </c>
      <c r="K60" s="120"/>
      <c r="L60" s="120">
        <v>126980.959</v>
      </c>
      <c r="M60" s="120">
        <v>14958.919</v>
      </c>
    </row>
    <row r="61" spans="2:13" ht="11.25">
      <c r="B61" s="9" t="s">
        <v>185</v>
      </c>
      <c r="C61" s="120">
        <v>741786.632505646</v>
      </c>
      <c r="D61" s="120">
        <v>442254.048</v>
      </c>
      <c r="E61" s="120">
        <v>144470.769</v>
      </c>
      <c r="F61" s="120">
        <v>586724.817</v>
      </c>
      <c r="G61" s="120"/>
      <c r="H61" s="120">
        <v>155061.815505646</v>
      </c>
      <c r="I61" s="120">
        <v>14331.785494354</v>
      </c>
      <c r="J61" s="120">
        <v>169393.601</v>
      </c>
      <c r="K61" s="120"/>
      <c r="L61" s="120">
        <v>141878.982</v>
      </c>
      <c r="M61" s="120">
        <v>27514.619</v>
      </c>
    </row>
    <row r="62" spans="2:13" ht="11.25">
      <c r="B62" s="9" t="s">
        <v>186</v>
      </c>
      <c r="C62" s="120">
        <v>772051.816408967</v>
      </c>
      <c r="D62" s="120">
        <v>461298.609</v>
      </c>
      <c r="E62" s="120">
        <v>147572.203</v>
      </c>
      <c r="F62" s="120">
        <v>608870.812</v>
      </c>
      <c r="G62" s="120"/>
      <c r="H62" s="120">
        <v>163181.104408967</v>
      </c>
      <c r="I62" s="120">
        <v>11410.251591033011</v>
      </c>
      <c r="J62" s="120">
        <v>174591.356</v>
      </c>
      <c r="K62" s="120"/>
      <c r="L62" s="120">
        <v>162431.697</v>
      </c>
      <c r="M62" s="120">
        <v>12159.659</v>
      </c>
    </row>
    <row r="63" spans="2:13" ht="11.25">
      <c r="B63" s="48" t="s">
        <v>187</v>
      </c>
      <c r="C63" s="188">
        <v>776577.3938778</v>
      </c>
      <c r="D63" s="188">
        <v>460482.075</v>
      </c>
      <c r="E63" s="188">
        <v>186981.412</v>
      </c>
      <c r="F63" s="188">
        <v>647463.487</v>
      </c>
      <c r="G63" s="188"/>
      <c r="H63" s="188">
        <v>129113.9068778</v>
      </c>
      <c r="I63" s="188">
        <v>12458.261122200012</v>
      </c>
      <c r="J63" s="188">
        <v>141572.168</v>
      </c>
      <c r="K63" s="188"/>
      <c r="L63" s="188">
        <v>148239.363</v>
      </c>
      <c r="M63" s="188">
        <v>-6667.195</v>
      </c>
    </row>
    <row r="64" spans="2:13" ht="11.25">
      <c r="B64" s="9" t="s">
        <v>188</v>
      </c>
      <c r="C64" s="120">
        <v>718167.044097438</v>
      </c>
      <c r="D64" s="120">
        <v>460109.858</v>
      </c>
      <c r="E64" s="120">
        <v>153129.258</v>
      </c>
      <c r="F64" s="120">
        <v>613239.116</v>
      </c>
      <c r="G64" s="120"/>
      <c r="H64" s="120">
        <v>104927.928097438</v>
      </c>
      <c r="I64" s="120">
        <v>15173.901902562007</v>
      </c>
      <c r="J64" s="120">
        <v>120101.83</v>
      </c>
      <c r="K64" s="120"/>
      <c r="L64" s="120">
        <v>124169.762</v>
      </c>
      <c r="M64" s="120">
        <v>-4067.932</v>
      </c>
    </row>
    <row r="65" spans="2:13" ht="11.25">
      <c r="B65" s="9" t="s">
        <v>189</v>
      </c>
      <c r="C65" s="120">
        <v>772222.080800131</v>
      </c>
      <c r="D65" s="120">
        <v>486110.964</v>
      </c>
      <c r="E65" s="120">
        <v>156374.546</v>
      </c>
      <c r="F65" s="120">
        <v>642485.51</v>
      </c>
      <c r="G65" s="120"/>
      <c r="H65" s="120">
        <v>129736.570800131</v>
      </c>
      <c r="I65" s="120">
        <v>8816.228199869001</v>
      </c>
      <c r="J65" s="120">
        <v>138552.799</v>
      </c>
      <c r="K65" s="120"/>
      <c r="L65" s="120">
        <v>135664.971</v>
      </c>
      <c r="M65" s="120">
        <v>2887.828</v>
      </c>
    </row>
    <row r="66" spans="2:13" ht="11.25">
      <c r="B66" s="9" t="s">
        <v>190</v>
      </c>
      <c r="C66" s="120">
        <v>813984.220909115</v>
      </c>
      <c r="D66" s="120">
        <v>511869.073</v>
      </c>
      <c r="E66" s="120">
        <v>160990.475</v>
      </c>
      <c r="F66" s="120">
        <v>672859.548</v>
      </c>
      <c r="G66" s="120"/>
      <c r="H66" s="120">
        <v>141124.672909115</v>
      </c>
      <c r="I66" s="120">
        <v>13413.622090885008</v>
      </c>
      <c r="J66" s="120">
        <v>154538.295</v>
      </c>
      <c r="K66" s="120"/>
      <c r="L66" s="120">
        <v>158544.201</v>
      </c>
      <c r="M66" s="120">
        <v>-4005.906</v>
      </c>
    </row>
    <row r="67" spans="2:13" ht="11.25">
      <c r="B67" s="48" t="s">
        <v>191</v>
      </c>
      <c r="C67" s="188">
        <v>877636.740061522</v>
      </c>
      <c r="D67" s="188">
        <v>521661.105</v>
      </c>
      <c r="E67" s="188">
        <v>216506.721</v>
      </c>
      <c r="F67" s="188">
        <v>738167.826</v>
      </c>
      <c r="G67" s="188"/>
      <c r="H67" s="188">
        <v>139468.914061522</v>
      </c>
      <c r="I67" s="188">
        <v>25184.159938478</v>
      </c>
      <c r="J67" s="188">
        <v>164653.074</v>
      </c>
      <c r="K67" s="188"/>
      <c r="L67" s="188">
        <v>166938.066</v>
      </c>
      <c r="M67" s="188">
        <v>-2284.992</v>
      </c>
    </row>
    <row r="68" spans="2:13" ht="11.25">
      <c r="B68" s="9" t="s">
        <v>192</v>
      </c>
      <c r="C68" s="120">
        <v>843530.4594</v>
      </c>
      <c r="D68" s="120">
        <v>532300.533</v>
      </c>
      <c r="E68" s="120">
        <v>170539.753</v>
      </c>
      <c r="F68" s="120">
        <v>702840.286</v>
      </c>
      <c r="G68" s="120"/>
      <c r="H68" s="120">
        <v>140690.1734</v>
      </c>
      <c r="I68" s="120">
        <v>26076.937600000005</v>
      </c>
      <c r="J68" s="120">
        <v>166767.111</v>
      </c>
      <c r="K68" s="120"/>
      <c r="L68" s="120">
        <v>164626.781</v>
      </c>
      <c r="M68" s="120">
        <v>2140.33</v>
      </c>
    </row>
    <row r="69" spans="2:13" ht="11.25">
      <c r="B69" s="9" t="s">
        <v>193</v>
      </c>
      <c r="C69" s="120">
        <v>907215.123474691</v>
      </c>
      <c r="D69" s="120">
        <v>548562.642</v>
      </c>
      <c r="E69" s="120">
        <v>186887.643</v>
      </c>
      <c r="F69" s="120">
        <v>735450.285</v>
      </c>
      <c r="G69" s="120"/>
      <c r="H69" s="120">
        <v>171764.838474691</v>
      </c>
      <c r="I69" s="120">
        <v>25642.319525308994</v>
      </c>
      <c r="J69" s="120">
        <v>197407.158</v>
      </c>
      <c r="K69" s="120"/>
      <c r="L69" s="120">
        <v>178161.091</v>
      </c>
      <c r="M69" s="120">
        <v>19246.067</v>
      </c>
    </row>
    <row r="70" spans="2:13" ht="11.25">
      <c r="B70" s="9" t="s">
        <v>194</v>
      </c>
      <c r="C70" s="120">
        <v>950219.706157568</v>
      </c>
      <c r="D70" s="120">
        <v>572106.715</v>
      </c>
      <c r="E70" s="120">
        <v>189204.286</v>
      </c>
      <c r="F70" s="120">
        <v>761311.001</v>
      </c>
      <c r="G70" s="120"/>
      <c r="H70" s="120">
        <v>188908.705157568</v>
      </c>
      <c r="I70" s="120">
        <v>25411.741842431977</v>
      </c>
      <c r="J70" s="120">
        <v>214320.447</v>
      </c>
      <c r="K70" s="120"/>
      <c r="L70" s="120">
        <v>197177.541</v>
      </c>
      <c r="M70" s="120">
        <v>17142.906</v>
      </c>
    </row>
    <row r="71" spans="2:13" ht="11.25">
      <c r="B71" s="48" t="s">
        <v>195</v>
      </c>
      <c r="C71" s="188">
        <v>1006203.68980647</v>
      </c>
      <c r="D71" s="188">
        <v>595654.034</v>
      </c>
      <c r="E71" s="188">
        <v>250700.52</v>
      </c>
      <c r="F71" s="188">
        <v>846354.554</v>
      </c>
      <c r="G71" s="188"/>
      <c r="H71" s="188">
        <v>159849.135806468</v>
      </c>
      <c r="I71" s="188">
        <v>24668.449193531997</v>
      </c>
      <c r="J71" s="188">
        <v>184517.585</v>
      </c>
      <c r="K71" s="188"/>
      <c r="L71" s="188">
        <v>193746.93</v>
      </c>
      <c r="M71" s="188">
        <v>-9229.345</v>
      </c>
    </row>
    <row r="72" spans="2:13" ht="11.25">
      <c r="B72" s="9" t="s">
        <v>209</v>
      </c>
      <c r="C72" s="120">
        <v>945392.479855003</v>
      </c>
      <c r="D72" s="120">
        <v>601849.096</v>
      </c>
      <c r="E72" s="120">
        <v>179640.595</v>
      </c>
      <c r="F72" s="120">
        <v>781489.691</v>
      </c>
      <c r="G72" s="120"/>
      <c r="H72" s="120">
        <v>163902.788855003</v>
      </c>
      <c r="I72" s="120">
        <v>28804.81714499701</v>
      </c>
      <c r="J72" s="120">
        <v>192707.606</v>
      </c>
      <c r="K72" s="120"/>
      <c r="L72" s="120">
        <v>187793.04</v>
      </c>
      <c r="M72" s="120">
        <v>4914.566</v>
      </c>
    </row>
    <row r="73" spans="2:13" ht="11.25">
      <c r="B73" s="9" t="s">
        <v>212</v>
      </c>
      <c r="C73" s="120">
        <v>1026607.71822898</v>
      </c>
      <c r="D73" s="120">
        <v>617652.653</v>
      </c>
      <c r="E73" s="120">
        <v>210481.575</v>
      </c>
      <c r="F73" s="120">
        <v>828134.228</v>
      </c>
      <c r="G73" s="120"/>
      <c r="H73" s="120">
        <v>198473.490228983</v>
      </c>
      <c r="I73" s="120">
        <v>22165.957771017012</v>
      </c>
      <c r="J73" s="120">
        <v>220639.448</v>
      </c>
      <c r="K73" s="120"/>
      <c r="L73" s="120">
        <v>196643.73</v>
      </c>
      <c r="M73" s="120">
        <v>23995.718</v>
      </c>
    </row>
    <row r="74" spans="2:13" ht="11.25">
      <c r="B74" s="9" t="s">
        <v>214</v>
      </c>
      <c r="C74" s="120">
        <v>1029778.51811404</v>
      </c>
      <c r="D74" s="120">
        <v>631159.24</v>
      </c>
      <c r="E74" s="120">
        <v>201787.573</v>
      </c>
      <c r="F74" s="120">
        <v>832946.813</v>
      </c>
      <c r="G74" s="120"/>
      <c r="H74" s="120">
        <v>196831.705114037</v>
      </c>
      <c r="I74" s="120">
        <v>20491.198470175994</v>
      </c>
      <c r="J74" s="120">
        <v>217322.903584213</v>
      </c>
      <c r="K74" s="120"/>
      <c r="L74" s="120">
        <v>209555.575</v>
      </c>
      <c r="M74" s="120">
        <v>7767.32858421272</v>
      </c>
    </row>
    <row r="75" spans="2:13" ht="11.25">
      <c r="B75" s="48" t="s">
        <v>217</v>
      </c>
      <c r="C75" s="188">
        <v>1068103.84286769</v>
      </c>
      <c r="D75" s="188">
        <v>648828.507</v>
      </c>
      <c r="E75" s="188">
        <v>264737.229</v>
      </c>
      <c r="F75" s="188">
        <v>913565.736</v>
      </c>
      <c r="G75" s="188"/>
      <c r="H75" s="188">
        <v>154538.106867689</v>
      </c>
      <c r="I75" s="188">
        <v>32052.446751170995</v>
      </c>
      <c r="J75" s="188">
        <v>186590.55361886</v>
      </c>
      <c r="K75" s="188"/>
      <c r="L75" s="188">
        <v>204727.764</v>
      </c>
      <c r="M75" s="188">
        <v>-18137.2103811404</v>
      </c>
    </row>
    <row r="76" spans="2:13" ht="11.25">
      <c r="B76" s="9" t="s">
        <v>224</v>
      </c>
      <c r="C76" s="120">
        <v>1015560.095165</v>
      </c>
      <c r="D76" s="120">
        <v>659896.885</v>
      </c>
      <c r="E76" s="120">
        <v>190881.721</v>
      </c>
      <c r="F76" s="120">
        <v>850778.606</v>
      </c>
      <c r="G76" s="120"/>
      <c r="H76" s="120">
        <v>164781.489165</v>
      </c>
      <c r="I76" s="120">
        <v>26650.566835000005</v>
      </c>
      <c r="J76" s="120">
        <v>191432.056</v>
      </c>
      <c r="K76" s="120"/>
      <c r="L76" s="120">
        <v>192916.295</v>
      </c>
      <c r="M76" s="120">
        <v>-1484.239</v>
      </c>
    </row>
    <row r="77" spans="2:13" ht="11.25">
      <c r="B77" s="9" t="s">
        <v>225</v>
      </c>
      <c r="C77" s="120">
        <v>1088458.47151</v>
      </c>
      <c r="D77" s="120">
        <v>669702.196</v>
      </c>
      <c r="E77" s="120">
        <v>234389.332</v>
      </c>
      <c r="F77" s="120">
        <v>904091.528</v>
      </c>
      <c r="G77" s="120"/>
      <c r="H77" s="120">
        <v>184366.94351</v>
      </c>
      <c r="I77" s="120">
        <v>29044.116489999986</v>
      </c>
      <c r="J77" s="120">
        <v>213411.06</v>
      </c>
      <c r="K77" s="120"/>
      <c r="L77" s="120">
        <v>196296.165</v>
      </c>
      <c r="M77" s="120">
        <v>17114.895</v>
      </c>
    </row>
    <row r="78" spans="2:13" ht="11.25">
      <c r="B78" s="9" t="s">
        <v>226</v>
      </c>
      <c r="C78" s="120">
        <v>1082004.032375</v>
      </c>
      <c r="D78" s="120">
        <v>695527.155</v>
      </c>
      <c r="E78" s="120">
        <v>218345.634</v>
      </c>
      <c r="F78" s="120">
        <v>913872.789</v>
      </c>
      <c r="G78" s="120"/>
      <c r="H78" s="120">
        <v>168131.243375</v>
      </c>
      <c r="I78" s="120">
        <v>23659.676625000022</v>
      </c>
      <c r="J78" s="120">
        <v>191790.92</v>
      </c>
      <c r="K78" s="120"/>
      <c r="L78" s="120">
        <v>205344.3</v>
      </c>
      <c r="M78" s="120">
        <v>-13553.38</v>
      </c>
    </row>
    <row r="79" spans="2:24" ht="11.25">
      <c r="B79" s="48" t="s">
        <v>259</v>
      </c>
      <c r="C79" s="188">
        <v>1142835.178665</v>
      </c>
      <c r="D79" s="188">
        <v>725064.548</v>
      </c>
      <c r="E79" s="188">
        <v>292212.264</v>
      </c>
      <c r="F79" s="188">
        <v>1017276.812</v>
      </c>
      <c r="G79" s="188"/>
      <c r="H79" s="188">
        <v>125558.366665</v>
      </c>
      <c r="I79" s="188">
        <v>47413.23833500002</v>
      </c>
      <c r="J79" s="188">
        <v>172971.605</v>
      </c>
      <c r="K79" s="188"/>
      <c r="L79" s="188">
        <v>203585.524</v>
      </c>
      <c r="M79" s="188">
        <v>-30613.919</v>
      </c>
      <c r="O79" s="228"/>
      <c r="P79" s="228"/>
      <c r="Q79" s="228"/>
      <c r="R79" s="228"/>
      <c r="S79" s="228"/>
      <c r="T79" s="228"/>
      <c r="U79" s="228"/>
      <c r="V79" s="228"/>
      <c r="W79" s="228"/>
      <c r="X79" s="228"/>
    </row>
    <row r="80" spans="2:13" ht="11.25">
      <c r="B80" s="83" t="s">
        <v>311</v>
      </c>
      <c r="C80" s="120">
        <v>1098234.02273389</v>
      </c>
      <c r="D80" s="120">
        <v>726006.682</v>
      </c>
      <c r="E80" s="120">
        <v>218709.414</v>
      </c>
      <c r="F80" s="120">
        <v>944716.096</v>
      </c>
      <c r="G80" s="120"/>
      <c r="H80" s="120">
        <v>153517.92673389</v>
      </c>
      <c r="I80" s="120">
        <v>56509.67626611001</v>
      </c>
      <c r="J80" s="120">
        <v>210027.603</v>
      </c>
      <c r="K80" s="120"/>
      <c r="L80" s="120">
        <v>205454.14</v>
      </c>
      <c r="M80" s="120">
        <v>4573.463</v>
      </c>
    </row>
    <row r="81" spans="2:13" s="60" customFormat="1" ht="11.25">
      <c r="B81" s="5" t="s">
        <v>312</v>
      </c>
      <c r="C81" s="120">
        <v>1199386.047865</v>
      </c>
      <c r="D81" s="120">
        <v>742688.702</v>
      </c>
      <c r="E81" s="120">
        <v>259030.216</v>
      </c>
      <c r="F81" s="120">
        <v>1001718.918</v>
      </c>
      <c r="G81" s="120"/>
      <c r="H81" s="120">
        <v>197667.129865</v>
      </c>
      <c r="I81" s="120">
        <v>43046.082135000004</v>
      </c>
      <c r="J81" s="120">
        <v>240713.212</v>
      </c>
      <c r="K81" s="120"/>
      <c r="L81" s="120">
        <v>223943.374</v>
      </c>
      <c r="M81" s="120">
        <v>16769.838</v>
      </c>
    </row>
    <row r="82" spans="2:13" ht="11.25">
      <c r="B82" s="26" t="s">
        <v>317</v>
      </c>
      <c r="C82" s="188">
        <v>1200638.051568</v>
      </c>
      <c r="D82" s="188">
        <v>764942.087</v>
      </c>
      <c r="E82" s="188">
        <v>253404.679</v>
      </c>
      <c r="F82" s="188">
        <v>1018346.766</v>
      </c>
      <c r="G82" s="188"/>
      <c r="H82" s="188">
        <v>182291.285568</v>
      </c>
      <c r="I82" s="188">
        <v>44569.959432</v>
      </c>
      <c r="J82" s="188">
        <v>226861.245</v>
      </c>
      <c r="K82" s="188"/>
      <c r="L82" s="188">
        <v>232041.188</v>
      </c>
      <c r="M82" s="188">
        <v>-5179.943</v>
      </c>
    </row>
    <row r="83" ht="11.25">
      <c r="B83" s="61" t="s">
        <v>261</v>
      </c>
    </row>
    <row r="84" ht="11.25">
      <c r="B84" s="133" t="s">
        <v>168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3"/>
  <sheetViews>
    <sheetView showGridLines="0" zoomScaleSheetLayoutView="100" zoomScalePageLayoutView="0" workbookViewId="0" topLeftCell="A49">
      <selection activeCell="M2" sqref="M2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232</v>
      </c>
      <c r="D1" s="78"/>
      <c r="E1" s="78"/>
      <c r="F1" s="78"/>
      <c r="M1" s="142" t="str">
        <f>'Tab 1'!K1</f>
        <v>Carta de Conjuntura | dez 2013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87" t="s">
        <v>83</v>
      </c>
      <c r="D7" s="285" t="s">
        <v>84</v>
      </c>
      <c r="E7" s="285"/>
      <c r="F7" s="285"/>
      <c r="G7" s="65"/>
      <c r="H7" s="285" t="s">
        <v>85</v>
      </c>
      <c r="I7" s="285"/>
      <c r="J7" s="285"/>
      <c r="K7" s="65"/>
      <c r="L7" s="286" t="s">
        <v>77</v>
      </c>
      <c r="M7" s="286"/>
      <c r="N7" s="70"/>
    </row>
    <row r="8" spans="2:14" s="60" customFormat="1" ht="22.5">
      <c r="B8" s="66" t="s">
        <v>1</v>
      </c>
      <c r="C8" s="287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167</v>
      </c>
      <c r="J8" s="67" t="s">
        <v>166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85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85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85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85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85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85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85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85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85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85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2" thickBot="1">
      <c r="B26" s="186">
        <v>2012</v>
      </c>
      <c r="C26" s="139">
        <v>98.56022618531857</v>
      </c>
      <c r="D26" s="139">
        <v>62.6168471321084</v>
      </c>
      <c r="E26" s="139">
        <v>21.307124839295643</v>
      </c>
      <c r="F26" s="139">
        <v>83.92397197140404</v>
      </c>
      <c r="G26" s="138"/>
      <c r="H26" s="139">
        <v>14.636254213914537</v>
      </c>
      <c r="I26" s="139">
        <v>2.886267879776436</v>
      </c>
      <c r="J26" s="139">
        <v>17.522522093690974</v>
      </c>
      <c r="K26" s="139"/>
      <c r="L26" s="139">
        <v>18.172249604520474</v>
      </c>
      <c r="M26" s="139">
        <v>-0.6497275108295</v>
      </c>
      <c r="N26" s="137"/>
      <c r="O26" s="137"/>
      <c r="P26" s="70"/>
    </row>
    <row r="27" spans="2:16" s="60" customFormat="1" ht="12" thickTop="1">
      <c r="B27" s="9" t="s">
        <v>243</v>
      </c>
      <c r="C27" s="137">
        <v>98.32384725411748</v>
      </c>
      <c r="D27" s="137">
        <v>63.69686184636804</v>
      </c>
      <c r="E27" s="137">
        <v>19.438136170200302</v>
      </c>
      <c r="F27" s="137">
        <v>83.13499801656835</v>
      </c>
      <c r="G27" s="137"/>
      <c r="H27" s="137">
        <v>15.188849237549288</v>
      </c>
      <c r="I27" s="137">
        <v>2.9388042501428053</v>
      </c>
      <c r="J27" s="137">
        <v>18.12765348769209</v>
      </c>
      <c r="K27" s="137"/>
      <c r="L27" s="137">
        <v>18.99617645404696</v>
      </c>
      <c r="M27" s="137">
        <v>-0.8685229663548687</v>
      </c>
      <c r="O27" s="129"/>
      <c r="P27" s="70"/>
    </row>
    <row r="28" spans="2:16" s="60" customFormat="1" ht="11.25">
      <c r="B28" s="9" t="s">
        <v>244</v>
      </c>
      <c r="C28" s="137">
        <v>96.3326268250827</v>
      </c>
      <c r="D28" s="137">
        <v>64.22924776167024</v>
      </c>
      <c r="E28" s="137">
        <v>18.448632813115758</v>
      </c>
      <c r="F28" s="137">
        <v>82.67788057478599</v>
      </c>
      <c r="G28" s="137"/>
      <c r="H28" s="137">
        <v>13.65474625029661</v>
      </c>
      <c r="I28" s="137">
        <v>4.8015821033337795</v>
      </c>
      <c r="J28" s="137">
        <v>18.45632835363039</v>
      </c>
      <c r="K28" s="137"/>
      <c r="L28" s="137">
        <v>16.678575728538586</v>
      </c>
      <c r="M28" s="137">
        <v>1.777752625091804</v>
      </c>
      <c r="O28" s="129"/>
      <c r="P28" s="70"/>
    </row>
    <row r="29" spans="2:16" s="60" customFormat="1" ht="11.25">
      <c r="B29" s="9" t="s">
        <v>245</v>
      </c>
      <c r="C29" s="137">
        <v>98.39928509394788</v>
      </c>
      <c r="D29" s="137">
        <v>66.5147402396497</v>
      </c>
      <c r="E29" s="137">
        <v>17.478333913411724</v>
      </c>
      <c r="F29" s="137">
        <v>83.99307415306141</v>
      </c>
      <c r="G29" s="137"/>
      <c r="H29" s="137">
        <v>14.406210940886357</v>
      </c>
      <c r="I29" s="137">
        <v>3.1677643189164626</v>
      </c>
      <c r="J29" s="137">
        <v>17.573975259802822</v>
      </c>
      <c r="K29" s="137"/>
      <c r="L29" s="137">
        <v>16.180758795610732</v>
      </c>
      <c r="M29" s="137">
        <v>1.3932164641920879</v>
      </c>
      <c r="O29" s="129"/>
      <c r="P29" s="70"/>
    </row>
    <row r="30" spans="2:16" s="60" customFormat="1" ht="11.25">
      <c r="B30" s="48" t="s">
        <v>246</v>
      </c>
      <c r="C30" s="189">
        <v>96.921818735248</v>
      </c>
      <c r="D30" s="189">
        <v>62.949929974185615</v>
      </c>
      <c r="E30" s="189">
        <v>21.196043998050367</v>
      </c>
      <c r="F30" s="189">
        <v>84.14597397223598</v>
      </c>
      <c r="G30" s="189"/>
      <c r="H30" s="189">
        <v>12.77584476301212</v>
      </c>
      <c r="I30" s="189">
        <v>6.028706194265439</v>
      </c>
      <c r="J30" s="189">
        <v>18.80455095727756</v>
      </c>
      <c r="K30" s="189"/>
      <c r="L30" s="189">
        <v>15.633745059843093</v>
      </c>
      <c r="M30" s="189">
        <v>3.170805897434463</v>
      </c>
      <c r="O30" s="129"/>
      <c r="P30" s="70"/>
    </row>
    <row r="31" spans="2:16" s="60" customFormat="1" ht="11.25">
      <c r="B31" s="9" t="s">
        <v>247</v>
      </c>
      <c r="C31" s="137">
        <v>97.33978820711371</v>
      </c>
      <c r="D31" s="137">
        <v>64.8846804487859</v>
      </c>
      <c r="E31" s="137">
        <v>18.65544146361204</v>
      </c>
      <c r="F31" s="137">
        <v>83.54012191239795</v>
      </c>
      <c r="G31" s="137"/>
      <c r="H31" s="137">
        <v>13.79966629471582</v>
      </c>
      <c r="I31" s="137">
        <v>4.803947897374231</v>
      </c>
      <c r="J31" s="137">
        <v>18.603614192090053</v>
      </c>
      <c r="K31" s="137"/>
      <c r="L31" s="137">
        <v>18.16490876835112</v>
      </c>
      <c r="M31" s="137">
        <v>0.43870542373893257</v>
      </c>
      <c r="O31" s="129"/>
      <c r="P31" s="70"/>
    </row>
    <row r="32" spans="2:16" s="60" customFormat="1" ht="11.25">
      <c r="B32" s="9" t="s">
        <v>248</v>
      </c>
      <c r="C32" s="137">
        <v>96.49642070651099</v>
      </c>
      <c r="D32" s="137">
        <v>63.880043894062666</v>
      </c>
      <c r="E32" s="137">
        <v>18.626699969890378</v>
      </c>
      <c r="F32" s="137">
        <v>82.50674386395305</v>
      </c>
      <c r="G32" s="137"/>
      <c r="H32" s="137">
        <v>13.989676842558103</v>
      </c>
      <c r="I32" s="137">
        <v>4.970225968264617</v>
      </c>
      <c r="J32" s="137">
        <v>18.959902810822722</v>
      </c>
      <c r="K32" s="137"/>
      <c r="L32" s="137">
        <v>17.440865139490473</v>
      </c>
      <c r="M32" s="137">
        <v>1.5190376713322469</v>
      </c>
      <c r="O32" s="129"/>
      <c r="P32" s="70"/>
    </row>
    <row r="33" spans="2:16" s="60" customFormat="1" ht="11.25">
      <c r="B33" s="9" t="s">
        <v>249</v>
      </c>
      <c r="C33" s="137">
        <v>97.37728114581759</v>
      </c>
      <c r="D33" s="137">
        <v>64.7014320228608</v>
      </c>
      <c r="E33" s="137">
        <v>17.58699950435604</v>
      </c>
      <c r="F33" s="137">
        <v>82.28843152721683</v>
      </c>
      <c r="G33" s="137"/>
      <c r="H33" s="137">
        <v>15.088849618600902</v>
      </c>
      <c r="I33" s="137">
        <v>3.4674202901526905</v>
      </c>
      <c r="J33" s="137">
        <v>18.556269908753595</v>
      </c>
      <c r="K33" s="137"/>
      <c r="L33" s="137">
        <v>17.117853233770063</v>
      </c>
      <c r="M33" s="137">
        <v>1.4384166749835288</v>
      </c>
      <c r="O33" s="129"/>
      <c r="P33" s="70"/>
    </row>
    <row r="34" spans="2:16" s="60" customFormat="1" ht="11.25">
      <c r="B34" s="48" t="s">
        <v>250</v>
      </c>
      <c r="C34" s="189">
        <v>96.0737358401106</v>
      </c>
      <c r="D34" s="189">
        <v>60.67745819457963</v>
      </c>
      <c r="E34" s="189">
        <v>24.051294307071196</v>
      </c>
      <c r="F34" s="189">
        <v>84.72875250165083</v>
      </c>
      <c r="G34" s="189"/>
      <c r="H34" s="189">
        <v>11.344983338459858</v>
      </c>
      <c r="I34" s="189">
        <v>4.8057203523684375</v>
      </c>
      <c r="J34" s="189">
        <v>16.150703690828294</v>
      </c>
      <c r="K34" s="189"/>
      <c r="L34" s="189">
        <v>15.560662518491004</v>
      </c>
      <c r="M34" s="189">
        <v>0.5900411723372909</v>
      </c>
      <c r="O34" s="129"/>
      <c r="P34" s="70"/>
    </row>
    <row r="35" spans="2:16" s="60" customFormat="1" ht="11.25">
      <c r="B35" s="9" t="s">
        <v>251</v>
      </c>
      <c r="C35" s="137">
        <v>97.84746400843393</v>
      </c>
      <c r="D35" s="137">
        <v>63.452342613301674</v>
      </c>
      <c r="E35" s="137">
        <v>20.104308890962084</v>
      </c>
      <c r="F35" s="137">
        <v>83.55665150426374</v>
      </c>
      <c r="G35" s="137"/>
      <c r="H35" s="137">
        <v>14.290812504170097</v>
      </c>
      <c r="I35" s="137">
        <v>2.7189745251724626</v>
      </c>
      <c r="J35" s="137">
        <v>17.00978702934256</v>
      </c>
      <c r="K35" s="137"/>
      <c r="L35" s="137">
        <v>16.71309447776164</v>
      </c>
      <c r="M35" s="137">
        <v>0.2966925515809237</v>
      </c>
      <c r="O35" s="129"/>
      <c r="P35" s="70"/>
    </row>
    <row r="36" spans="2:16" s="60" customFormat="1" ht="11.25">
      <c r="B36" s="9" t="s">
        <v>252</v>
      </c>
      <c r="C36" s="137">
        <v>96.62411013129649</v>
      </c>
      <c r="D36" s="137">
        <v>60.652950783672765</v>
      </c>
      <c r="E36" s="137">
        <v>20.354825347949536</v>
      </c>
      <c r="F36" s="137">
        <v>81.0077761316223</v>
      </c>
      <c r="G36" s="137"/>
      <c r="H36" s="137">
        <v>15.616333999674215</v>
      </c>
      <c r="I36" s="137">
        <v>3.689417998043848</v>
      </c>
      <c r="J36" s="137">
        <v>19.305751997718062</v>
      </c>
      <c r="K36" s="137"/>
      <c r="L36" s="137">
        <v>16.019599814603577</v>
      </c>
      <c r="M36" s="137">
        <v>3.2861521831144844</v>
      </c>
      <c r="O36" s="129"/>
      <c r="P36" s="70"/>
    </row>
    <row r="37" spans="2:16" s="60" customFormat="1" ht="11.25">
      <c r="B37" s="9" t="s">
        <v>253</v>
      </c>
      <c r="C37" s="137">
        <v>97.56795097692715</v>
      </c>
      <c r="D37" s="137">
        <v>62.49052967025178</v>
      </c>
      <c r="E37" s="137">
        <v>17.89634561571068</v>
      </c>
      <c r="F37" s="137">
        <v>80.38687528596245</v>
      </c>
      <c r="G37" s="137"/>
      <c r="H37" s="137">
        <v>17.181075690964725</v>
      </c>
      <c r="I37" s="137">
        <v>-0.8955310055091265</v>
      </c>
      <c r="J37" s="137">
        <v>16.285544685455598</v>
      </c>
      <c r="K37" s="137"/>
      <c r="L37" s="137">
        <v>16.61350562564012</v>
      </c>
      <c r="M37" s="137">
        <v>-0.327960940184519</v>
      </c>
      <c r="O37" s="129"/>
      <c r="P37" s="70"/>
    </row>
    <row r="38" spans="2:16" s="60" customFormat="1" ht="11.25">
      <c r="B38" s="48" t="s">
        <v>254</v>
      </c>
      <c r="C38" s="189">
        <v>96.01267775499105</v>
      </c>
      <c r="D38" s="189">
        <v>60.50633661735698</v>
      </c>
      <c r="E38" s="189">
        <v>23.687513236357283</v>
      </c>
      <c r="F38" s="189">
        <v>84.19384985371427</v>
      </c>
      <c r="G38" s="189"/>
      <c r="H38" s="189">
        <v>11.818827901276837</v>
      </c>
      <c r="I38" s="189">
        <v>0.6979835695349933</v>
      </c>
      <c r="J38" s="189">
        <v>12.516811470811831</v>
      </c>
      <c r="K38" s="189"/>
      <c r="L38" s="189">
        <v>16.238033935083415</v>
      </c>
      <c r="M38" s="189">
        <v>-3.7212224642715825</v>
      </c>
      <c r="N38" s="140"/>
      <c r="O38" s="140"/>
      <c r="P38" s="70"/>
    </row>
    <row r="39" spans="2:16" s="60" customFormat="1" ht="11.25">
      <c r="B39" s="9" t="s">
        <v>255</v>
      </c>
      <c r="C39" s="137">
        <v>97.53077036888075</v>
      </c>
      <c r="D39" s="137">
        <v>65.69167662448015</v>
      </c>
      <c r="E39" s="137">
        <v>17.862102264223886</v>
      </c>
      <c r="F39" s="137">
        <v>83.55377888870404</v>
      </c>
      <c r="G39" s="137"/>
      <c r="H39" s="137">
        <v>13.976991480176814</v>
      </c>
      <c r="I39" s="137">
        <v>0.40292268277127075</v>
      </c>
      <c r="J39" s="137">
        <v>14.379914162948085</v>
      </c>
      <c r="K39" s="137"/>
      <c r="L39" s="137">
        <v>16.294426575558077</v>
      </c>
      <c r="M39" s="137">
        <v>-1.914512412609991</v>
      </c>
      <c r="O39" s="129"/>
      <c r="P39" s="70"/>
    </row>
    <row r="40" spans="2:16" s="60" customFormat="1" ht="11.25">
      <c r="B40" s="9" t="s">
        <v>256</v>
      </c>
      <c r="C40" s="137">
        <v>96.72004005183732</v>
      </c>
      <c r="D40" s="137">
        <v>61.81638278610476</v>
      </c>
      <c r="E40" s="137">
        <v>19.064888078616455</v>
      </c>
      <c r="F40" s="137">
        <v>80.88127086472122</v>
      </c>
      <c r="G40" s="137"/>
      <c r="H40" s="137">
        <v>15.838769187116098</v>
      </c>
      <c r="I40" s="137">
        <v>0.34392628551730886</v>
      </c>
      <c r="J40" s="137">
        <v>16.18269547263341</v>
      </c>
      <c r="K40" s="137"/>
      <c r="L40" s="137">
        <v>14.864011134187455</v>
      </c>
      <c r="M40" s="137">
        <v>1.3186843384459497</v>
      </c>
      <c r="O40" s="129"/>
      <c r="P40" s="70"/>
    </row>
    <row r="41" spans="2:16" s="60" customFormat="1" ht="11.25">
      <c r="B41" s="9" t="s">
        <v>257</v>
      </c>
      <c r="C41" s="137">
        <v>98.26007032072684</v>
      </c>
      <c r="D41" s="137">
        <v>61.71846709471026</v>
      </c>
      <c r="E41" s="137">
        <v>18.313972015909147</v>
      </c>
      <c r="F41" s="137">
        <v>80.0324391106194</v>
      </c>
      <c r="G41" s="137"/>
      <c r="H41" s="137">
        <v>18.227631210107432</v>
      </c>
      <c r="I41" s="137">
        <v>-1.7622712624533756</v>
      </c>
      <c r="J41" s="137">
        <v>16.46535994765406</v>
      </c>
      <c r="K41" s="137"/>
      <c r="L41" s="137">
        <v>15.212057637129913</v>
      </c>
      <c r="M41" s="137">
        <v>1.2533023105241368</v>
      </c>
      <c r="O41" s="129"/>
      <c r="P41" s="70"/>
    </row>
    <row r="42" spans="2:16" ht="11.25">
      <c r="B42" s="48" t="s">
        <v>258</v>
      </c>
      <c r="C42" s="189">
        <v>96.62651335625141</v>
      </c>
      <c r="D42" s="189">
        <v>59.01414745858451</v>
      </c>
      <c r="E42" s="189">
        <v>21.997905535002367</v>
      </c>
      <c r="F42" s="189">
        <v>81.01205299358686</v>
      </c>
      <c r="G42" s="189"/>
      <c r="H42" s="189">
        <v>15.614460362664536</v>
      </c>
      <c r="I42" s="189">
        <v>0.31550511837884154</v>
      </c>
      <c r="J42" s="189">
        <v>15.929965481043379</v>
      </c>
      <c r="K42" s="189"/>
      <c r="L42" s="189">
        <v>14.8500725959724</v>
      </c>
      <c r="M42" s="189">
        <v>1.0798928850709792</v>
      </c>
      <c r="N42" s="61"/>
      <c r="O42" s="128"/>
      <c r="P42" s="127"/>
    </row>
    <row r="43" spans="2:16" ht="11.25">
      <c r="B43" s="9" t="s">
        <v>219</v>
      </c>
      <c r="C43" s="137">
        <v>97.53852126169534</v>
      </c>
      <c r="D43" s="137">
        <v>62.12936165648667</v>
      </c>
      <c r="E43" s="137">
        <v>17.42445360535045</v>
      </c>
      <c r="F43" s="137">
        <v>79.55381526183713</v>
      </c>
      <c r="G43" s="137"/>
      <c r="H43" s="137">
        <v>17.984705999858246</v>
      </c>
      <c r="I43" s="137">
        <v>-0.6164937209332575</v>
      </c>
      <c r="J43" s="137">
        <v>17.36821227892499</v>
      </c>
      <c r="K43" s="137"/>
      <c r="L43" s="137">
        <v>16.097095702161614</v>
      </c>
      <c r="M43" s="137">
        <v>1.2711165767633734</v>
      </c>
      <c r="N43" s="61"/>
      <c r="O43" s="128"/>
      <c r="P43" s="127"/>
    </row>
    <row r="44" spans="2:16" ht="11.25">
      <c r="B44" s="9" t="s">
        <v>220</v>
      </c>
      <c r="C44" s="137">
        <v>97.00393681877489</v>
      </c>
      <c r="D44" s="137">
        <v>58.34026091249488</v>
      </c>
      <c r="E44" s="137">
        <v>18.09355120109127</v>
      </c>
      <c r="F44" s="137">
        <v>76.43381211358614</v>
      </c>
      <c r="G44" s="137"/>
      <c r="H44" s="137">
        <v>20.57012470518876</v>
      </c>
      <c r="I44" s="137">
        <v>-1.4535082387150817</v>
      </c>
      <c r="J44" s="137">
        <v>19.11661646647368</v>
      </c>
      <c r="K44" s="137"/>
      <c r="L44" s="137">
        <v>15.89585431283506</v>
      </c>
      <c r="M44" s="137">
        <v>3.2207621536386197</v>
      </c>
      <c r="N44" s="61"/>
      <c r="O44" s="128"/>
      <c r="P44" s="127"/>
    </row>
    <row r="45" spans="2:16" ht="11.25">
      <c r="B45" s="9" t="s">
        <v>221</v>
      </c>
      <c r="C45" s="137">
        <v>98.02768100371662</v>
      </c>
      <c r="D45" s="137">
        <v>59.86154006030557</v>
      </c>
      <c r="E45" s="137">
        <v>18.152805442569196</v>
      </c>
      <c r="F45" s="137">
        <v>78.01434550287478</v>
      </c>
      <c r="G45" s="137"/>
      <c r="H45" s="137">
        <v>20.013335500841873</v>
      </c>
      <c r="I45" s="137">
        <v>-2.7169059838844563</v>
      </c>
      <c r="J45" s="137">
        <v>17.296429516957414</v>
      </c>
      <c r="K45" s="137"/>
      <c r="L45" s="137">
        <v>16.884034615917486</v>
      </c>
      <c r="M45" s="137">
        <v>0.4123949010399327</v>
      </c>
      <c r="N45" s="61"/>
      <c r="O45" s="128"/>
      <c r="P45" s="127"/>
    </row>
    <row r="46" spans="2:16" ht="11.25">
      <c r="B46" s="48" t="s">
        <v>222</v>
      </c>
      <c r="C46" s="189">
        <v>97.35381278047444</v>
      </c>
      <c r="D46" s="189">
        <v>59.05617175977401</v>
      </c>
      <c r="E46" s="189">
        <v>22.80903518100491</v>
      </c>
      <c r="F46" s="189">
        <v>81.86520694077892</v>
      </c>
      <c r="G46" s="189"/>
      <c r="H46" s="189">
        <v>15.488605839695524</v>
      </c>
      <c r="I46" s="189">
        <v>-0.6026464112781212</v>
      </c>
      <c r="J46" s="189">
        <v>14.885959428417403</v>
      </c>
      <c r="K46" s="189"/>
      <c r="L46" s="189">
        <v>15.535785542971329</v>
      </c>
      <c r="M46" s="189">
        <v>-0.6498261145539235</v>
      </c>
      <c r="N46" s="61"/>
      <c r="O46" s="128"/>
      <c r="P46" s="127"/>
    </row>
    <row r="47" spans="2:16" ht="11.25">
      <c r="B47" s="9" t="s">
        <v>172</v>
      </c>
      <c r="C47" s="137">
        <v>97.67728167939951</v>
      </c>
      <c r="D47" s="137">
        <v>62.17809912640997</v>
      </c>
      <c r="E47" s="137">
        <v>18.465330901255523</v>
      </c>
      <c r="F47" s="137">
        <v>80.6434300276655</v>
      </c>
      <c r="G47" s="137"/>
      <c r="H47" s="137">
        <v>17.033851651734015</v>
      </c>
      <c r="I47" s="137">
        <v>-1.0070584393788933</v>
      </c>
      <c r="J47" s="137">
        <v>16.02679321235512</v>
      </c>
      <c r="K47" s="137"/>
      <c r="L47" s="137">
        <v>16.07911441869865</v>
      </c>
      <c r="M47" s="137">
        <v>-0.05232120634353224</v>
      </c>
      <c r="N47" s="61"/>
      <c r="O47" s="128"/>
      <c r="P47" s="127"/>
    </row>
    <row r="48" spans="2:16" ht="11.25">
      <c r="B48" s="9" t="s">
        <v>173</v>
      </c>
      <c r="C48" s="137">
        <v>97.09159062751223</v>
      </c>
      <c r="D48" s="137">
        <v>59.706730365290284</v>
      </c>
      <c r="E48" s="137">
        <v>18.587384763396095</v>
      </c>
      <c r="F48" s="137">
        <v>78.29411512868637</v>
      </c>
      <c r="G48" s="137"/>
      <c r="H48" s="137">
        <v>18.79747549882586</v>
      </c>
      <c r="I48" s="137">
        <v>-0.5952054859661131</v>
      </c>
      <c r="J48" s="137">
        <v>18.20227001285975</v>
      </c>
      <c r="K48" s="137"/>
      <c r="L48" s="137">
        <v>16.06822605792562</v>
      </c>
      <c r="M48" s="137">
        <v>2.13404395493413</v>
      </c>
      <c r="N48" s="61"/>
      <c r="O48" s="128"/>
      <c r="P48" s="127"/>
    </row>
    <row r="49" spans="2:16" ht="11.25">
      <c r="B49" s="9" t="s">
        <v>174</v>
      </c>
      <c r="C49" s="137">
        <v>97.85899948953687</v>
      </c>
      <c r="D49" s="137">
        <v>60.34332652113277</v>
      </c>
      <c r="E49" s="137">
        <v>18.529534649151355</v>
      </c>
      <c r="F49" s="137">
        <v>78.87286117028412</v>
      </c>
      <c r="G49" s="137"/>
      <c r="H49" s="137">
        <v>18.98613831925273</v>
      </c>
      <c r="I49" s="137">
        <v>-2.0593621821016193</v>
      </c>
      <c r="J49" s="137">
        <v>16.926776137151116</v>
      </c>
      <c r="K49" s="137"/>
      <c r="L49" s="137">
        <v>16.425651741629892</v>
      </c>
      <c r="M49" s="137">
        <v>0.5011243955212211</v>
      </c>
      <c r="N49" s="61"/>
      <c r="O49" s="128"/>
      <c r="P49" s="127"/>
    </row>
    <row r="50" spans="2:16" ht="11.25">
      <c r="B50" s="48" t="s">
        <v>175</v>
      </c>
      <c r="C50" s="189">
        <v>97.51539041428482</v>
      </c>
      <c r="D50" s="189">
        <v>59.101704011499734</v>
      </c>
      <c r="E50" s="189">
        <v>23.685485233967512</v>
      </c>
      <c r="F50" s="189">
        <v>82.78718924546725</v>
      </c>
      <c r="G50" s="189"/>
      <c r="H50" s="189">
        <v>14.728201168817575</v>
      </c>
      <c r="I50" s="189">
        <v>-0.902069304592328</v>
      </c>
      <c r="J50" s="189">
        <v>13.826131864225246</v>
      </c>
      <c r="K50" s="189"/>
      <c r="L50" s="189">
        <v>15.238096491851527</v>
      </c>
      <c r="M50" s="189">
        <v>-1.411964627626279</v>
      </c>
      <c r="N50" s="61"/>
      <c r="O50" s="128"/>
      <c r="P50" s="127"/>
    </row>
    <row r="51" spans="2:16" ht="11.25">
      <c r="B51" s="9" t="s">
        <v>176</v>
      </c>
      <c r="C51" s="137">
        <v>97.63610789805057</v>
      </c>
      <c r="D51" s="137">
        <v>62.66505728189047</v>
      </c>
      <c r="E51" s="137">
        <v>18.75126669980272</v>
      </c>
      <c r="F51" s="137">
        <v>81.41632398169318</v>
      </c>
      <c r="G51" s="137"/>
      <c r="H51" s="137">
        <v>16.21978391635739</v>
      </c>
      <c r="I51" s="137">
        <v>-0.21244338968362236</v>
      </c>
      <c r="J51" s="137">
        <v>16.007340526673765</v>
      </c>
      <c r="K51" s="137"/>
      <c r="L51" s="137">
        <v>16.710573612646957</v>
      </c>
      <c r="M51" s="137">
        <v>-0.7032330859731917</v>
      </c>
      <c r="N51" s="61"/>
      <c r="O51" s="128"/>
      <c r="P51" s="127"/>
    </row>
    <row r="52" spans="2:16" ht="11.25">
      <c r="B52" s="9" t="s">
        <v>177</v>
      </c>
      <c r="C52" s="137">
        <v>97.56276412673478</v>
      </c>
      <c r="D52" s="137">
        <v>60.87525341696036</v>
      </c>
      <c r="E52" s="137">
        <v>18.70207633032999</v>
      </c>
      <c r="F52" s="137">
        <v>79.57732974729035</v>
      </c>
      <c r="G52" s="137"/>
      <c r="H52" s="137">
        <v>17.985434379444428</v>
      </c>
      <c r="I52" s="137">
        <v>0.02410618351671733</v>
      </c>
      <c r="J52" s="137">
        <v>18.009540562961146</v>
      </c>
      <c r="K52" s="137"/>
      <c r="L52" s="137">
        <v>16.401365737002678</v>
      </c>
      <c r="M52" s="137">
        <v>1.608174825958469</v>
      </c>
      <c r="N52" s="61"/>
      <c r="O52" s="128"/>
      <c r="P52" s="127"/>
    </row>
    <row r="53" spans="2:16" ht="11.25">
      <c r="B53" s="9" t="s">
        <v>178</v>
      </c>
      <c r="C53" s="137">
        <v>98.49725217275333</v>
      </c>
      <c r="D53" s="137">
        <v>59.80936911362406</v>
      </c>
      <c r="E53" s="137">
        <v>18.65174867462028</v>
      </c>
      <c r="F53" s="137">
        <v>78.46111778824434</v>
      </c>
      <c r="G53" s="137"/>
      <c r="H53" s="137">
        <v>20.036134384508998</v>
      </c>
      <c r="I53" s="137">
        <v>-2.3017046530135663</v>
      </c>
      <c r="J53" s="137">
        <v>17.73442973149543</v>
      </c>
      <c r="K53" s="137"/>
      <c r="L53" s="137">
        <v>16.83047582144814</v>
      </c>
      <c r="M53" s="137">
        <v>0.9039539100472899</v>
      </c>
      <c r="N53" s="61"/>
      <c r="O53" s="128"/>
      <c r="P53" s="127"/>
    </row>
    <row r="54" spans="2:16" ht="11.25">
      <c r="B54" s="48" t="s">
        <v>179</v>
      </c>
      <c r="C54" s="189">
        <v>97.95008644610633</v>
      </c>
      <c r="D54" s="189">
        <v>58.25229645127909</v>
      </c>
      <c r="E54" s="189">
        <v>23.629501656302317</v>
      </c>
      <c r="F54" s="189">
        <v>81.8817981075814</v>
      </c>
      <c r="G54" s="189"/>
      <c r="H54" s="189">
        <v>16.068288338524926</v>
      </c>
      <c r="I54" s="189">
        <v>-0.7225046211889382</v>
      </c>
      <c r="J54" s="189">
        <v>15.345783717335987</v>
      </c>
      <c r="K54" s="189"/>
      <c r="L54" s="189">
        <v>15.84462736722033</v>
      </c>
      <c r="M54" s="189">
        <v>-0.4988436498843444</v>
      </c>
      <c r="N54" s="61"/>
      <c r="O54" s="128"/>
      <c r="P54" s="127"/>
    </row>
    <row r="55" spans="2:16" ht="11.25">
      <c r="B55" s="9" t="s">
        <v>180</v>
      </c>
      <c r="C55" s="137">
        <v>98.12037625960932</v>
      </c>
      <c r="D55" s="137">
        <v>61.62625617826444</v>
      </c>
      <c r="E55" s="137">
        <v>19.11654602632551</v>
      </c>
      <c r="F55" s="137">
        <v>80.74280220458995</v>
      </c>
      <c r="G55" s="137"/>
      <c r="H55" s="137">
        <v>17.37757405501936</v>
      </c>
      <c r="I55" s="137">
        <v>0.27374490896161235</v>
      </c>
      <c r="J55" s="137">
        <v>17.651318963980973</v>
      </c>
      <c r="K55" s="137"/>
      <c r="L55" s="137">
        <v>16.79137538120808</v>
      </c>
      <c r="M55" s="137">
        <v>0.8599435827728887</v>
      </c>
      <c r="N55" s="61"/>
      <c r="O55" s="128"/>
      <c r="P55" s="127"/>
    </row>
    <row r="56" spans="2:16" ht="11.25">
      <c r="B56" s="9" t="s">
        <v>181</v>
      </c>
      <c r="C56" s="137">
        <v>98.16823187882892</v>
      </c>
      <c r="D56" s="137">
        <v>59.73206855221416</v>
      </c>
      <c r="E56" s="137">
        <v>19.33102913874989</v>
      </c>
      <c r="F56" s="137">
        <v>79.06309769096404</v>
      </c>
      <c r="G56" s="137"/>
      <c r="H56" s="137">
        <v>19.105134187864873</v>
      </c>
      <c r="I56" s="137">
        <v>-0.10256517467025883</v>
      </c>
      <c r="J56" s="137">
        <v>19.002569013194613</v>
      </c>
      <c r="K56" s="137"/>
      <c r="L56" s="137">
        <v>17.068010786568617</v>
      </c>
      <c r="M56" s="137">
        <v>1.934558226625995</v>
      </c>
      <c r="N56" s="61"/>
      <c r="O56" s="128"/>
      <c r="P56" s="127"/>
    </row>
    <row r="57" spans="2:16" ht="11.25">
      <c r="B57" s="9" t="s">
        <v>182</v>
      </c>
      <c r="C57" s="137">
        <v>98.42325387820007</v>
      </c>
      <c r="D57" s="137">
        <v>59.605257807315894</v>
      </c>
      <c r="E57" s="137">
        <v>19.012462080507152</v>
      </c>
      <c r="F57" s="137">
        <v>78.61771988782306</v>
      </c>
      <c r="G57" s="137"/>
      <c r="H57" s="137">
        <v>19.80553399037703</v>
      </c>
      <c r="I57" s="137">
        <v>-0.02086102824595332</v>
      </c>
      <c r="J57" s="137">
        <v>19.78467296213108</v>
      </c>
      <c r="K57" s="137"/>
      <c r="L57" s="137">
        <v>18.281856840363353</v>
      </c>
      <c r="M57" s="137">
        <v>1.502816121767727</v>
      </c>
      <c r="N57" s="61"/>
      <c r="O57" s="128"/>
      <c r="P57" s="127"/>
    </row>
    <row r="58" spans="2:16" ht="11.25">
      <c r="B58" s="48" t="s">
        <v>183</v>
      </c>
      <c r="C58" s="189">
        <v>98.21740270690718</v>
      </c>
      <c r="D58" s="189">
        <v>58.82022899218441</v>
      </c>
      <c r="E58" s="189">
        <v>23.294137020590952</v>
      </c>
      <c r="F58" s="189">
        <v>82.11436601277535</v>
      </c>
      <c r="G58" s="189"/>
      <c r="H58" s="189">
        <v>16.103036694131827</v>
      </c>
      <c r="I58" s="189">
        <v>0.79824860063643</v>
      </c>
      <c r="J58" s="189">
        <v>16.901285294768254</v>
      </c>
      <c r="K58" s="189"/>
      <c r="L58" s="189">
        <v>17.552912777018825</v>
      </c>
      <c r="M58" s="189">
        <v>-0.6516274822505721</v>
      </c>
      <c r="N58" s="61"/>
      <c r="O58" s="128"/>
      <c r="P58" s="127"/>
    </row>
    <row r="59" spans="2:16" ht="11.25">
      <c r="B59" s="9" t="s">
        <v>184</v>
      </c>
      <c r="C59" s="137">
        <v>97.63141090752086</v>
      </c>
      <c r="D59" s="137">
        <v>60.88998495448536</v>
      </c>
      <c r="E59" s="137">
        <v>19.165505494146633</v>
      </c>
      <c r="F59" s="137">
        <v>80.055490448632</v>
      </c>
      <c r="G59" s="137"/>
      <c r="H59" s="137">
        <v>17.57592045888886</v>
      </c>
      <c r="I59" s="137">
        <v>2.865445033794931</v>
      </c>
      <c r="J59" s="137">
        <v>20.44136549268379</v>
      </c>
      <c r="K59" s="137"/>
      <c r="L59" s="137">
        <v>18.287067948096272</v>
      </c>
      <c r="M59" s="137">
        <v>2.1542975445875183</v>
      </c>
      <c r="N59" s="61"/>
      <c r="O59" s="128"/>
      <c r="P59" s="127"/>
    </row>
    <row r="60" spans="2:16" ht="11.25">
      <c r="B60" s="9" t="s">
        <v>185</v>
      </c>
      <c r="C60" s="137">
        <v>97.79503134222388</v>
      </c>
      <c r="D60" s="137">
        <v>58.305510762970236</v>
      </c>
      <c r="E60" s="137">
        <v>19.046613626166483</v>
      </c>
      <c r="F60" s="137">
        <v>77.35212438913672</v>
      </c>
      <c r="G60" s="137"/>
      <c r="H60" s="137">
        <v>20.44290695308717</v>
      </c>
      <c r="I60" s="137">
        <v>1.8894616729288543</v>
      </c>
      <c r="J60" s="137">
        <v>22.332368626016024</v>
      </c>
      <c r="K60" s="137"/>
      <c r="L60" s="137">
        <v>18.704919829338134</v>
      </c>
      <c r="M60" s="137">
        <v>3.6274487966778888</v>
      </c>
      <c r="N60" s="61"/>
      <c r="O60" s="128"/>
      <c r="P60" s="127"/>
    </row>
    <row r="61" spans="2:16" ht="11.25">
      <c r="B61" s="9" t="s">
        <v>186</v>
      </c>
      <c r="C61" s="137">
        <v>98.01457301046307</v>
      </c>
      <c r="D61" s="137">
        <v>58.56340886776057</v>
      </c>
      <c r="E61" s="137">
        <v>18.734787170808843</v>
      </c>
      <c r="F61" s="137">
        <v>77.29819603856942</v>
      </c>
      <c r="G61" s="137"/>
      <c r="H61" s="137">
        <v>20.71638966722976</v>
      </c>
      <c r="I61" s="137">
        <v>1.4485697900937782</v>
      </c>
      <c r="J61" s="137">
        <v>22.164959457323537</v>
      </c>
      <c r="K61" s="137"/>
      <c r="L61" s="137">
        <v>20.62124987785341</v>
      </c>
      <c r="M61" s="137">
        <v>1.5437095794701272</v>
      </c>
      <c r="N61" s="61"/>
      <c r="O61" s="128"/>
      <c r="P61" s="127"/>
    </row>
    <row r="62" spans="2:16" ht="11.25">
      <c r="B62" s="48" t="s">
        <v>187</v>
      </c>
      <c r="C62" s="189">
        <v>98.09916581799659</v>
      </c>
      <c r="D62" s="189">
        <v>58.16922793241703</v>
      </c>
      <c r="E62" s="189">
        <v>23.61995170768195</v>
      </c>
      <c r="F62" s="189">
        <v>81.78917964009898</v>
      </c>
      <c r="G62" s="189"/>
      <c r="H62" s="189">
        <v>16.30998617789762</v>
      </c>
      <c r="I62" s="189">
        <v>1.5737581769253928</v>
      </c>
      <c r="J62" s="189">
        <v>17.883744354823012</v>
      </c>
      <c r="K62" s="189"/>
      <c r="L62" s="189">
        <v>18.725960820306213</v>
      </c>
      <c r="M62" s="189">
        <v>-0.8422164654832028</v>
      </c>
      <c r="N62" s="61"/>
      <c r="O62" s="128"/>
      <c r="P62" s="127"/>
    </row>
    <row r="63" spans="2:16" ht="11.25">
      <c r="B63" s="9" t="s">
        <v>188</v>
      </c>
      <c r="C63" s="137">
        <v>98.45993561541223</v>
      </c>
      <c r="D63" s="137">
        <v>63.08057069317431</v>
      </c>
      <c r="E63" s="137">
        <v>20.993857915694406</v>
      </c>
      <c r="F63" s="137">
        <v>84.07442860886873</v>
      </c>
      <c r="G63" s="137"/>
      <c r="H63" s="137">
        <v>14.38550700654353</v>
      </c>
      <c r="I63" s="137">
        <v>2.0803257635394</v>
      </c>
      <c r="J63" s="137">
        <v>16.46583277008293</v>
      </c>
      <c r="K63" s="137"/>
      <c r="L63" s="137">
        <v>17.023541907671166</v>
      </c>
      <c r="M63" s="137">
        <v>-0.5577091375882365</v>
      </c>
      <c r="N63" s="61"/>
      <c r="O63" s="128"/>
      <c r="P63" s="127"/>
    </row>
    <row r="64" spans="2:16" ht="11.25">
      <c r="B64" s="9" t="s">
        <v>189</v>
      </c>
      <c r="C64" s="137">
        <v>98.00236480992149</v>
      </c>
      <c r="D64" s="137">
        <v>61.69212874963227</v>
      </c>
      <c r="E64" s="137">
        <v>19.845424891501303</v>
      </c>
      <c r="F64" s="137">
        <v>81.53755364113357</v>
      </c>
      <c r="G64" s="137"/>
      <c r="H64" s="137">
        <v>16.464811168787925</v>
      </c>
      <c r="I64" s="137">
        <v>1.1188636452817329</v>
      </c>
      <c r="J64" s="137">
        <v>17.583674814069656</v>
      </c>
      <c r="K64" s="137"/>
      <c r="L64" s="137">
        <v>17.21718183206238</v>
      </c>
      <c r="M64" s="137">
        <v>0.36649298200727903</v>
      </c>
      <c r="N64" s="61"/>
      <c r="O64" s="128"/>
      <c r="P64" s="127"/>
    </row>
    <row r="65" spans="2:16" ht="11.25">
      <c r="B65" s="9" t="s">
        <v>190</v>
      </c>
      <c r="C65" s="137">
        <v>98.49389305202297</v>
      </c>
      <c r="D65" s="137">
        <v>61.93729121234317</v>
      </c>
      <c r="E65" s="137">
        <v>19.480203939745454</v>
      </c>
      <c r="F65" s="137">
        <v>81.41749515208862</v>
      </c>
      <c r="G65" s="137"/>
      <c r="H65" s="137">
        <v>17.076397899934335</v>
      </c>
      <c r="I65" s="137">
        <v>1.6230779734087672</v>
      </c>
      <c r="J65" s="137">
        <v>18.6994758733431</v>
      </c>
      <c r="K65" s="137"/>
      <c r="L65" s="137">
        <v>19.1841993692111</v>
      </c>
      <c r="M65" s="137">
        <v>-0.48472349586800056</v>
      </c>
      <c r="N65" s="61"/>
      <c r="O65" s="128"/>
      <c r="P65" s="127"/>
    </row>
    <row r="66" spans="2:16" ht="11.25">
      <c r="B66" s="48" t="s">
        <v>191</v>
      </c>
      <c r="C66" s="189">
        <v>97.99319740647542</v>
      </c>
      <c r="D66" s="189">
        <v>58.24646725473418</v>
      </c>
      <c r="E66" s="189">
        <v>24.174222525477283</v>
      </c>
      <c r="F66" s="189">
        <v>82.42068978021146</v>
      </c>
      <c r="G66" s="189"/>
      <c r="H66" s="189">
        <v>15.572507626263945</v>
      </c>
      <c r="I66" s="189">
        <v>2.8119565233726735</v>
      </c>
      <c r="J66" s="189">
        <v>18.38446414963662</v>
      </c>
      <c r="K66" s="189"/>
      <c r="L66" s="189">
        <v>18.63959666848778</v>
      </c>
      <c r="M66" s="189">
        <v>-0.25513251885116023</v>
      </c>
      <c r="N66" s="61"/>
      <c r="O66" s="128"/>
      <c r="P66" s="127"/>
    </row>
    <row r="67" spans="2:16" ht="11.25">
      <c r="B67" s="9" t="s">
        <v>192</v>
      </c>
      <c r="C67" s="137">
        <v>98.59295626276925</v>
      </c>
      <c r="D67" s="137">
        <v>62.21599064252802</v>
      </c>
      <c r="E67" s="137">
        <v>19.93291199057852</v>
      </c>
      <c r="F67" s="137">
        <v>82.14890263310653</v>
      </c>
      <c r="G67" s="137"/>
      <c r="H67" s="137">
        <v>16.444053629662704</v>
      </c>
      <c r="I67" s="137">
        <v>3.0479069719574885</v>
      </c>
      <c r="J67" s="137">
        <v>19.491960601620196</v>
      </c>
      <c r="K67" s="137"/>
      <c r="L67" s="137">
        <v>19.241795999113734</v>
      </c>
      <c r="M67" s="137">
        <v>0.25016460250646033</v>
      </c>
      <c r="N67" s="61"/>
      <c r="O67" s="128"/>
      <c r="P67" s="127"/>
    </row>
    <row r="68" spans="2:16" ht="11.25">
      <c r="B68" s="9" t="s">
        <v>193</v>
      </c>
      <c r="C68" s="137">
        <v>97.85546975702064</v>
      </c>
      <c r="D68" s="137">
        <v>59.169929639692434</v>
      </c>
      <c r="E68" s="137">
        <v>20.158369965773133</v>
      </c>
      <c r="F68" s="137">
        <v>79.32829960546556</v>
      </c>
      <c r="G68" s="137"/>
      <c r="H68" s="137">
        <v>18.52717015155509</v>
      </c>
      <c r="I68" s="137">
        <v>2.765872347010908</v>
      </c>
      <c r="J68" s="137">
        <v>21.293042498566</v>
      </c>
      <c r="K68" s="137"/>
      <c r="L68" s="137">
        <v>19.217092838416143</v>
      </c>
      <c r="M68" s="137">
        <v>2.0759496601498544</v>
      </c>
      <c r="N68" s="61"/>
      <c r="O68" s="128"/>
      <c r="P68" s="127"/>
    </row>
    <row r="69" spans="2:16" ht="11.25">
      <c r="B69" s="9" t="s">
        <v>194</v>
      </c>
      <c r="C69" s="137">
        <v>98.62796617340666</v>
      </c>
      <c r="D69" s="137">
        <v>59.38176336372689</v>
      </c>
      <c r="E69" s="137">
        <v>19.638441297887763</v>
      </c>
      <c r="F69" s="137">
        <v>79.02020466161466</v>
      </c>
      <c r="G69" s="137"/>
      <c r="H69" s="137">
        <v>19.607761511792006</v>
      </c>
      <c r="I69" s="137">
        <v>2.637609385073225</v>
      </c>
      <c r="J69" s="137">
        <v>22.24537089686523</v>
      </c>
      <c r="K69" s="137"/>
      <c r="L69" s="137">
        <v>20.466024560301758</v>
      </c>
      <c r="M69" s="137">
        <v>1.7793463365634747</v>
      </c>
      <c r="N69" s="61"/>
      <c r="O69" s="128"/>
      <c r="P69" s="127"/>
    </row>
    <row r="70" spans="2:16" ht="11.25">
      <c r="B70" s="48" t="s">
        <v>195</v>
      </c>
      <c r="C70" s="189">
        <v>98.26392335448237</v>
      </c>
      <c r="D70" s="189">
        <v>58.17043103272853</v>
      </c>
      <c r="E70" s="189">
        <v>24.48293216550126</v>
      </c>
      <c r="F70" s="189">
        <v>82.65336319822978</v>
      </c>
      <c r="G70" s="189"/>
      <c r="H70" s="189">
        <v>15.610560156252387</v>
      </c>
      <c r="I70" s="189">
        <v>2.409073456382772</v>
      </c>
      <c r="J70" s="189">
        <v>18.019633612635158</v>
      </c>
      <c r="K70" s="189"/>
      <c r="L70" s="189">
        <v>18.92095375176773</v>
      </c>
      <c r="M70" s="189">
        <v>-0.9013201391325723</v>
      </c>
      <c r="N70" s="61"/>
      <c r="O70" s="128"/>
      <c r="P70" s="127"/>
    </row>
    <row r="71" spans="2:16" ht="11.25">
      <c r="B71" s="9" t="s">
        <v>209</v>
      </c>
      <c r="C71" s="137">
        <v>98.26622949720402</v>
      </c>
      <c r="D71" s="137">
        <v>62.55755429669955</v>
      </c>
      <c r="E71" s="137">
        <v>18.672249157293596</v>
      </c>
      <c r="F71" s="137">
        <v>81.22980345399313</v>
      </c>
      <c r="G71" s="137"/>
      <c r="H71" s="137">
        <v>17.036426043210888</v>
      </c>
      <c r="I71" s="137">
        <v>2.994037748882242</v>
      </c>
      <c r="J71" s="137">
        <v>20.03046379209313</v>
      </c>
      <c r="K71" s="137"/>
      <c r="L71" s="137">
        <v>19.51963270265055</v>
      </c>
      <c r="M71" s="137">
        <v>0.5108310894425826</v>
      </c>
      <c r="N71" s="61"/>
      <c r="O71" s="128"/>
      <c r="P71" s="127"/>
    </row>
    <row r="72" spans="2:16" ht="11.25">
      <c r="B72" s="9" t="s">
        <v>212</v>
      </c>
      <c r="C72" s="137">
        <v>98.37867491768907</v>
      </c>
      <c r="D72" s="137">
        <v>59.188966225931026</v>
      </c>
      <c r="E72" s="137">
        <v>20.170215044564486</v>
      </c>
      <c r="F72" s="137">
        <v>79.35918127049551</v>
      </c>
      <c r="G72" s="137"/>
      <c r="H72" s="137">
        <v>19.019493647193848</v>
      </c>
      <c r="I72" s="137">
        <v>2.124139060201105</v>
      </c>
      <c r="J72" s="137">
        <v>21.143632707394953</v>
      </c>
      <c r="K72" s="137"/>
      <c r="L72" s="137">
        <v>18.84414976116212</v>
      </c>
      <c r="M72" s="137">
        <v>2.2994829462328323</v>
      </c>
      <c r="N72" s="61"/>
      <c r="O72" s="128"/>
      <c r="P72" s="127"/>
    </row>
    <row r="73" spans="2:16" ht="11.25">
      <c r="B73" s="9" t="s">
        <v>214</v>
      </c>
      <c r="C73" s="137">
        <v>98.38273834453236</v>
      </c>
      <c r="D73" s="137">
        <v>60.299543319641614</v>
      </c>
      <c r="E73" s="137">
        <v>19.278333783846442</v>
      </c>
      <c r="F73" s="137">
        <v>79.57787710348805</v>
      </c>
      <c r="G73" s="137"/>
      <c r="H73" s="137">
        <v>18.804861241044016</v>
      </c>
      <c r="I73" s="137">
        <v>1.9576833095618646</v>
      </c>
      <c r="J73" s="137">
        <v>20.76254455060588</v>
      </c>
      <c r="K73" s="137"/>
      <c r="L73" s="137">
        <v>20.020471335545857</v>
      </c>
      <c r="M73" s="137">
        <v>0.7420732150599989</v>
      </c>
      <c r="N73" s="61"/>
      <c r="O73" s="128"/>
      <c r="P73" s="127"/>
    </row>
    <row r="74" spans="2:16" ht="11.25">
      <c r="B74" s="48" t="s">
        <v>217</v>
      </c>
      <c r="C74" s="189">
        <v>97.9276108271408</v>
      </c>
      <c r="D74" s="189">
        <v>59.48693654772435</v>
      </c>
      <c r="E74" s="189">
        <v>24.27206353210274</v>
      </c>
      <c r="F74" s="189">
        <v>83.75900007982709</v>
      </c>
      <c r="G74" s="189"/>
      <c r="H74" s="189">
        <v>14.168610747313634</v>
      </c>
      <c r="I74" s="189">
        <v>2.9386838671782067</v>
      </c>
      <c r="J74" s="189">
        <v>17.107294614491842</v>
      </c>
      <c r="K74" s="189"/>
      <c r="L74" s="189">
        <v>18.77017944685572</v>
      </c>
      <c r="M74" s="189">
        <v>-1.6628848323639183</v>
      </c>
      <c r="N74" s="61"/>
      <c r="O74" s="128"/>
      <c r="P74" s="127"/>
    </row>
    <row r="75" spans="2:16" ht="11.25">
      <c r="B75" s="9" t="s">
        <v>224</v>
      </c>
      <c r="C75" s="137">
        <v>99.14298980174414</v>
      </c>
      <c r="D75" s="137">
        <v>64.42174170808487</v>
      </c>
      <c r="E75" s="137">
        <v>18.63462793441845</v>
      </c>
      <c r="F75" s="137">
        <v>83.05636964250333</v>
      </c>
      <c r="G75" s="137"/>
      <c r="H75" s="137">
        <v>16.086620159240812</v>
      </c>
      <c r="I75" s="137">
        <v>2.6017336527030634</v>
      </c>
      <c r="J75" s="137">
        <v>18.688353811943877</v>
      </c>
      <c r="K75" s="137"/>
      <c r="L75" s="137">
        <v>18.833251088570762</v>
      </c>
      <c r="M75" s="137">
        <v>-0.1448972766268872</v>
      </c>
      <c r="N75" s="61"/>
      <c r="O75" s="128"/>
      <c r="P75" s="127"/>
    </row>
    <row r="76" spans="2:16" ht="11.25">
      <c r="B76" s="9" t="s">
        <v>225</v>
      </c>
      <c r="C76" s="137">
        <v>98.68857111173529</v>
      </c>
      <c r="D76" s="137">
        <v>60.72069309354819</v>
      </c>
      <c r="E76" s="137">
        <v>21.25165898780146</v>
      </c>
      <c r="F76" s="137">
        <v>81.97235208134965</v>
      </c>
      <c r="G76" s="137"/>
      <c r="H76" s="137">
        <v>16.71621903038563</v>
      </c>
      <c r="I76" s="137">
        <v>2.633377782088908</v>
      </c>
      <c r="J76" s="137">
        <v>19.34959681247454</v>
      </c>
      <c r="K76" s="137"/>
      <c r="L76" s="137">
        <v>17.79782007823295</v>
      </c>
      <c r="M76" s="137">
        <v>1.551776734241592</v>
      </c>
      <c r="N76" s="61"/>
      <c r="O76" s="128"/>
      <c r="P76" s="127"/>
    </row>
    <row r="77" spans="2:16" ht="11.25">
      <c r="B77" s="9" t="s">
        <v>226</v>
      </c>
      <c r="C77" s="137">
        <v>98.61895841229959</v>
      </c>
      <c r="D77" s="137">
        <v>63.39363026495399</v>
      </c>
      <c r="E77" s="137">
        <v>19.901052449581165</v>
      </c>
      <c r="F77" s="137">
        <v>83.29468271453516</v>
      </c>
      <c r="G77" s="137"/>
      <c r="H77" s="137">
        <v>15.324275697764445</v>
      </c>
      <c r="I77" s="137">
        <v>2.156454685300714</v>
      </c>
      <c r="J77" s="137">
        <v>17.48073038306516</v>
      </c>
      <c r="K77" s="137"/>
      <c r="L77" s="137">
        <v>18.716049456351982</v>
      </c>
      <c r="M77" s="137">
        <v>-1.235319073286825</v>
      </c>
      <c r="N77" s="61"/>
      <c r="O77" s="128"/>
      <c r="P77" s="127"/>
    </row>
    <row r="78" spans="2:16" ht="11.25">
      <c r="B78" s="48" t="s">
        <v>259</v>
      </c>
      <c r="C78" s="189">
        <v>97.87258682366782</v>
      </c>
      <c r="D78" s="189">
        <v>62.09464343737634</v>
      </c>
      <c r="E78" s="189">
        <v>25.025104856055496</v>
      </c>
      <c r="F78" s="189">
        <v>87.11974829343184</v>
      </c>
      <c r="G78" s="189"/>
      <c r="H78" s="189">
        <v>10.75283853023598</v>
      </c>
      <c r="I78" s="189">
        <v>4.060477286807256</v>
      </c>
      <c r="J78" s="189">
        <v>14.813315817043234</v>
      </c>
      <c r="K78" s="189"/>
      <c r="L78" s="189">
        <v>17.43509671885299</v>
      </c>
      <c r="M78" s="189">
        <v>-2.6217809018097533</v>
      </c>
      <c r="N78" s="61"/>
      <c r="O78" s="128"/>
      <c r="P78" s="127"/>
    </row>
    <row r="79" spans="2:13" ht="11.25">
      <c r="B79" s="83" t="s">
        <v>311</v>
      </c>
      <c r="C79" s="229">
        <v>98.39780355650093</v>
      </c>
      <c r="D79" s="229">
        <v>65.04757765408698</v>
      </c>
      <c r="E79" s="229">
        <v>19.595573902506942</v>
      </c>
      <c r="F79" s="229">
        <v>84.64315155659393</v>
      </c>
      <c r="G79" s="229"/>
      <c r="H79" s="229">
        <v>13.754651999907</v>
      </c>
      <c r="I79" s="229">
        <v>5.063062980358501</v>
      </c>
      <c r="J79" s="229">
        <v>18.817714980265503</v>
      </c>
      <c r="K79" s="229"/>
      <c r="L79" s="229">
        <v>18.407949206731487</v>
      </c>
      <c r="M79" s="229">
        <v>0.40976577353401494</v>
      </c>
    </row>
    <row r="80" spans="2:14" s="60" customFormat="1" ht="11.25">
      <c r="B80" s="5" t="s">
        <v>312</v>
      </c>
      <c r="C80" s="137">
        <v>98.48095343436607</v>
      </c>
      <c r="D80" s="137">
        <v>60.98177614129151</v>
      </c>
      <c r="E80" s="137">
        <v>21.26883390497892</v>
      </c>
      <c r="F80" s="137">
        <v>82.25061004627042</v>
      </c>
      <c r="G80" s="137"/>
      <c r="H80" s="137">
        <v>16.23034338809563</v>
      </c>
      <c r="I80" s="137">
        <v>3.5344910154782694</v>
      </c>
      <c r="J80" s="137">
        <v>19.764834403573904</v>
      </c>
      <c r="K80" s="137"/>
      <c r="L80" s="137">
        <v>18.3878718833581</v>
      </c>
      <c r="M80" s="137">
        <v>1.3769625202158031</v>
      </c>
      <c r="N80" s="70"/>
    </row>
    <row r="81" spans="2:13" ht="11.25">
      <c r="B81" s="26" t="s">
        <v>317</v>
      </c>
      <c r="C81" s="189">
        <v>98.94497251256752</v>
      </c>
      <c r="D81" s="189">
        <v>63.039126298783955</v>
      </c>
      <c r="E81" s="189">
        <v>20.883162053265092</v>
      </c>
      <c r="F81" s="189">
        <v>83.92228835204904</v>
      </c>
      <c r="G81" s="189"/>
      <c r="H81" s="189">
        <v>15.022684160518471</v>
      </c>
      <c r="I81" s="189">
        <v>3.6730248596787236</v>
      </c>
      <c r="J81" s="189">
        <v>18.695709020197196</v>
      </c>
      <c r="K81" s="189"/>
      <c r="L81" s="189">
        <v>19.122589808360054</v>
      </c>
      <c r="M81" s="189">
        <v>-0.42688078816285846</v>
      </c>
    </row>
    <row r="82" ht="11.25">
      <c r="B82" s="61" t="s">
        <v>261</v>
      </c>
    </row>
    <row r="83" ht="11.25">
      <c r="B83" s="133" t="s">
        <v>168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83"/>
  <sheetViews>
    <sheetView showGridLines="0" zoomScaleSheetLayoutView="100" zoomScalePageLayoutView="0" workbookViewId="0" topLeftCell="A52">
      <selection activeCell="M2" sqref="M2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232</v>
      </c>
      <c r="D1" s="78"/>
      <c r="E1" s="78"/>
      <c r="F1" s="78"/>
      <c r="M1" s="142" t="str">
        <f>'Tab 1'!K1</f>
        <v>Carta de Conjuntura | dez 2013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271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87" t="s">
        <v>83</v>
      </c>
      <c r="D7" s="285" t="s">
        <v>84</v>
      </c>
      <c r="E7" s="285"/>
      <c r="F7" s="285"/>
      <c r="G7" s="65"/>
      <c r="H7" s="285" t="s">
        <v>85</v>
      </c>
      <c r="I7" s="285"/>
      <c r="J7" s="285"/>
      <c r="K7" s="65"/>
      <c r="L7" s="286" t="s">
        <v>77</v>
      </c>
      <c r="M7" s="286"/>
    </row>
    <row r="8" spans="2:13" s="60" customFormat="1" ht="22.5">
      <c r="B8" s="66" t="s">
        <v>1</v>
      </c>
      <c r="C8" s="287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85">
        <v>1996</v>
      </c>
      <c r="C10" s="215">
        <v>769239.215131178</v>
      </c>
      <c r="D10" s="215">
        <v>545735.2390000001</v>
      </c>
      <c r="E10" s="215">
        <v>169603.536</v>
      </c>
      <c r="F10" s="215">
        <v>715338.775</v>
      </c>
      <c r="G10" s="216"/>
      <c r="H10" s="215">
        <v>138425.5111311793</v>
      </c>
      <c r="I10" s="215">
        <v>5386.490868820703</v>
      </c>
      <c r="J10" s="215">
        <v>143812.002</v>
      </c>
      <c r="K10" s="215"/>
      <c r="L10" s="215">
        <v>142381.826</v>
      </c>
      <c r="M10" s="215">
        <v>1430.1760000000004</v>
      </c>
    </row>
    <row r="11" spans="2:13" ht="11.25">
      <c r="B11" s="185">
        <v>1997</v>
      </c>
      <c r="C11" s="215">
        <v>855316.20716326</v>
      </c>
      <c r="D11" s="215">
        <v>609293.504</v>
      </c>
      <c r="E11" s="215">
        <v>186853.605</v>
      </c>
      <c r="F11" s="215">
        <v>796147.109</v>
      </c>
      <c r="G11" s="216"/>
      <c r="H11" s="215">
        <v>151116.2401632603</v>
      </c>
      <c r="I11" s="215">
        <v>12541.591836739699</v>
      </c>
      <c r="J11" s="215">
        <v>163657.832</v>
      </c>
      <c r="K11" s="215"/>
      <c r="L11" s="215">
        <v>163133.852</v>
      </c>
      <c r="M11" s="215">
        <v>523.98</v>
      </c>
    </row>
    <row r="12" spans="2:13" ht="11.25">
      <c r="B12" s="185">
        <v>1998</v>
      </c>
      <c r="C12" s="215">
        <v>894607.78682045</v>
      </c>
      <c r="D12" s="215">
        <v>629994.468</v>
      </c>
      <c r="E12" s="215">
        <v>202107.72100000002</v>
      </c>
      <c r="F12" s="215">
        <v>832102.189</v>
      </c>
      <c r="G12" s="216"/>
      <c r="H12" s="215">
        <v>153569.4878204492</v>
      </c>
      <c r="I12" s="215">
        <v>13185.073179550796</v>
      </c>
      <c r="J12" s="215">
        <v>166754.561</v>
      </c>
      <c r="K12" s="215"/>
      <c r="L12" s="215">
        <v>166174.056</v>
      </c>
      <c r="M12" s="215">
        <v>580.505000000001</v>
      </c>
    </row>
    <row r="13" spans="2:13" ht="11.25">
      <c r="B13" s="185">
        <v>1999</v>
      </c>
      <c r="C13" s="215">
        <v>942766.148778497</v>
      </c>
      <c r="D13" s="215">
        <v>689376.075</v>
      </c>
      <c r="E13" s="215">
        <v>216173.79400000002</v>
      </c>
      <c r="F13" s="215">
        <v>905549.869</v>
      </c>
      <c r="G13" s="216"/>
      <c r="H13" s="215">
        <v>150237.6077784969</v>
      </c>
      <c r="I13" s="215">
        <v>24174.37422150309</v>
      </c>
      <c r="J13" s="215">
        <v>174411.982</v>
      </c>
      <c r="K13" s="215"/>
      <c r="L13" s="215">
        <v>166746.36200000002</v>
      </c>
      <c r="M13" s="215">
        <v>7665.62</v>
      </c>
    </row>
    <row r="14" spans="2:13" ht="11.25">
      <c r="B14" s="185">
        <v>2000</v>
      </c>
      <c r="C14" s="215">
        <v>1149682.7615068438</v>
      </c>
      <c r="D14" s="215">
        <v>758941</v>
      </c>
      <c r="E14" s="215">
        <v>226085</v>
      </c>
      <c r="F14" s="215">
        <v>985026</v>
      </c>
      <c r="G14" s="216"/>
      <c r="H14" s="215">
        <v>164656.76150684408</v>
      </c>
      <c r="I14" s="215">
        <v>50600.24049315591</v>
      </c>
      <c r="J14" s="215">
        <v>215257.002</v>
      </c>
      <c r="K14" s="215"/>
      <c r="L14" s="215">
        <v>198151</v>
      </c>
      <c r="M14" s="215">
        <v>17106.002</v>
      </c>
    </row>
    <row r="15" spans="2:13" ht="11.25">
      <c r="B15" s="185">
        <v>2001</v>
      </c>
      <c r="C15" s="215">
        <v>1260499.325066021</v>
      </c>
      <c r="D15" s="215">
        <v>826468</v>
      </c>
      <c r="E15" s="215">
        <v>258043.001</v>
      </c>
      <c r="F15" s="215">
        <v>1084511.0010000002</v>
      </c>
      <c r="G15" s="216"/>
      <c r="H15" s="215">
        <v>175988.32406602253</v>
      </c>
      <c r="I15" s="215">
        <v>58765.6719339775</v>
      </c>
      <c r="J15" s="215">
        <v>234753.99599999998</v>
      </c>
      <c r="K15" s="215"/>
      <c r="L15" s="215">
        <v>221772</v>
      </c>
      <c r="M15" s="215">
        <v>12981.996000000001</v>
      </c>
    </row>
    <row r="16" spans="2:13" ht="11.25">
      <c r="B16" s="185">
        <v>2002</v>
      </c>
      <c r="C16" s="215">
        <v>1433150.8395131151</v>
      </c>
      <c r="D16" s="215">
        <v>912058</v>
      </c>
      <c r="E16" s="215">
        <v>304044</v>
      </c>
      <c r="F16" s="215">
        <v>1216102</v>
      </c>
      <c r="G16" s="216"/>
      <c r="H16" s="215">
        <v>217048.8395131151</v>
      </c>
      <c r="I16" s="215">
        <v>22302.16448688489</v>
      </c>
      <c r="J16" s="215">
        <v>239351.004</v>
      </c>
      <c r="K16" s="215"/>
      <c r="L16" s="215">
        <v>242162</v>
      </c>
      <c r="M16" s="215">
        <v>-2810.995999999999</v>
      </c>
    </row>
    <row r="17" spans="2:13" ht="11.25">
      <c r="B17" s="185">
        <v>2003</v>
      </c>
      <c r="C17" s="215">
        <v>1653556.680256935</v>
      </c>
      <c r="D17" s="215">
        <v>1052759.0010000002</v>
      </c>
      <c r="E17" s="215">
        <v>329595.999</v>
      </c>
      <c r="F17" s="215">
        <v>1382355</v>
      </c>
      <c r="G17" s="216"/>
      <c r="H17" s="215">
        <v>271201.6802569354</v>
      </c>
      <c r="I17" s="215">
        <v>-3106.6822569353826</v>
      </c>
      <c r="J17" s="215">
        <v>268094.998</v>
      </c>
      <c r="K17" s="215"/>
      <c r="L17" s="215">
        <v>259714.001</v>
      </c>
      <c r="M17" s="215">
        <v>8380.99699999997</v>
      </c>
    </row>
    <row r="18" spans="2:13" ht="11.25">
      <c r="B18" s="185">
        <v>2004</v>
      </c>
      <c r="C18" s="215">
        <v>1892580.033737</v>
      </c>
      <c r="D18" s="215">
        <v>1160611</v>
      </c>
      <c r="E18" s="215">
        <v>373283.99899999995</v>
      </c>
      <c r="F18" s="215">
        <v>1533894.999</v>
      </c>
      <c r="G18" s="217"/>
      <c r="H18" s="215">
        <v>358685.0347370003</v>
      </c>
      <c r="I18" s="215">
        <v>-26352.034737000315</v>
      </c>
      <c r="J18" s="215">
        <v>332333</v>
      </c>
      <c r="K18" s="215"/>
      <c r="L18" s="215">
        <v>312516.001</v>
      </c>
      <c r="M18" s="215">
        <v>19816.999</v>
      </c>
    </row>
    <row r="19" spans="2:13" ht="11.25">
      <c r="B19" s="185">
        <v>2005</v>
      </c>
      <c r="C19" s="215">
        <v>2094287.836373</v>
      </c>
      <c r="D19" s="215">
        <v>1294230</v>
      </c>
      <c r="E19" s="215">
        <v>427553</v>
      </c>
      <c r="F19" s="215">
        <v>1721783</v>
      </c>
      <c r="G19" s="217"/>
      <c r="H19" s="215">
        <v>372504.83637299994</v>
      </c>
      <c r="I19" s="215">
        <v>-24528.837373000002</v>
      </c>
      <c r="J19" s="215">
        <v>347975.999</v>
      </c>
      <c r="K19" s="215"/>
      <c r="L19" s="215">
        <v>342237</v>
      </c>
      <c r="M19" s="215">
        <v>5738.999</v>
      </c>
    </row>
    <row r="20" spans="2:13" s="60" customFormat="1" ht="11.25">
      <c r="B20" s="144">
        <v>2006</v>
      </c>
      <c r="C20" s="215">
        <v>2320265.113675</v>
      </c>
      <c r="D20" s="215">
        <v>1428906.001</v>
      </c>
      <c r="E20" s="215">
        <v>474773</v>
      </c>
      <c r="F20" s="215">
        <v>1903679.0010000002</v>
      </c>
      <c r="G20" s="217"/>
      <c r="H20" s="215">
        <v>416586.11267500004</v>
      </c>
      <c r="I20" s="215">
        <v>-19559.11267500001</v>
      </c>
      <c r="J20" s="215">
        <v>397027</v>
      </c>
      <c r="K20" s="215"/>
      <c r="L20" s="215">
        <v>389328</v>
      </c>
      <c r="M20" s="215">
        <v>7699</v>
      </c>
    </row>
    <row r="21" spans="2:13" s="60" customFormat="1" ht="11.25">
      <c r="B21" s="144">
        <v>2007</v>
      </c>
      <c r="C21" s="215">
        <v>2614364.140280893</v>
      </c>
      <c r="D21" s="215">
        <v>1594066.9990000003</v>
      </c>
      <c r="E21" s="215">
        <v>539061</v>
      </c>
      <c r="F21" s="215">
        <v>2133127.9990000003</v>
      </c>
      <c r="G21" s="217"/>
      <c r="H21" s="215">
        <v>481236.141280893</v>
      </c>
      <c r="I21" s="215">
        <v>6524.860719106975</v>
      </c>
      <c r="J21" s="215">
        <v>487761.002</v>
      </c>
      <c r="K21" s="215"/>
      <c r="L21" s="215">
        <v>464136.999</v>
      </c>
      <c r="M21" s="215">
        <v>23624.002999999997</v>
      </c>
    </row>
    <row r="22" spans="2:13" s="60" customFormat="1" ht="11.25">
      <c r="B22" s="144">
        <v>2008</v>
      </c>
      <c r="C22" s="215">
        <v>2968344.6513224132</v>
      </c>
      <c r="D22" s="215">
        <v>1786840.001</v>
      </c>
      <c r="E22" s="215">
        <v>612105</v>
      </c>
      <c r="F22" s="215">
        <v>2398945.001</v>
      </c>
      <c r="G22" s="217"/>
      <c r="H22" s="215">
        <v>569399.7503224129</v>
      </c>
      <c r="I22" s="215">
        <v>58097.25267758702</v>
      </c>
      <c r="J22" s="215">
        <v>627497.003</v>
      </c>
      <c r="K22" s="215"/>
      <c r="L22" s="215">
        <v>579531.0009999999</v>
      </c>
      <c r="M22" s="215">
        <v>47966.002</v>
      </c>
    </row>
    <row r="23" spans="2:13" s="60" customFormat="1" ht="11.25">
      <c r="B23" s="144">
        <v>2009</v>
      </c>
      <c r="C23" s="215">
        <v>3182010.085868206</v>
      </c>
      <c r="D23" s="215">
        <v>1979751</v>
      </c>
      <c r="E23" s="215">
        <v>687001</v>
      </c>
      <c r="F23" s="215">
        <v>2666752</v>
      </c>
      <c r="G23" s="217"/>
      <c r="H23" s="215">
        <v>515258.085868206</v>
      </c>
      <c r="I23" s="215">
        <v>62587.912131794015</v>
      </c>
      <c r="J23" s="215">
        <v>577845.998</v>
      </c>
      <c r="K23" s="215"/>
      <c r="L23" s="215">
        <v>585317</v>
      </c>
      <c r="M23" s="215">
        <v>-7471.002</v>
      </c>
    </row>
    <row r="24" spans="2:13" s="60" customFormat="1" ht="11.25">
      <c r="B24" s="144">
        <v>2010</v>
      </c>
      <c r="C24" s="215">
        <v>3707168.9788387287</v>
      </c>
      <c r="D24" s="215">
        <v>2248623.924</v>
      </c>
      <c r="E24" s="215">
        <v>797332.202</v>
      </c>
      <c r="F24" s="215">
        <v>3045956.126</v>
      </c>
      <c r="G24" s="217"/>
      <c r="H24" s="215">
        <v>661212.852838727</v>
      </c>
      <c r="I24" s="215">
        <v>101799.44816127297</v>
      </c>
      <c r="J24" s="215">
        <v>763012.301</v>
      </c>
      <c r="K24" s="215"/>
      <c r="L24" s="215">
        <v>733712.3429999999</v>
      </c>
      <c r="M24" s="215">
        <v>29299.958</v>
      </c>
    </row>
    <row r="25" spans="2:13" s="60" customFormat="1" ht="11.25">
      <c r="B25" s="144">
        <v>2011</v>
      </c>
      <c r="C25" s="215">
        <v>4069882.5590657126</v>
      </c>
      <c r="D25" s="215">
        <v>2499489.4960000003</v>
      </c>
      <c r="E25" s="215">
        <v>856646.9720000001</v>
      </c>
      <c r="F25" s="215">
        <v>3356136.468</v>
      </c>
      <c r="G25" s="217"/>
      <c r="H25" s="215">
        <v>713746.091065712</v>
      </c>
      <c r="I25" s="215">
        <v>103514.42013736101</v>
      </c>
      <c r="J25" s="215">
        <v>817260.511203073</v>
      </c>
      <c r="K25" s="215"/>
      <c r="L25" s="215">
        <v>798720.1089999999</v>
      </c>
      <c r="M25" s="215">
        <v>18540.40220307232</v>
      </c>
    </row>
    <row r="26" spans="2:13" s="60" customFormat="1" ht="12" thickBot="1">
      <c r="B26" s="186">
        <v>2012</v>
      </c>
      <c r="C26" s="218">
        <v>4328857.777714999</v>
      </c>
      <c r="D26" s="218">
        <v>2750190.784</v>
      </c>
      <c r="E26" s="218">
        <v>935828.9509999999</v>
      </c>
      <c r="F26" s="218">
        <v>3686019.735</v>
      </c>
      <c r="G26" s="218"/>
      <c r="H26" s="218">
        <v>642838.042715</v>
      </c>
      <c r="I26" s="218">
        <v>126767.59828500003</v>
      </c>
      <c r="J26" s="218">
        <v>769605.6410000001</v>
      </c>
      <c r="K26" s="218"/>
      <c r="L26" s="218">
        <v>798142.284</v>
      </c>
      <c r="M26" s="218">
        <v>-28536.643</v>
      </c>
    </row>
    <row r="27" spans="2:13" s="60" customFormat="1" ht="12" thickTop="1">
      <c r="B27" s="9" t="s">
        <v>243</v>
      </c>
      <c r="C27" s="215">
        <v>992472.6423615201</v>
      </c>
      <c r="D27" s="215">
        <v>701237.903</v>
      </c>
      <c r="E27" s="215">
        <v>215643.043</v>
      </c>
      <c r="F27" s="215">
        <v>916880.9460000001</v>
      </c>
      <c r="G27" s="215"/>
      <c r="H27" s="215">
        <v>158067.7258378094</v>
      </c>
      <c r="I27" s="215">
        <v>32276.7361621906</v>
      </c>
      <c r="J27" s="215">
        <v>190344.462</v>
      </c>
      <c r="K27" s="215"/>
      <c r="L27" s="215">
        <v>178200.944</v>
      </c>
      <c r="M27" s="215">
        <v>12143.518</v>
      </c>
    </row>
    <row r="28" spans="2:13" s="60" customFormat="1" ht="11.25">
      <c r="B28" s="9" t="s">
        <v>244</v>
      </c>
      <c r="C28" s="215">
        <v>1034816.3200880368</v>
      </c>
      <c r="D28" s="215">
        <v>721321.9</v>
      </c>
      <c r="E28" s="215">
        <v>216696.76</v>
      </c>
      <c r="F28" s="215">
        <v>938018.66</v>
      </c>
      <c r="G28" s="215"/>
      <c r="H28" s="215">
        <v>150119.3475142069</v>
      </c>
      <c r="I28" s="215">
        <v>44141.5174857931</v>
      </c>
      <c r="J28" s="215">
        <v>194260.86500000002</v>
      </c>
      <c r="K28" s="215"/>
      <c r="L28" s="215">
        <v>184263.31100000002</v>
      </c>
      <c r="M28" s="215">
        <v>9997.554</v>
      </c>
    </row>
    <row r="29" spans="2:13" s="60" customFormat="1" ht="11.25">
      <c r="B29" s="9" t="s">
        <v>245</v>
      </c>
      <c r="C29" s="215">
        <v>1094852.333755638</v>
      </c>
      <c r="D29" s="215">
        <v>740747.25</v>
      </c>
      <c r="E29" s="215">
        <v>215641.073</v>
      </c>
      <c r="F29" s="215">
        <v>956388.323</v>
      </c>
      <c r="G29" s="215"/>
      <c r="H29" s="215">
        <v>163968.31252812687</v>
      </c>
      <c r="I29" s="215">
        <v>48113.3544718731</v>
      </c>
      <c r="J29" s="215">
        <v>212081.667</v>
      </c>
      <c r="K29" s="215"/>
      <c r="L29" s="215">
        <v>191127.761</v>
      </c>
      <c r="M29" s="215">
        <v>20953.905999999995</v>
      </c>
    </row>
    <row r="30" spans="2:13" s="60" customFormat="1" ht="11.25">
      <c r="B30" s="48" t="s">
        <v>246</v>
      </c>
      <c r="C30" s="219">
        <v>1149682.7615068438</v>
      </c>
      <c r="D30" s="219">
        <v>758941</v>
      </c>
      <c r="E30" s="219">
        <v>226085</v>
      </c>
      <c r="F30" s="219">
        <v>985026</v>
      </c>
      <c r="G30" s="219"/>
      <c r="H30" s="219">
        <v>164656.76150684408</v>
      </c>
      <c r="I30" s="219">
        <v>50600.24049315591</v>
      </c>
      <c r="J30" s="219">
        <v>215257.002</v>
      </c>
      <c r="K30" s="219"/>
      <c r="L30" s="219">
        <v>198151</v>
      </c>
      <c r="M30" s="219">
        <v>17106.002</v>
      </c>
    </row>
    <row r="31" spans="2:13" s="60" customFormat="1" ht="11.25">
      <c r="B31" s="9" t="s">
        <v>247</v>
      </c>
      <c r="C31" s="215">
        <v>1183709.106061059</v>
      </c>
      <c r="D31" s="215">
        <v>786593.917</v>
      </c>
      <c r="E31" s="215">
        <v>231004.28300000002</v>
      </c>
      <c r="F31" s="215">
        <v>1017598.2</v>
      </c>
      <c r="G31" s="215"/>
      <c r="H31" s="215">
        <v>166110.9060610589</v>
      </c>
      <c r="I31" s="215">
        <v>57439.766938941095</v>
      </c>
      <c r="J31" s="215">
        <v>223550.673</v>
      </c>
      <c r="K31" s="215"/>
      <c r="L31" s="215">
        <v>202754.46399999998</v>
      </c>
      <c r="M31" s="215">
        <v>20796.209</v>
      </c>
    </row>
    <row r="32" spans="2:13" s="60" customFormat="1" ht="11.25">
      <c r="B32" s="9" t="s">
        <v>248</v>
      </c>
      <c r="C32" s="215">
        <v>1216180.9229032341</v>
      </c>
      <c r="D32" s="215">
        <v>806757.515</v>
      </c>
      <c r="E32" s="215">
        <v>237698.752</v>
      </c>
      <c r="F32" s="215">
        <v>1044456.267</v>
      </c>
      <c r="G32" s="215"/>
      <c r="H32" s="215">
        <v>171724.6559032347</v>
      </c>
      <c r="I32" s="215">
        <v>59578.782096765295</v>
      </c>
      <c r="J32" s="215">
        <v>231303.438</v>
      </c>
      <c r="K32" s="215"/>
      <c r="L32" s="215">
        <v>210756.899</v>
      </c>
      <c r="M32" s="215">
        <v>20546.539</v>
      </c>
    </row>
    <row r="33" spans="2:13" s="60" customFormat="1" ht="11.25">
      <c r="B33" s="9" t="s">
        <v>249</v>
      </c>
      <c r="C33" s="215">
        <v>1236060.045056305</v>
      </c>
      <c r="D33" s="215">
        <v>816555.552</v>
      </c>
      <c r="E33" s="215">
        <v>242170.79200000002</v>
      </c>
      <c r="F33" s="215">
        <v>1058726.344</v>
      </c>
      <c r="G33" s="215"/>
      <c r="H33" s="215">
        <v>177333.7010563065</v>
      </c>
      <c r="I33" s="215">
        <v>61297.0699436935</v>
      </c>
      <c r="J33" s="215">
        <v>238630.771</v>
      </c>
      <c r="K33" s="215"/>
      <c r="L33" s="215">
        <v>217609.285</v>
      </c>
      <c r="M33" s="215">
        <v>21021.485999999997</v>
      </c>
    </row>
    <row r="34" spans="2:13" s="60" customFormat="1" ht="11.25">
      <c r="B34" s="48" t="s">
        <v>250</v>
      </c>
      <c r="C34" s="219">
        <v>1260499.325066021</v>
      </c>
      <c r="D34" s="219">
        <v>826468</v>
      </c>
      <c r="E34" s="219">
        <v>258043.001</v>
      </c>
      <c r="F34" s="219">
        <v>1084511.0010000002</v>
      </c>
      <c r="G34" s="219"/>
      <c r="H34" s="219">
        <v>175988.32406602253</v>
      </c>
      <c r="I34" s="219">
        <v>58765.6719339775</v>
      </c>
      <c r="J34" s="219">
        <v>234753.99599999998</v>
      </c>
      <c r="K34" s="219"/>
      <c r="L34" s="219">
        <v>221772</v>
      </c>
      <c r="M34" s="219">
        <v>12981.996000000001</v>
      </c>
    </row>
    <row r="35" spans="2:13" s="60" customFormat="1" ht="11.25">
      <c r="B35" s="9" t="s">
        <v>251</v>
      </c>
      <c r="C35" s="215">
        <v>1291942.235855165</v>
      </c>
      <c r="D35" s="215">
        <v>841444.4029999999</v>
      </c>
      <c r="E35" s="215">
        <v>268635.65300000005</v>
      </c>
      <c r="F35" s="215">
        <v>1110080.0559999999</v>
      </c>
      <c r="G35" s="215"/>
      <c r="H35" s="215">
        <v>181862.179855166</v>
      </c>
      <c r="I35" s="215">
        <v>53188.330144834006</v>
      </c>
      <c r="J35" s="215">
        <v>235050.51</v>
      </c>
      <c r="K35" s="215"/>
      <c r="L35" s="215">
        <v>222414.35</v>
      </c>
      <c r="M35" s="215">
        <v>12636.16</v>
      </c>
    </row>
    <row r="36" spans="2:13" s="60" customFormat="1" ht="11.25">
      <c r="B36" s="9" t="s">
        <v>252</v>
      </c>
      <c r="C36" s="215">
        <v>1337169.489020854</v>
      </c>
      <c r="D36" s="215">
        <v>859107.822</v>
      </c>
      <c r="E36" s="215">
        <v>283680.948</v>
      </c>
      <c r="F36" s="215">
        <v>1142788.77</v>
      </c>
      <c r="G36" s="215"/>
      <c r="H36" s="215">
        <v>194380.71902085457</v>
      </c>
      <c r="I36" s="215">
        <v>50745.2889791454</v>
      </c>
      <c r="J36" s="215">
        <v>245126.00800000003</v>
      </c>
      <c r="K36" s="215"/>
      <c r="L36" s="215">
        <v>225234.343</v>
      </c>
      <c r="M36" s="215">
        <v>19891.665</v>
      </c>
    </row>
    <row r="37" spans="2:13" s="60" customFormat="1" ht="11.25">
      <c r="B37" s="9" t="s">
        <v>253</v>
      </c>
      <c r="C37" s="215">
        <v>1384557.121317925</v>
      </c>
      <c r="D37" s="215">
        <v>881893.9060000001</v>
      </c>
      <c r="E37" s="215">
        <v>293262.65300000005</v>
      </c>
      <c r="F37" s="215">
        <v>1175156.559</v>
      </c>
      <c r="G37" s="215"/>
      <c r="H37" s="215">
        <v>209400.56231792519</v>
      </c>
      <c r="I37" s="215">
        <v>36169.10568207479</v>
      </c>
      <c r="J37" s="215">
        <v>245569.668</v>
      </c>
      <c r="K37" s="215"/>
      <c r="L37" s="215">
        <v>231562.707</v>
      </c>
      <c r="M37" s="215">
        <v>14006.961</v>
      </c>
    </row>
    <row r="38" spans="2:13" s="60" customFormat="1" ht="11.25">
      <c r="B38" s="48" t="s">
        <v>254</v>
      </c>
      <c r="C38" s="219">
        <v>1433150.8395131151</v>
      </c>
      <c r="D38" s="219">
        <v>912058</v>
      </c>
      <c r="E38" s="219">
        <v>304044</v>
      </c>
      <c r="F38" s="219">
        <v>1216102</v>
      </c>
      <c r="G38" s="219"/>
      <c r="H38" s="219">
        <v>217048.8395131151</v>
      </c>
      <c r="I38" s="219">
        <v>22302.16448688489</v>
      </c>
      <c r="J38" s="219">
        <v>239351.004</v>
      </c>
      <c r="K38" s="219"/>
      <c r="L38" s="219">
        <v>242162</v>
      </c>
      <c r="M38" s="219">
        <v>-2810.995999999999</v>
      </c>
    </row>
    <row r="39" spans="2:13" s="60" customFormat="1" ht="11.25">
      <c r="B39" s="9" t="s">
        <v>255</v>
      </c>
      <c r="C39" s="215">
        <v>1484467.863457439</v>
      </c>
      <c r="D39" s="215">
        <v>954909.199</v>
      </c>
      <c r="E39" s="215">
        <v>306062.619</v>
      </c>
      <c r="F39" s="215">
        <v>1260971.818</v>
      </c>
      <c r="G39" s="215"/>
      <c r="H39" s="215">
        <v>223496.0454574398</v>
      </c>
      <c r="I39" s="215">
        <v>14693.375542560192</v>
      </c>
      <c r="J39" s="215">
        <v>238189.42099999997</v>
      </c>
      <c r="K39" s="215"/>
      <c r="L39" s="215">
        <v>249499.733</v>
      </c>
      <c r="M39" s="215">
        <v>-11310.312</v>
      </c>
    </row>
    <row r="40" spans="2:13" s="60" customFormat="1" ht="11.25">
      <c r="B40" s="9" t="s">
        <v>256</v>
      </c>
      <c r="C40" s="215">
        <v>1532717.408438852</v>
      </c>
      <c r="D40" s="215">
        <v>989832.531</v>
      </c>
      <c r="E40" s="215">
        <v>310721.171</v>
      </c>
      <c r="F40" s="215">
        <v>1300553.702</v>
      </c>
      <c r="G40" s="215"/>
      <c r="H40" s="215">
        <v>232163.7064388527</v>
      </c>
      <c r="I40" s="215">
        <v>2461.37556114731</v>
      </c>
      <c r="J40" s="215">
        <v>234625.08200000002</v>
      </c>
      <c r="K40" s="215"/>
      <c r="L40" s="215">
        <v>252576.14399999997</v>
      </c>
      <c r="M40" s="215">
        <v>-17951.061999999998</v>
      </c>
    </row>
    <row r="41" spans="2:13" s="60" customFormat="1" ht="11.25">
      <c r="B41" s="9" t="s">
        <v>257</v>
      </c>
      <c r="C41" s="215">
        <v>1591979.06860471</v>
      </c>
      <c r="D41" s="215">
        <v>1022564.0619999999</v>
      </c>
      <c r="E41" s="215">
        <v>322840.747</v>
      </c>
      <c r="F41" s="215">
        <v>1345404.8090000001</v>
      </c>
      <c r="G41" s="215"/>
      <c r="H41" s="215">
        <v>246574.25960471056</v>
      </c>
      <c r="I41" s="215">
        <v>-1781.1556047105769</v>
      </c>
      <c r="J41" s="215">
        <v>244793.104</v>
      </c>
      <c r="K41" s="215"/>
      <c r="L41" s="215">
        <v>256135.901</v>
      </c>
      <c r="M41" s="215">
        <v>-11342.797000000028</v>
      </c>
    </row>
    <row r="42" spans="2:13" s="60" customFormat="1" ht="11.25">
      <c r="B42" s="48" t="s">
        <v>258</v>
      </c>
      <c r="C42" s="219">
        <v>1653556.680256935</v>
      </c>
      <c r="D42" s="219">
        <v>1052759.0010000002</v>
      </c>
      <c r="E42" s="219">
        <v>329595.999</v>
      </c>
      <c r="F42" s="219">
        <v>1382355</v>
      </c>
      <c r="G42" s="219"/>
      <c r="H42" s="219">
        <v>271201.6802569354</v>
      </c>
      <c r="I42" s="219">
        <v>-3106.6822569353826</v>
      </c>
      <c r="J42" s="219">
        <v>268094.998</v>
      </c>
      <c r="K42" s="219"/>
      <c r="L42" s="219">
        <v>259714.001</v>
      </c>
      <c r="M42" s="219">
        <v>8380.99699999997</v>
      </c>
    </row>
    <row r="43" spans="2:13" ht="11.25">
      <c r="B43" s="9" t="s">
        <v>219</v>
      </c>
      <c r="C43" s="215">
        <v>1700442.430136065</v>
      </c>
      <c r="D43" s="215">
        <v>1068655.222</v>
      </c>
      <c r="E43" s="215">
        <v>336252.577</v>
      </c>
      <c r="F43" s="215">
        <v>1404907.799</v>
      </c>
      <c r="G43" s="215"/>
      <c r="H43" s="215">
        <v>295534.6311360651</v>
      </c>
      <c r="I43" s="215">
        <v>-7394.683136065083</v>
      </c>
      <c r="J43" s="215">
        <v>288139.948</v>
      </c>
      <c r="K43" s="215"/>
      <c r="L43" s="215">
        <v>266673.986</v>
      </c>
      <c r="M43" s="215">
        <v>21465.96199999997</v>
      </c>
    </row>
    <row r="44" spans="2:13" ht="11.25">
      <c r="B44" s="9" t="s">
        <v>220</v>
      </c>
      <c r="C44" s="215">
        <v>1763302.3283870001</v>
      </c>
      <c r="D44" s="215">
        <v>1091135.122</v>
      </c>
      <c r="E44" s="215">
        <v>343673.022</v>
      </c>
      <c r="F44" s="215">
        <v>1434808.144</v>
      </c>
      <c r="G44" s="215"/>
      <c r="H44" s="215">
        <v>328494.1843870002</v>
      </c>
      <c r="I44" s="215">
        <v>-15872.15038700019</v>
      </c>
      <c r="J44" s="215">
        <v>312622.034</v>
      </c>
      <c r="K44" s="215"/>
      <c r="L44" s="215">
        <v>281115.387</v>
      </c>
      <c r="M44" s="215">
        <v>31506.646999999968</v>
      </c>
    </row>
    <row r="45" spans="2:13" ht="11.25">
      <c r="B45" s="9" t="s">
        <v>221</v>
      </c>
      <c r="C45" s="215">
        <v>1826545.83627</v>
      </c>
      <c r="D45" s="215">
        <v>1122382.939</v>
      </c>
      <c r="E45" s="215">
        <v>354876.65699999995</v>
      </c>
      <c r="F45" s="215">
        <v>1477259.5960000001</v>
      </c>
      <c r="G45" s="215"/>
      <c r="H45" s="215">
        <v>349286.2402700003</v>
      </c>
      <c r="I45" s="215">
        <v>-21756.41727000031</v>
      </c>
      <c r="J45" s="215">
        <v>327529.823</v>
      </c>
      <c r="K45" s="215"/>
      <c r="L45" s="215">
        <v>299367.768</v>
      </c>
      <c r="M45" s="215">
        <v>28162.054999999997</v>
      </c>
    </row>
    <row r="46" spans="2:13" ht="11.25">
      <c r="B46" s="48" t="s">
        <v>222</v>
      </c>
      <c r="C46" s="219">
        <v>1892580.033737</v>
      </c>
      <c r="D46" s="219">
        <v>1160611</v>
      </c>
      <c r="E46" s="219">
        <v>373283.99899999995</v>
      </c>
      <c r="F46" s="219">
        <v>1533894.999</v>
      </c>
      <c r="G46" s="219"/>
      <c r="H46" s="219">
        <v>358685.0347370003</v>
      </c>
      <c r="I46" s="219">
        <v>-26352.034737000315</v>
      </c>
      <c r="J46" s="219">
        <v>332333</v>
      </c>
      <c r="K46" s="219"/>
      <c r="L46" s="219">
        <v>312516.001</v>
      </c>
      <c r="M46" s="219">
        <v>19816.999</v>
      </c>
    </row>
    <row r="47" spans="2:13" ht="11.25">
      <c r="B47" s="9" t="s">
        <v>172</v>
      </c>
      <c r="C47" s="215">
        <v>1946466.298718</v>
      </c>
      <c r="D47" s="215">
        <v>1194739.141</v>
      </c>
      <c r="E47" s="215">
        <v>387931.471</v>
      </c>
      <c r="F47" s="215">
        <v>1582670.6120000002</v>
      </c>
      <c r="G47" s="215"/>
      <c r="H47" s="215">
        <v>363795.6867180002</v>
      </c>
      <c r="I47" s="215">
        <v>-28618.315718000216</v>
      </c>
      <c r="J47" s="215">
        <v>335177.371</v>
      </c>
      <c r="K47" s="215"/>
      <c r="L47" s="215">
        <v>321207.004</v>
      </c>
      <c r="M47" s="215">
        <v>13970.367000000002</v>
      </c>
    </row>
    <row r="48" spans="2:13" ht="11.25">
      <c r="B48" s="9" t="s">
        <v>173</v>
      </c>
      <c r="C48" s="215">
        <v>1996173.126133</v>
      </c>
      <c r="D48" s="215">
        <v>1231656.769</v>
      </c>
      <c r="E48" s="215">
        <v>399755.447</v>
      </c>
      <c r="F48" s="215">
        <v>1631412.2160000002</v>
      </c>
      <c r="G48" s="215"/>
      <c r="H48" s="215">
        <v>364760.9101330001</v>
      </c>
      <c r="I48" s="215">
        <v>-24767.911133000118</v>
      </c>
      <c r="J48" s="215">
        <v>339992.999</v>
      </c>
      <c r="K48" s="215"/>
      <c r="L48" s="215">
        <v>330197.026</v>
      </c>
      <c r="M48" s="215">
        <v>9795.973</v>
      </c>
    </row>
    <row r="49" spans="2:13" ht="11.25">
      <c r="B49" s="9" t="s">
        <v>174</v>
      </c>
      <c r="C49" s="215">
        <v>2041630.98673</v>
      </c>
      <c r="D49" s="215">
        <v>1262589.819</v>
      </c>
      <c r="E49" s="215">
        <v>410387.451</v>
      </c>
      <c r="F49" s="215">
        <v>1672977.27</v>
      </c>
      <c r="G49" s="215"/>
      <c r="H49" s="215">
        <v>368653.71673</v>
      </c>
      <c r="I49" s="215">
        <v>-22484.57873000001</v>
      </c>
      <c r="J49" s="215">
        <v>346169.13800000004</v>
      </c>
      <c r="K49" s="215"/>
      <c r="L49" s="215">
        <v>335696.526</v>
      </c>
      <c r="M49" s="215">
        <v>10472.612</v>
      </c>
    </row>
    <row r="50" spans="2:13" ht="11.25">
      <c r="B50" s="48" t="s">
        <v>175</v>
      </c>
      <c r="C50" s="219">
        <v>2094287.836373</v>
      </c>
      <c r="D50" s="219">
        <v>1294230</v>
      </c>
      <c r="E50" s="219">
        <v>427553</v>
      </c>
      <c r="F50" s="219">
        <v>1721783</v>
      </c>
      <c r="G50" s="219"/>
      <c r="H50" s="219">
        <v>372504.83637299994</v>
      </c>
      <c r="I50" s="219">
        <v>-24528.837373000002</v>
      </c>
      <c r="J50" s="219">
        <v>347975.999</v>
      </c>
      <c r="K50" s="219"/>
      <c r="L50" s="219">
        <v>342237</v>
      </c>
      <c r="M50" s="219">
        <v>5738.999</v>
      </c>
    </row>
    <row r="51" spans="2:13" ht="11.25">
      <c r="B51" s="9" t="s">
        <v>176</v>
      </c>
      <c r="C51" s="215">
        <v>2144446.0799430003</v>
      </c>
      <c r="D51" s="215">
        <v>1328959.648</v>
      </c>
      <c r="E51" s="215">
        <v>438638.085</v>
      </c>
      <c r="F51" s="215">
        <v>1767597.733</v>
      </c>
      <c r="G51" s="215"/>
      <c r="H51" s="215">
        <v>376848.34694300004</v>
      </c>
      <c r="I51" s="215">
        <v>-20711.724942999994</v>
      </c>
      <c r="J51" s="215">
        <v>356136.62200000003</v>
      </c>
      <c r="K51" s="215"/>
      <c r="L51" s="215">
        <v>353976.923</v>
      </c>
      <c r="M51" s="215">
        <v>2159.6989999999996</v>
      </c>
    </row>
    <row r="52" spans="2:13" ht="11.25">
      <c r="B52" s="9" t="s">
        <v>177</v>
      </c>
      <c r="C52" s="215">
        <v>2188737.1245</v>
      </c>
      <c r="D52" s="215">
        <v>1361270.419</v>
      </c>
      <c r="E52" s="215">
        <v>447258.637</v>
      </c>
      <c r="F52" s="215">
        <v>1808529.0559999999</v>
      </c>
      <c r="G52" s="215"/>
      <c r="H52" s="215">
        <v>380208.06850000005</v>
      </c>
      <c r="I52" s="215">
        <v>-17390.776500000007</v>
      </c>
      <c r="J52" s="215">
        <v>362817.292</v>
      </c>
      <c r="K52" s="215"/>
      <c r="L52" s="215">
        <v>362780.15499999997</v>
      </c>
      <c r="M52" s="215">
        <v>37.13699999999881</v>
      </c>
    </row>
    <row r="53" spans="2:13" ht="11.25">
      <c r="B53" s="9" t="s">
        <v>178</v>
      </c>
      <c r="C53" s="215">
        <v>2252284.581305</v>
      </c>
      <c r="D53" s="215">
        <v>1394856.395</v>
      </c>
      <c r="E53" s="215">
        <v>459299.523</v>
      </c>
      <c r="F53" s="215">
        <v>1854155.918</v>
      </c>
      <c r="G53" s="215"/>
      <c r="H53" s="215">
        <v>398128.663305</v>
      </c>
      <c r="I53" s="215">
        <v>-20110.055305000016</v>
      </c>
      <c r="J53" s="215">
        <v>378018.608</v>
      </c>
      <c r="K53" s="215"/>
      <c r="L53" s="215">
        <v>375243.833</v>
      </c>
      <c r="M53" s="215">
        <v>2774.7750000000005</v>
      </c>
    </row>
    <row r="54" spans="2:13" ht="11.25">
      <c r="B54" s="48" t="s">
        <v>179</v>
      </c>
      <c r="C54" s="219">
        <v>2320265.113675</v>
      </c>
      <c r="D54" s="219">
        <v>1428906.001</v>
      </c>
      <c r="E54" s="219">
        <v>474773</v>
      </c>
      <c r="F54" s="219">
        <v>1903679.0010000002</v>
      </c>
      <c r="G54" s="219"/>
      <c r="H54" s="219">
        <v>416586.11267500004</v>
      </c>
      <c r="I54" s="219">
        <v>-19559.11267500001</v>
      </c>
      <c r="J54" s="219">
        <v>397027</v>
      </c>
      <c r="K54" s="219"/>
      <c r="L54" s="219">
        <v>389328</v>
      </c>
      <c r="M54" s="219">
        <v>7699</v>
      </c>
    </row>
    <row r="55" spans="2:13" ht="11.25">
      <c r="B55" s="9" t="s">
        <v>180</v>
      </c>
      <c r="C55" s="215">
        <v>2393623.86004096</v>
      </c>
      <c r="D55" s="215">
        <v>1467651.18</v>
      </c>
      <c r="E55" s="215">
        <v>490543.887</v>
      </c>
      <c r="F55" s="215">
        <v>1958195.067</v>
      </c>
      <c r="G55" s="215"/>
      <c r="H55" s="215">
        <v>435428.79304096004</v>
      </c>
      <c r="I55" s="215">
        <v>-16708.480040960014</v>
      </c>
      <c r="J55" s="215">
        <v>418720.31299999997</v>
      </c>
      <c r="K55" s="215"/>
      <c r="L55" s="215">
        <v>401870.605</v>
      </c>
      <c r="M55" s="215">
        <v>16849.708</v>
      </c>
    </row>
    <row r="56" spans="2:13" ht="11.25">
      <c r="B56" s="9" t="s">
        <v>181</v>
      </c>
      <c r="C56" s="215">
        <v>2480170.020069642</v>
      </c>
      <c r="D56" s="215">
        <v>1511583.959</v>
      </c>
      <c r="E56" s="215">
        <v>510529.39</v>
      </c>
      <c r="F56" s="215">
        <v>2022113.3490000002</v>
      </c>
      <c r="G56" s="215"/>
      <c r="H56" s="215">
        <v>458056.671069642</v>
      </c>
      <c r="I56" s="215">
        <v>-17526.62706964201</v>
      </c>
      <c r="J56" s="215">
        <v>440530.044</v>
      </c>
      <c r="K56" s="215"/>
      <c r="L56" s="215">
        <v>420159.223</v>
      </c>
      <c r="M56" s="215">
        <v>20370.821</v>
      </c>
    </row>
    <row r="57" spans="2:13" ht="11.25">
      <c r="B57" s="9" t="s">
        <v>182</v>
      </c>
      <c r="C57" s="215">
        <v>2548273.3437338546</v>
      </c>
      <c r="D57" s="215">
        <v>1551865.7170000002</v>
      </c>
      <c r="E57" s="215">
        <v>525948.924</v>
      </c>
      <c r="F57" s="215">
        <v>2077814.6409999998</v>
      </c>
      <c r="G57" s="215"/>
      <c r="H57" s="215">
        <v>470458.702733855</v>
      </c>
      <c r="I57" s="215">
        <v>-3771.311733855022</v>
      </c>
      <c r="J57" s="215">
        <v>466687.39100000006</v>
      </c>
      <c r="K57" s="215"/>
      <c r="L57" s="215">
        <v>441654.451</v>
      </c>
      <c r="M57" s="215">
        <v>25032.94</v>
      </c>
    </row>
    <row r="58" spans="2:13" ht="11.25">
      <c r="B58" s="48" t="s">
        <v>183</v>
      </c>
      <c r="C58" s="219">
        <v>2614364.140280893</v>
      </c>
      <c r="D58" s="219">
        <v>1594066.9990000003</v>
      </c>
      <c r="E58" s="219">
        <v>539061</v>
      </c>
      <c r="F58" s="219">
        <v>2133127.9990000003</v>
      </c>
      <c r="G58" s="219"/>
      <c r="H58" s="219">
        <v>481236.141280893</v>
      </c>
      <c r="I58" s="219">
        <v>6524.860719106975</v>
      </c>
      <c r="J58" s="219">
        <v>487761.002</v>
      </c>
      <c r="K58" s="219"/>
      <c r="L58" s="219">
        <v>464136.999</v>
      </c>
      <c r="M58" s="219">
        <v>23624.002999999997</v>
      </c>
    </row>
    <row r="59" spans="2:13" ht="11.25">
      <c r="B59" s="9" t="s">
        <v>184</v>
      </c>
      <c r="C59" s="215">
        <v>2686091.053504933</v>
      </c>
      <c r="D59" s="215">
        <v>1636136.332</v>
      </c>
      <c r="E59" s="215">
        <v>554036.826</v>
      </c>
      <c r="F59" s="215">
        <v>2190173.158</v>
      </c>
      <c r="G59" s="215"/>
      <c r="H59" s="215">
        <v>495917.8955049331</v>
      </c>
      <c r="I59" s="215">
        <v>24730.579495066966</v>
      </c>
      <c r="J59" s="215">
        <v>520648.475</v>
      </c>
      <c r="K59" s="215"/>
      <c r="L59" s="215">
        <v>487378.409</v>
      </c>
      <c r="M59" s="215">
        <v>33270.066</v>
      </c>
    </row>
    <row r="60" spans="2:13" ht="11.25">
      <c r="B60" s="9" t="s">
        <v>185</v>
      </c>
      <c r="C60" s="215">
        <v>2778022.2316118972</v>
      </c>
      <c r="D60" s="215">
        <v>1682975.185</v>
      </c>
      <c r="E60" s="215">
        <v>570539.774</v>
      </c>
      <c r="F60" s="215">
        <v>2253514.959</v>
      </c>
      <c r="G60" s="215"/>
      <c r="H60" s="215">
        <v>524507.272611897</v>
      </c>
      <c r="I60" s="215">
        <v>39741.327388102975</v>
      </c>
      <c r="J60" s="215">
        <v>564248.6</v>
      </c>
      <c r="K60" s="215"/>
      <c r="L60" s="215">
        <v>516270.331</v>
      </c>
      <c r="M60" s="215">
        <v>47978.269</v>
      </c>
    </row>
    <row r="61" spans="2:13" ht="11.25">
      <c r="B61" s="9" t="s">
        <v>186</v>
      </c>
      <c r="C61" s="215">
        <v>2887325.897071651</v>
      </c>
      <c r="D61" s="215">
        <v>1742912.603</v>
      </c>
      <c r="E61" s="215">
        <v>590088.633</v>
      </c>
      <c r="F61" s="215">
        <v>2333001.236</v>
      </c>
      <c r="G61" s="215"/>
      <c r="H61" s="215">
        <v>554324.761071651</v>
      </c>
      <c r="I61" s="215">
        <v>51292.049928349006</v>
      </c>
      <c r="J61" s="215">
        <v>605616.811</v>
      </c>
      <c r="K61" s="215"/>
      <c r="L61" s="215">
        <v>555598.327</v>
      </c>
      <c r="M61" s="215">
        <v>50018.484</v>
      </c>
    </row>
    <row r="62" spans="2:13" ht="11.25">
      <c r="B62" s="48" t="s">
        <v>187</v>
      </c>
      <c r="C62" s="219">
        <v>2968344.6513224132</v>
      </c>
      <c r="D62" s="219">
        <v>1786840.001</v>
      </c>
      <c r="E62" s="219">
        <v>612105</v>
      </c>
      <c r="F62" s="219">
        <v>2398945.001</v>
      </c>
      <c r="G62" s="219"/>
      <c r="H62" s="219">
        <v>569399.7503224129</v>
      </c>
      <c r="I62" s="219">
        <v>58097.25267758702</v>
      </c>
      <c r="J62" s="219">
        <v>627497.003</v>
      </c>
      <c r="K62" s="219"/>
      <c r="L62" s="219">
        <v>579531.0009999999</v>
      </c>
      <c r="M62" s="219">
        <v>47966.002</v>
      </c>
    </row>
    <row r="63" spans="2:13" ht="11.25">
      <c r="B63" s="9" t="s">
        <v>188</v>
      </c>
      <c r="C63" s="215">
        <v>3008582.886889851</v>
      </c>
      <c r="D63" s="215">
        <v>1824144.59</v>
      </c>
      <c r="E63" s="215">
        <v>632153.642</v>
      </c>
      <c r="F63" s="215">
        <v>2456298.2320000003</v>
      </c>
      <c r="G63" s="215"/>
      <c r="H63" s="215">
        <v>552284.754889851</v>
      </c>
      <c r="I63" s="215">
        <v>53374.20011014903</v>
      </c>
      <c r="J63" s="215">
        <v>605658.955</v>
      </c>
      <c r="K63" s="215"/>
      <c r="L63" s="215">
        <v>576719.804</v>
      </c>
      <c r="M63" s="215">
        <v>28939.150999999998</v>
      </c>
    </row>
    <row r="64" spans="2:13" ht="11.25">
      <c r="B64" s="9" t="s">
        <v>189</v>
      </c>
      <c r="C64" s="215">
        <v>3039018.3351843357</v>
      </c>
      <c r="D64" s="215">
        <v>1868001.5059999998</v>
      </c>
      <c r="E64" s="215">
        <v>644057.419</v>
      </c>
      <c r="F64" s="215">
        <v>2512058.925</v>
      </c>
      <c r="G64" s="215"/>
      <c r="H64" s="215">
        <v>526959.510184336</v>
      </c>
      <c r="I64" s="215">
        <v>47858.64281566403</v>
      </c>
      <c r="J64" s="215">
        <v>574818.1529999999</v>
      </c>
      <c r="K64" s="215"/>
      <c r="L64" s="215">
        <v>570505.793</v>
      </c>
      <c r="M64" s="215">
        <v>4312.36</v>
      </c>
    </row>
    <row r="65" spans="2:13" ht="11.25">
      <c r="B65" s="9" t="s">
        <v>190</v>
      </c>
      <c r="C65" s="215">
        <v>3080950.739684484</v>
      </c>
      <c r="D65" s="215">
        <v>1918571.97</v>
      </c>
      <c r="E65" s="215">
        <v>657475.691</v>
      </c>
      <c r="F65" s="215">
        <v>2576047.6610000003</v>
      </c>
      <c r="G65" s="215"/>
      <c r="H65" s="215">
        <v>504903.078684484</v>
      </c>
      <c r="I65" s="215">
        <v>49862.01331551603</v>
      </c>
      <c r="J65" s="215">
        <v>554765.0920000001</v>
      </c>
      <c r="K65" s="215"/>
      <c r="L65" s="215">
        <v>566618.297</v>
      </c>
      <c r="M65" s="215">
        <v>-11853.205000000002</v>
      </c>
    </row>
    <row r="66" spans="2:13" ht="11.25">
      <c r="B66" s="48" t="s">
        <v>191</v>
      </c>
      <c r="C66" s="219">
        <v>3182010.085868206</v>
      </c>
      <c r="D66" s="219">
        <v>1979751</v>
      </c>
      <c r="E66" s="219">
        <v>687001</v>
      </c>
      <c r="F66" s="219">
        <v>2666752</v>
      </c>
      <c r="G66" s="219"/>
      <c r="H66" s="219">
        <v>515258.085868206</v>
      </c>
      <c r="I66" s="219">
        <v>62587.912131794015</v>
      </c>
      <c r="J66" s="219">
        <v>577845.998</v>
      </c>
      <c r="K66" s="219"/>
      <c r="L66" s="219">
        <v>585317</v>
      </c>
      <c r="M66" s="219">
        <v>-7471.002</v>
      </c>
    </row>
    <row r="67" spans="2:13" ht="11.25">
      <c r="B67" s="9" t="s">
        <v>192</v>
      </c>
      <c r="C67" s="215">
        <v>3307373.501170768</v>
      </c>
      <c r="D67" s="215">
        <v>2051941.675</v>
      </c>
      <c r="E67" s="215">
        <v>704411.495</v>
      </c>
      <c r="F67" s="215">
        <v>2756353.17</v>
      </c>
      <c r="G67" s="215"/>
      <c r="H67" s="215">
        <v>551020.331170768</v>
      </c>
      <c r="I67" s="215">
        <v>73490.94782923201</v>
      </c>
      <c r="J67" s="215">
        <v>624511.2790000001</v>
      </c>
      <c r="K67" s="215"/>
      <c r="L67" s="215">
        <v>625774.019</v>
      </c>
      <c r="M67" s="215">
        <v>-1262.74</v>
      </c>
    </row>
    <row r="68" spans="2:13" ht="11.25">
      <c r="B68" s="9" t="s">
        <v>193</v>
      </c>
      <c r="C68" s="215">
        <v>3442366.543845328</v>
      </c>
      <c r="D68" s="215">
        <v>2114393.353</v>
      </c>
      <c r="E68" s="215">
        <v>734924.5920000001</v>
      </c>
      <c r="F68" s="215">
        <v>2849317.945</v>
      </c>
      <c r="G68" s="215"/>
      <c r="H68" s="215">
        <v>593048.598845328</v>
      </c>
      <c r="I68" s="215">
        <v>90317.039154672</v>
      </c>
      <c r="J68" s="215">
        <v>683365.638</v>
      </c>
      <c r="K68" s="215"/>
      <c r="L68" s="215">
        <v>668270.139</v>
      </c>
      <c r="M68" s="215">
        <v>15095.499</v>
      </c>
    </row>
    <row r="69" spans="2:13" ht="11.25">
      <c r="B69" s="9" t="s">
        <v>194</v>
      </c>
      <c r="C69" s="215">
        <v>3578602.029093781</v>
      </c>
      <c r="D69" s="215">
        <v>2174630.995</v>
      </c>
      <c r="E69" s="215">
        <v>763138.4029999999</v>
      </c>
      <c r="F69" s="215">
        <v>2937769.398</v>
      </c>
      <c r="G69" s="215"/>
      <c r="H69" s="215">
        <v>640832.631093781</v>
      </c>
      <c r="I69" s="215">
        <v>102315.15890621897</v>
      </c>
      <c r="J69" s="215">
        <v>743147.79</v>
      </c>
      <c r="K69" s="215"/>
      <c r="L69" s="215">
        <v>706903.4789999999</v>
      </c>
      <c r="M69" s="215">
        <v>36244.311</v>
      </c>
    </row>
    <row r="70" spans="2:13" ht="11.25">
      <c r="B70" s="48" t="s">
        <v>195</v>
      </c>
      <c r="C70" s="219">
        <v>3707168.9788387287</v>
      </c>
      <c r="D70" s="219">
        <v>2248623.924</v>
      </c>
      <c r="E70" s="219">
        <v>797332.202</v>
      </c>
      <c r="F70" s="219">
        <v>3045956.126</v>
      </c>
      <c r="G70" s="219"/>
      <c r="H70" s="219">
        <v>661212.852838727</v>
      </c>
      <c r="I70" s="219">
        <v>101799.44816127297</v>
      </c>
      <c r="J70" s="219">
        <v>763012.301</v>
      </c>
      <c r="K70" s="219"/>
      <c r="L70" s="219">
        <v>733712.3429999999</v>
      </c>
      <c r="M70" s="219">
        <v>29299.958</v>
      </c>
    </row>
    <row r="71" spans="2:13" ht="11.25">
      <c r="B71" s="9" t="s">
        <v>209</v>
      </c>
      <c r="C71" s="215">
        <v>3809030.9992937315</v>
      </c>
      <c r="D71" s="215">
        <v>2318172.4869999997</v>
      </c>
      <c r="E71" s="215">
        <v>806433.044</v>
      </c>
      <c r="F71" s="215">
        <v>3124605.531</v>
      </c>
      <c r="G71" s="215"/>
      <c r="H71" s="215">
        <v>684425.4682937299</v>
      </c>
      <c r="I71" s="215">
        <v>104527.32770626998</v>
      </c>
      <c r="J71" s="215">
        <v>788952.796</v>
      </c>
      <c r="K71" s="215"/>
      <c r="L71" s="215">
        <v>756878.602</v>
      </c>
      <c r="M71" s="215">
        <v>32074.193999999996</v>
      </c>
    </row>
    <row r="72" spans="2:13" ht="11.25">
      <c r="B72" s="9" t="s">
        <v>212</v>
      </c>
      <c r="C72" s="215">
        <v>3928423.594048021</v>
      </c>
      <c r="D72" s="215">
        <v>2387262.4979999997</v>
      </c>
      <c r="E72" s="215">
        <v>830026.976</v>
      </c>
      <c r="F72" s="215">
        <v>3217289.4740000004</v>
      </c>
      <c r="G72" s="215"/>
      <c r="H72" s="215">
        <v>711134.120048022</v>
      </c>
      <c r="I72" s="215">
        <v>101050.965951978</v>
      </c>
      <c r="J72" s="215">
        <v>812185.086</v>
      </c>
      <c r="K72" s="215"/>
      <c r="L72" s="215">
        <v>775361.241</v>
      </c>
      <c r="M72" s="215">
        <v>36823.845</v>
      </c>
    </row>
    <row r="73" spans="2:13" ht="11.25">
      <c r="B73" s="9" t="s">
        <v>214</v>
      </c>
      <c r="C73" s="215">
        <v>4007982.406004493</v>
      </c>
      <c r="D73" s="215">
        <v>2446315.023</v>
      </c>
      <c r="E73" s="215">
        <v>842610.2629999999</v>
      </c>
      <c r="F73" s="215">
        <v>3288925.2860000003</v>
      </c>
      <c r="G73" s="215"/>
      <c r="H73" s="215">
        <v>719057.120004491</v>
      </c>
      <c r="I73" s="215">
        <v>96130.42257972201</v>
      </c>
      <c r="J73" s="215">
        <v>815187.542584213</v>
      </c>
      <c r="K73" s="215"/>
      <c r="L73" s="215">
        <v>787739.2749999999</v>
      </c>
      <c r="M73" s="215">
        <v>27448.26758421272</v>
      </c>
    </row>
    <row r="74" spans="2:13" ht="11.25">
      <c r="B74" s="48" t="s">
        <v>217</v>
      </c>
      <c r="C74" s="219">
        <v>4069882.5590657126</v>
      </c>
      <c r="D74" s="219">
        <v>2499489.4960000003</v>
      </c>
      <c r="E74" s="219">
        <v>856646.9720000001</v>
      </c>
      <c r="F74" s="219">
        <v>3356136.468</v>
      </c>
      <c r="G74" s="219"/>
      <c r="H74" s="219">
        <v>713746.091065712</v>
      </c>
      <c r="I74" s="219">
        <v>103514.42013736101</v>
      </c>
      <c r="J74" s="219">
        <v>817260.511203073</v>
      </c>
      <c r="K74" s="219"/>
      <c r="L74" s="219">
        <v>798720.1089999999</v>
      </c>
      <c r="M74" s="219">
        <v>18540.40220307232</v>
      </c>
    </row>
    <row r="75" spans="2:13" ht="11.25">
      <c r="B75" s="9" t="s">
        <v>224</v>
      </c>
      <c r="C75" s="215">
        <v>4140050.1743757096</v>
      </c>
      <c r="D75" s="215">
        <v>2557537.285</v>
      </c>
      <c r="E75" s="215">
        <v>867888.0980000001</v>
      </c>
      <c r="F75" s="215">
        <v>3425425.383</v>
      </c>
      <c r="G75" s="215"/>
      <c r="H75" s="215">
        <v>714624.7913757091</v>
      </c>
      <c r="I75" s="215">
        <v>101360.169827364</v>
      </c>
      <c r="J75" s="215">
        <v>815984.9612030729</v>
      </c>
      <c r="K75" s="215"/>
      <c r="L75" s="215">
        <v>803843.3640000001</v>
      </c>
      <c r="M75" s="215">
        <v>12141.597203072319</v>
      </c>
    </row>
    <row r="76" spans="2:13" ht="11.25">
      <c r="B76" s="9" t="s">
        <v>225</v>
      </c>
      <c r="C76" s="215">
        <v>4201900.92765673</v>
      </c>
      <c r="D76" s="215">
        <v>2609586.8279999997</v>
      </c>
      <c r="E76" s="215">
        <v>891795.855</v>
      </c>
      <c r="F76" s="215">
        <v>3501382.683</v>
      </c>
      <c r="G76" s="215"/>
      <c r="H76" s="215">
        <v>700518.244656726</v>
      </c>
      <c r="I76" s="215">
        <v>108238.32854634698</v>
      </c>
      <c r="J76" s="215">
        <v>808756.5732030729</v>
      </c>
      <c r="K76" s="215"/>
      <c r="L76" s="215">
        <v>803495.7990000001</v>
      </c>
      <c r="M76" s="215">
        <v>5260.774203072318</v>
      </c>
    </row>
    <row r="77" spans="2:13" ht="11.25">
      <c r="B77" s="9" t="s">
        <v>226</v>
      </c>
      <c r="C77" s="215">
        <v>4254126.4419176895</v>
      </c>
      <c r="D77" s="215">
        <v>2673954.743</v>
      </c>
      <c r="E77" s="215">
        <v>908353.9159999999</v>
      </c>
      <c r="F77" s="215">
        <v>3582308.659</v>
      </c>
      <c r="G77" s="215"/>
      <c r="H77" s="215">
        <v>671817.782917689</v>
      </c>
      <c r="I77" s="215">
        <v>111406.80670117101</v>
      </c>
      <c r="J77" s="215">
        <v>783224.58961886</v>
      </c>
      <c r="K77" s="215"/>
      <c r="L77" s="215">
        <v>799284.524</v>
      </c>
      <c r="M77" s="215">
        <v>-16059.934381140401</v>
      </c>
    </row>
    <row r="78" spans="2:13" ht="11.25">
      <c r="B78" s="48" t="s">
        <v>259</v>
      </c>
      <c r="C78" s="219">
        <v>4328857.777714999</v>
      </c>
      <c r="D78" s="219">
        <v>2750190.784</v>
      </c>
      <c r="E78" s="219">
        <v>935828.9509999999</v>
      </c>
      <c r="F78" s="219">
        <v>3686019.735</v>
      </c>
      <c r="G78" s="219"/>
      <c r="H78" s="219">
        <v>642838.042715</v>
      </c>
      <c r="I78" s="219">
        <v>126767.59828500003</v>
      </c>
      <c r="J78" s="219">
        <v>769605.6410000001</v>
      </c>
      <c r="K78" s="219"/>
      <c r="L78" s="219">
        <v>798142.284</v>
      </c>
      <c r="M78" s="219">
        <v>-28536.643</v>
      </c>
    </row>
    <row r="79" spans="2:13" ht="11.25">
      <c r="B79" s="83" t="s">
        <v>311</v>
      </c>
      <c r="C79" s="215">
        <v>4411531.70528389</v>
      </c>
      <c r="D79" s="215">
        <v>2816300.5810000002</v>
      </c>
      <c r="E79" s="215">
        <v>963656.644</v>
      </c>
      <c r="F79" s="215">
        <v>3779957.225</v>
      </c>
      <c r="G79" s="215"/>
      <c r="H79" s="215">
        <v>631574.4802838899</v>
      </c>
      <c r="I79" s="215">
        <v>156626.70771611005</v>
      </c>
      <c r="J79" s="215">
        <v>788201.188</v>
      </c>
      <c r="K79" s="215"/>
      <c r="L79" s="215">
        <v>810680.129</v>
      </c>
      <c r="M79" s="215">
        <v>-22478.941000000003</v>
      </c>
    </row>
    <row r="80" spans="2:13" s="60" customFormat="1" ht="11.25">
      <c r="B80" s="5" t="s">
        <v>312</v>
      </c>
      <c r="C80" s="215">
        <v>4522459.2816388905</v>
      </c>
      <c r="D80" s="215">
        <v>2889287.087</v>
      </c>
      <c r="E80" s="215">
        <v>988297.528</v>
      </c>
      <c r="F80" s="215">
        <v>3877584.615</v>
      </c>
      <c r="G80" s="215"/>
      <c r="H80" s="215">
        <v>644874.66663889</v>
      </c>
      <c r="I80" s="215">
        <v>170628.67336111004</v>
      </c>
      <c r="J80" s="215">
        <v>815503.34</v>
      </c>
      <c r="K80" s="215"/>
      <c r="L80" s="215">
        <v>838327.338</v>
      </c>
      <c r="M80" s="215">
        <v>-22823.997999999996</v>
      </c>
    </row>
    <row r="81" spans="2:13" ht="11.25">
      <c r="B81" s="26" t="s">
        <v>317</v>
      </c>
      <c r="C81" s="219">
        <v>4641093.30083189</v>
      </c>
      <c r="D81" s="219">
        <v>2958702.0190000003</v>
      </c>
      <c r="E81" s="219">
        <v>1023356.573</v>
      </c>
      <c r="F81" s="219">
        <v>3982058.5919999997</v>
      </c>
      <c r="G81" s="219"/>
      <c r="H81" s="219">
        <v>659034.70883189</v>
      </c>
      <c r="I81" s="219">
        <v>191538.95616811002</v>
      </c>
      <c r="J81" s="219">
        <v>850573.6649999999</v>
      </c>
      <c r="K81" s="219"/>
      <c r="L81" s="219">
        <v>865024.2259999999</v>
      </c>
      <c r="M81" s="219">
        <v>-14450.561000000002</v>
      </c>
    </row>
    <row r="82" ht="11.25">
      <c r="B82" s="61" t="s">
        <v>261</v>
      </c>
    </row>
    <row r="83" ht="11.25">
      <c r="B83" s="133" t="s">
        <v>168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zoomScaleSheetLayoutView="100" zoomScalePageLayoutView="0" workbookViewId="0" topLeftCell="A1">
      <selection activeCell="BF6" sqref="BF6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56" s="76" customFormat="1" ht="12.75">
      <c r="A1" s="23"/>
      <c r="B1" s="72" t="s">
        <v>232</v>
      </c>
      <c r="W1" s="142"/>
      <c r="Y1" s="142"/>
      <c r="AB1" s="142"/>
      <c r="BD1" s="142" t="str">
        <f>'Tab 2'!$K$1</f>
        <v>Carta de Conjuntura | dez 2013</v>
      </c>
    </row>
    <row r="3" spans="2:59" ht="14.25" customHeight="1">
      <c r="B3" s="30" t="s">
        <v>272</v>
      </c>
      <c r="BG3" s="142" t="str">
        <f>'Tab 1'!K1</f>
        <v>Carta de Conjuntura | dez 2013</v>
      </c>
    </row>
    <row r="4" spans="2:30" ht="14.25" customHeight="1">
      <c r="B4" s="91" t="s">
        <v>98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="5" customFormat="1" ht="14.25" customHeight="1">
      <c r="B5" s="45" t="s">
        <v>145</v>
      </c>
    </row>
    <row r="6" spans="2:59" s="60" customFormat="1" ht="14.25" customHeight="1" thickBot="1">
      <c r="B6" s="190"/>
      <c r="C6" s="190"/>
      <c r="D6" s="191" t="s">
        <v>243</v>
      </c>
      <c r="E6" s="191" t="s">
        <v>244</v>
      </c>
      <c r="F6" s="191" t="s">
        <v>245</v>
      </c>
      <c r="G6" s="191" t="s">
        <v>246</v>
      </c>
      <c r="H6" s="191" t="s">
        <v>247</v>
      </c>
      <c r="I6" s="191" t="s">
        <v>248</v>
      </c>
      <c r="J6" s="191" t="s">
        <v>249</v>
      </c>
      <c r="K6" s="191" t="s">
        <v>250</v>
      </c>
      <c r="L6" s="191" t="s">
        <v>251</v>
      </c>
      <c r="M6" s="191" t="s">
        <v>252</v>
      </c>
      <c r="N6" s="191" t="s">
        <v>253</v>
      </c>
      <c r="O6" s="191" t="s">
        <v>254</v>
      </c>
      <c r="P6" s="191" t="s">
        <v>255</v>
      </c>
      <c r="Q6" s="191" t="s">
        <v>256</v>
      </c>
      <c r="R6" s="191" t="s">
        <v>257</v>
      </c>
      <c r="S6" s="191" t="s">
        <v>258</v>
      </c>
      <c r="T6" s="192" t="str">
        <f>+'[1]TabI.23'!$A23</f>
        <v>2004.1</v>
      </c>
      <c r="U6" s="192" t="str">
        <f>+'[1]TabI.23'!$A24</f>
        <v>2004.2</v>
      </c>
      <c r="V6" s="192" t="str">
        <f>+'[1]TabI.23'!$A25</f>
        <v>2004.3</v>
      </c>
      <c r="W6" s="192" t="str">
        <f>+'[1]TabI.23'!$A26</f>
        <v>2004.4</v>
      </c>
      <c r="X6" s="192" t="str">
        <f>+'[1]TabI.23'!$A27</f>
        <v>2005.1</v>
      </c>
      <c r="Y6" s="192" t="str">
        <f>+'[1]TabI.23'!$A28</f>
        <v>2005.2</v>
      </c>
      <c r="Z6" s="192" t="str">
        <f>+'[1]TabI.23'!$A29</f>
        <v>2005.3</v>
      </c>
      <c r="AA6" s="192" t="str">
        <f>+'[1]TabI.23'!$A30</f>
        <v>2005.4</v>
      </c>
      <c r="AB6" s="192" t="str">
        <f>+'[1]TabI.23'!$A31</f>
        <v>2006.1</v>
      </c>
      <c r="AC6" s="192" t="str">
        <f>+'[1]TabI.23'!$A32</f>
        <v>2006.2</v>
      </c>
      <c r="AD6" s="192" t="str">
        <f>+'[1]TabI.23'!$A33</f>
        <v>2006.3</v>
      </c>
      <c r="AE6" s="192" t="str">
        <f>+'[1]TabI.23'!$A34</f>
        <v>2006.4</v>
      </c>
      <c r="AF6" s="192" t="str">
        <f>+'[1]TabI.23'!$A35</f>
        <v>2007.1</v>
      </c>
      <c r="AG6" s="192" t="str">
        <f>+'[1]TabI.23'!$A36</f>
        <v>2007.2</v>
      </c>
      <c r="AH6" s="192" t="str">
        <f>+'[1]TabI.23'!$A37</f>
        <v>2007.3</v>
      </c>
      <c r="AI6" s="192" t="str">
        <f>+'[1]TabI.23'!$A38</f>
        <v>2007.4</v>
      </c>
      <c r="AJ6" s="192" t="str">
        <f>+'[1]TabI.23'!$A39</f>
        <v>2008.1</v>
      </c>
      <c r="AK6" s="192" t="str">
        <f>+'[1]TabI.23'!$A40</f>
        <v>2008.2</v>
      </c>
      <c r="AL6" s="192" t="str">
        <f>+'[1]TabI.23'!$A41</f>
        <v>2008.3</v>
      </c>
      <c r="AM6" s="192" t="str">
        <f>+'[1]TabI.23'!$A42</f>
        <v>2008.4</v>
      </c>
      <c r="AN6" s="192" t="str">
        <f>+'[1]TabI.23'!$A43</f>
        <v>2009.1</v>
      </c>
      <c r="AO6" s="191" t="s">
        <v>188</v>
      </c>
      <c r="AP6" s="191" t="s">
        <v>189</v>
      </c>
      <c r="AQ6" s="191" t="s">
        <v>190</v>
      </c>
      <c r="AR6" s="191" t="s">
        <v>191</v>
      </c>
      <c r="AS6" s="191" t="s">
        <v>192</v>
      </c>
      <c r="AT6" s="191" t="s">
        <v>193</v>
      </c>
      <c r="AU6" s="191" t="s">
        <v>194</v>
      </c>
      <c r="AV6" s="191" t="s">
        <v>195</v>
      </c>
      <c r="AW6" s="191" t="s">
        <v>209</v>
      </c>
      <c r="AX6" s="191" t="s">
        <v>212</v>
      </c>
      <c r="AY6" s="191" t="s">
        <v>214</v>
      </c>
      <c r="AZ6" s="191" t="s">
        <v>217</v>
      </c>
      <c r="BA6" s="191" t="s">
        <v>224</v>
      </c>
      <c r="BB6" s="191" t="s">
        <v>225</v>
      </c>
      <c r="BC6" s="191" t="s">
        <v>226</v>
      </c>
      <c r="BD6" s="191" t="s">
        <v>259</v>
      </c>
      <c r="BE6" s="191" t="s">
        <v>311</v>
      </c>
      <c r="BF6" s="191" t="s">
        <v>312</v>
      </c>
      <c r="BG6" s="191" t="s">
        <v>317</v>
      </c>
    </row>
    <row r="7" spans="2:59" s="61" customFormat="1" ht="14.25" customHeight="1" thickTop="1">
      <c r="B7" s="193" t="s">
        <v>99</v>
      </c>
      <c r="D7" s="194">
        <v>16.3263393745682</v>
      </c>
      <c r="E7" s="194">
        <v>16.50623296934555</v>
      </c>
      <c r="F7" s="194">
        <v>16.594498203966833</v>
      </c>
      <c r="G7" s="194">
        <v>16.799832454586138</v>
      </c>
      <c r="H7" s="194">
        <v>16.65793779819291</v>
      </c>
      <c r="I7" s="194">
        <v>16.856225978619793</v>
      </c>
      <c r="J7" s="194">
        <v>17.08225218745136</v>
      </c>
      <c r="K7" s="194">
        <v>17.0314007400631</v>
      </c>
      <c r="L7" s="194">
        <v>16.689303300474535</v>
      </c>
      <c r="M7" s="194">
        <v>16.332514999201987</v>
      </c>
      <c r="N7" s="194">
        <v>16.2273525103985</v>
      </c>
      <c r="O7" s="194">
        <v>16.386411850990413</v>
      </c>
      <c r="P7" s="194">
        <v>16.29082438764903</v>
      </c>
      <c r="Q7" s="194">
        <v>15.975180780607545</v>
      </c>
      <c r="R7" s="194">
        <v>15.630023767072048</v>
      </c>
      <c r="S7" s="194">
        <v>15.27776151420839</v>
      </c>
      <c r="T7" s="194">
        <v>15.27776151420839</v>
      </c>
      <c r="U7" s="194">
        <v>15.256072457950886</v>
      </c>
      <c r="V7" s="194">
        <v>15.517885082462021</v>
      </c>
      <c r="W7" s="194">
        <v>15.948483320212134</v>
      </c>
      <c r="X7" s="194">
        <v>16.096642961309588</v>
      </c>
      <c r="Y7" s="194">
        <v>16.09220367923591</v>
      </c>
      <c r="Z7" s="194">
        <v>16.13235293460955</v>
      </c>
      <c r="AA7" s="194">
        <v>16.030537277569373</v>
      </c>
      <c r="AB7" s="194">
        <v>15.93846796557741</v>
      </c>
      <c r="AC7" s="194">
        <v>16.098494578565845</v>
      </c>
      <c r="AD7" s="194">
        <v>16.18372371829611</v>
      </c>
      <c r="AE7" s="194">
        <v>16.296271643392263</v>
      </c>
      <c r="AF7" s="194">
        <v>16.430919136824727</v>
      </c>
      <c r="AG7" s="194">
        <v>16.459620257280218</v>
      </c>
      <c r="AH7" s="194">
        <v>16.63236436400832</v>
      </c>
      <c r="AI7" s="194">
        <v>17.014176076729047</v>
      </c>
      <c r="AJ7" s="194">
        <v>17.439947591352357</v>
      </c>
      <c r="AK7" s="194">
        <v>17.80114238241746</v>
      </c>
      <c r="AL7" s="194">
        <v>18.21422117510324</v>
      </c>
      <c r="AM7" s="194">
        <v>18.841756286914368</v>
      </c>
      <c r="AN7" s="194">
        <v>19.112539636544728</v>
      </c>
      <c r="AO7" s="194">
        <v>18.802641525294636</v>
      </c>
      <c r="AP7" s="194">
        <v>18.423151051281234</v>
      </c>
      <c r="AQ7" s="194">
        <v>18.071533525024652</v>
      </c>
      <c r="AR7" s="194">
        <v>18.068663253508568</v>
      </c>
      <c r="AS7" s="194">
        <v>18.593390470054857</v>
      </c>
      <c r="AT7" s="194">
        <v>19.0677907009248</v>
      </c>
      <c r="AU7" s="194">
        <v>19.411285129016278</v>
      </c>
      <c r="AV7" s="194">
        <v>19.461427737322296</v>
      </c>
      <c r="AW7" s="194">
        <v>19.524345795728625</v>
      </c>
      <c r="AX7" s="194">
        <v>19.417922693474182</v>
      </c>
      <c r="AY7" s="194">
        <v>19.324923831514393</v>
      </c>
      <c r="AZ7" s="194">
        <v>19.278724055123956</v>
      </c>
      <c r="BA7" s="194">
        <v>19.1150995335385</v>
      </c>
      <c r="BB7" s="194">
        <v>18.840726044406043</v>
      </c>
      <c r="BC7" s="194">
        <v>18.52285883562119</v>
      </c>
      <c r="BD7" s="194">
        <v>18.172249604520474</v>
      </c>
      <c r="BE7" s="194">
        <v>18.07991394019427</v>
      </c>
      <c r="BF7" s="194">
        <v>18.229122462314105</v>
      </c>
      <c r="BG7" s="194">
        <v>18.345754546262047</v>
      </c>
    </row>
    <row r="8" spans="2:59" s="61" customFormat="1" ht="14.25" customHeight="1">
      <c r="B8" s="193" t="s">
        <v>100</v>
      </c>
      <c r="D8" s="194">
        <v>1.1125597408124714</v>
      </c>
      <c r="E8" s="194">
        <v>0.8955768489778873</v>
      </c>
      <c r="F8" s="194">
        <v>1.819304289778656</v>
      </c>
      <c r="G8" s="194">
        <v>1.4502978413826597</v>
      </c>
      <c r="H8" s="194">
        <v>1.7085786873734115</v>
      </c>
      <c r="I8" s="194">
        <v>1.6433013870759445</v>
      </c>
      <c r="J8" s="194">
        <v>1.6501792430730982</v>
      </c>
      <c r="K8" s="194">
        <v>0.9969769686069305</v>
      </c>
      <c r="L8" s="194">
        <v>0.9481794083579782</v>
      </c>
      <c r="M8" s="194">
        <v>1.4424128782687513</v>
      </c>
      <c r="N8" s="194">
        <v>0.9815738323805476</v>
      </c>
      <c r="O8" s="194">
        <v>-0.1902120818604349</v>
      </c>
      <c r="P8" s="194">
        <v>-0.7384950049686805</v>
      </c>
      <c r="Q8" s="194">
        <v>-1.1353861695421814</v>
      </c>
      <c r="R8" s="194">
        <v>-0.6921645345416609</v>
      </c>
      <c r="S8" s="194">
        <v>0.4930149045653319</v>
      </c>
      <c r="T8" s="194">
        <v>0.4930149045653319</v>
      </c>
      <c r="U8" s="194">
        <v>1.2280398120708327</v>
      </c>
      <c r="V8" s="194">
        <v>1.739202299444734</v>
      </c>
      <c r="W8" s="194">
        <v>1.5003020112385537</v>
      </c>
      <c r="X8" s="194">
        <v>1.0207066404501608</v>
      </c>
      <c r="Y8" s="194">
        <v>0.6999037643577535</v>
      </c>
      <c r="Z8" s="194">
        <v>0.4785993856101718</v>
      </c>
      <c r="AA8" s="194">
        <v>0.5000992981962534</v>
      </c>
      <c r="AB8" s="194">
        <v>0.2672734149609212</v>
      </c>
      <c r="AC8" s="194">
        <v>0.0982208171882269</v>
      </c>
      <c r="AD8" s="194">
        <v>0.0016566919095294598</v>
      </c>
      <c r="AE8" s="194">
        <v>0.12050427794583843</v>
      </c>
      <c r="AF8" s="194">
        <v>0.3249230634180269</v>
      </c>
      <c r="AG8" s="194">
        <v>0.690122123080031</v>
      </c>
      <c r="AH8" s="194">
        <v>0.8063964771421723</v>
      </c>
      <c r="AI8" s="194">
        <v>0.9643621793323524</v>
      </c>
      <c r="AJ8" s="194">
        <v>0.8876719052900819</v>
      </c>
      <c r="AK8" s="194">
        <v>1.2151649950058132</v>
      </c>
      <c r="AL8" s="194">
        <v>1.69269227900799</v>
      </c>
      <c r="AM8" s="194">
        <v>1.6962543614155368</v>
      </c>
      <c r="AN8" s="194">
        <v>1.5818862370601359</v>
      </c>
      <c r="AO8" s="194">
        <v>0.9434954002366317</v>
      </c>
      <c r="AP8" s="194">
        <v>0.13925758623717105</v>
      </c>
      <c r="AQ8" s="194">
        <v>-0.3780421364269672</v>
      </c>
      <c r="AR8" s="194">
        <v>-0.23062890588226384</v>
      </c>
      <c r="AS8" s="194">
        <v>-0.03751932354059122</v>
      </c>
      <c r="AT8" s="194">
        <v>0.43072074997805576</v>
      </c>
      <c r="AU8" s="194">
        <v>0.9952541980992871</v>
      </c>
      <c r="AV8" s="194">
        <v>0.777169718846584</v>
      </c>
      <c r="AW8" s="194">
        <v>0.827381898656562</v>
      </c>
      <c r="AX8" s="194">
        <v>0.9222057251201645</v>
      </c>
      <c r="AY8" s="194">
        <v>0.6733645220011869</v>
      </c>
      <c r="AZ8" s="194">
        <v>0.44751007758093586</v>
      </c>
      <c r="BA8" s="194">
        <v>0.2887227156768069</v>
      </c>
      <c r="BB8" s="194">
        <v>0.12335696797036279</v>
      </c>
      <c r="BC8" s="194">
        <v>-0.37217772710335</v>
      </c>
      <c r="BD8" s="194">
        <v>-0.6497275108295</v>
      </c>
      <c r="BE8" s="194">
        <v>-0.5013288277437286</v>
      </c>
      <c r="BF8" s="194">
        <v>-0.4962995190091393</v>
      </c>
      <c r="BG8" s="194">
        <v>-0.30647285612760056</v>
      </c>
    </row>
    <row r="9" spans="2:59" s="61" customFormat="1" ht="14.25" customHeight="1">
      <c r="B9" s="195" t="s">
        <v>101</v>
      </c>
      <c r="C9" s="87"/>
      <c r="D9" s="196">
        <f>D7+D8</f>
        <v>17.43889911538067</v>
      </c>
      <c r="E9" s="196">
        <f aca="true" t="shared" si="0" ref="E9:AV9">E7+E8</f>
        <v>17.401809818323436</v>
      </c>
      <c r="F9" s="196">
        <f t="shared" si="0"/>
        <v>18.41380249374549</v>
      </c>
      <c r="G9" s="196">
        <f t="shared" si="0"/>
        <v>18.2501302959688</v>
      </c>
      <c r="H9" s="196">
        <f t="shared" si="0"/>
        <v>18.366516485566322</v>
      </c>
      <c r="I9" s="196">
        <f t="shared" si="0"/>
        <v>18.499527365695737</v>
      </c>
      <c r="J9" s="196">
        <f t="shared" si="0"/>
        <v>18.732431430524457</v>
      </c>
      <c r="K9" s="196">
        <f t="shared" si="0"/>
        <v>18.02837770867003</v>
      </c>
      <c r="L9" s="196">
        <f t="shared" si="0"/>
        <v>17.637482708832515</v>
      </c>
      <c r="M9" s="196">
        <f t="shared" si="0"/>
        <v>17.774927877470738</v>
      </c>
      <c r="N9" s="196">
        <f t="shared" si="0"/>
        <v>17.208926342779048</v>
      </c>
      <c r="O9" s="196">
        <f t="shared" si="0"/>
        <v>16.19619976912998</v>
      </c>
      <c r="P9" s="196">
        <f t="shared" si="0"/>
        <v>15.552329382680352</v>
      </c>
      <c r="Q9" s="196">
        <f t="shared" si="0"/>
        <v>14.839794611065363</v>
      </c>
      <c r="R9" s="196">
        <f t="shared" si="0"/>
        <v>14.937859232530387</v>
      </c>
      <c r="S9" s="196">
        <f>S7+S8</f>
        <v>15.770776418773721</v>
      </c>
      <c r="T9" s="196">
        <f t="shared" si="0"/>
        <v>15.770776418773721</v>
      </c>
      <c r="U9" s="196">
        <f t="shared" si="0"/>
        <v>16.48411227002172</v>
      </c>
      <c r="V9" s="196">
        <f t="shared" si="0"/>
        <v>17.257087381906754</v>
      </c>
      <c r="W9" s="196">
        <f t="shared" si="0"/>
        <v>17.448785331450686</v>
      </c>
      <c r="X9" s="196">
        <f t="shared" si="0"/>
        <v>17.11734960175975</v>
      </c>
      <c r="Y9" s="196">
        <f t="shared" si="0"/>
        <v>16.792107443593665</v>
      </c>
      <c r="Z9" s="196">
        <f t="shared" si="0"/>
        <v>16.61095232021972</v>
      </c>
      <c r="AA9" s="196">
        <f t="shared" si="0"/>
        <v>16.530636575765627</v>
      </c>
      <c r="AB9" s="196">
        <f t="shared" si="0"/>
        <v>16.20574138053833</v>
      </c>
      <c r="AC9" s="196">
        <f t="shared" si="0"/>
        <v>16.196715395754072</v>
      </c>
      <c r="AD9" s="196">
        <f t="shared" si="0"/>
        <v>16.185380410205642</v>
      </c>
      <c r="AE9" s="196">
        <f t="shared" si="0"/>
        <v>16.4167759213381</v>
      </c>
      <c r="AF9" s="196">
        <f t="shared" si="0"/>
        <v>16.755842200242753</v>
      </c>
      <c r="AG9" s="196">
        <f t="shared" si="0"/>
        <v>17.149742380360248</v>
      </c>
      <c r="AH9" s="196">
        <f t="shared" si="0"/>
        <v>17.438760841150494</v>
      </c>
      <c r="AI9" s="196">
        <f t="shared" si="0"/>
        <v>17.978538256061398</v>
      </c>
      <c r="AJ9" s="196">
        <f t="shared" si="0"/>
        <v>18.327619496642438</v>
      </c>
      <c r="AK9" s="196">
        <f t="shared" si="0"/>
        <v>19.016307377423274</v>
      </c>
      <c r="AL9" s="196">
        <f t="shared" si="0"/>
        <v>19.90691345411123</v>
      </c>
      <c r="AM9" s="196">
        <f t="shared" si="0"/>
        <v>20.538010648329905</v>
      </c>
      <c r="AN9" s="196">
        <f t="shared" si="0"/>
        <v>20.694425873604864</v>
      </c>
      <c r="AO9" s="196">
        <f t="shared" si="0"/>
        <v>19.746136925531268</v>
      </c>
      <c r="AP9" s="196">
        <f t="shared" si="0"/>
        <v>18.562408637518406</v>
      </c>
      <c r="AQ9" s="196">
        <f t="shared" si="0"/>
        <v>17.693491388597685</v>
      </c>
      <c r="AR9" s="196">
        <f t="shared" si="0"/>
        <v>17.838034347626305</v>
      </c>
      <c r="AS9" s="196">
        <f t="shared" si="0"/>
        <v>18.555871146514267</v>
      </c>
      <c r="AT9" s="196">
        <f t="shared" si="0"/>
        <v>19.498511450902857</v>
      </c>
      <c r="AU9" s="196">
        <f t="shared" si="0"/>
        <v>20.406539327115564</v>
      </c>
      <c r="AV9" s="196">
        <f t="shared" si="0"/>
        <v>20.23859745616888</v>
      </c>
      <c r="AW9" s="196">
        <v>20.351727694385186</v>
      </c>
      <c r="AX9" s="196">
        <v>20.340128418594347</v>
      </c>
      <c r="AY9" s="196">
        <v>19.99828835351558</v>
      </c>
      <c r="AZ9" s="196">
        <v>19.726234132704892</v>
      </c>
      <c r="BA9" s="196">
        <v>19.40382224921531</v>
      </c>
      <c r="BB9" s="196">
        <v>18.964083012376406</v>
      </c>
      <c r="BC9" s="196">
        <v>18.15068110851784</v>
      </c>
      <c r="BD9" s="196">
        <v>17.522522093690974</v>
      </c>
      <c r="BE9" s="196">
        <v>17.578585112450543</v>
      </c>
      <c r="BF9" s="196">
        <v>17.732822943304967</v>
      </c>
      <c r="BG9" s="196">
        <v>18.039281690134445</v>
      </c>
    </row>
    <row r="10" spans="2:59" s="61" customFormat="1" ht="14.25" customHeight="1">
      <c r="B10" s="193" t="s">
        <v>102</v>
      </c>
      <c r="D10" s="194">
        <v>2.9571164813095594</v>
      </c>
      <c r="E10" s="194">
        <v>3.9541793061611767</v>
      </c>
      <c r="F10" s="194">
        <v>4.1773992966428235</v>
      </c>
      <c r="G10" s="194">
        <v>4.290039224867825</v>
      </c>
      <c r="H10" s="194">
        <v>4.719146725231058</v>
      </c>
      <c r="I10" s="194">
        <v>4.765079669131129</v>
      </c>
      <c r="J10" s="194">
        <v>4.811798389623022</v>
      </c>
      <c r="K10" s="194">
        <v>4.5130210687852825</v>
      </c>
      <c r="L10" s="194">
        <v>3.9910921837233397</v>
      </c>
      <c r="M10" s="194">
        <v>3.679715013046352</v>
      </c>
      <c r="N10" s="194">
        <v>2.5346431448000173</v>
      </c>
      <c r="O10" s="194">
        <v>1.5091238610955808</v>
      </c>
      <c r="P10" s="194">
        <v>0.9593886043382073</v>
      </c>
      <c r="Q10" s="194">
        <v>0.15567946733044438</v>
      </c>
      <c r="R10" s="194">
        <v>-0.10869036447366237</v>
      </c>
      <c r="S10" s="194">
        <v>-0.18275160537795362</v>
      </c>
      <c r="T10" s="194">
        <v>-0.18275160537795362</v>
      </c>
      <c r="U10" s="194">
        <v>-0.4230402200812958</v>
      </c>
      <c r="V10" s="194">
        <v>-0.8761605273389892</v>
      </c>
      <c r="W10" s="194">
        <v>-1.1590488189703014</v>
      </c>
      <c r="X10" s="194">
        <v>-1.3573042439690053</v>
      </c>
      <c r="Y10" s="194">
        <v>-1.4337538090879798</v>
      </c>
      <c r="Z10" s="194">
        <v>-1.2100795960851658</v>
      </c>
      <c r="AA10" s="194">
        <v>-1.0737074994386702</v>
      </c>
      <c r="AB10" s="194">
        <v>-1.142343138533877</v>
      </c>
      <c r="AC10" s="194">
        <v>-0.941947257131314</v>
      </c>
      <c r="AD10" s="194">
        <v>-0.7758073815328647</v>
      </c>
      <c r="AE10" s="194">
        <v>-0.8733492603832398</v>
      </c>
      <c r="AF10" s="194">
        <v>-0.8254587359526382</v>
      </c>
      <c r="AG10" s="194">
        <v>-0.6843377772070381</v>
      </c>
      <c r="AH10" s="194">
        <v>-0.6938066131524081</v>
      </c>
      <c r="AI10" s="194">
        <v>-0.1452849886031006</v>
      </c>
      <c r="AJ10" s="194">
        <v>0.2451716394669482</v>
      </c>
      <c r="AK10" s="194">
        <v>0.9032664530516387</v>
      </c>
      <c r="AL10" s="194">
        <v>1.4020897258167166</v>
      </c>
      <c r="AM10" s="194">
        <v>1.739444230195091</v>
      </c>
      <c r="AN10" s="194">
        <v>1.9160080179640577</v>
      </c>
      <c r="AO10" s="194">
        <v>1.740144771186796</v>
      </c>
      <c r="AP10" s="194">
        <v>1.5454830021371824</v>
      </c>
      <c r="AQ10" s="194">
        <v>1.5902822941430241</v>
      </c>
      <c r="AR10" s="194">
        <v>1.9320810911857498</v>
      </c>
      <c r="AS10" s="194">
        <v>2.1836091744220227</v>
      </c>
      <c r="AT10" s="194">
        <v>2.5770213253962493</v>
      </c>
      <c r="AU10" s="194">
        <v>2.8095330997079815</v>
      </c>
      <c r="AV10" s="194">
        <v>2.7001898264234345</v>
      </c>
      <c r="AW10" s="194">
        <v>2.6963738779877158</v>
      </c>
      <c r="AX10" s="194">
        <v>2.530691168449056</v>
      </c>
      <c r="AY10" s="194">
        <v>2.3582842105269153</v>
      </c>
      <c r="AZ10" s="194">
        <v>2.4985297340928088</v>
      </c>
      <c r="BA10" s="194">
        <v>2.4103075571156034</v>
      </c>
      <c r="BB10" s="194">
        <v>2.5380203582696486</v>
      </c>
      <c r="BC10" s="194">
        <v>2.581774689601181</v>
      </c>
      <c r="BD10" s="194">
        <v>2.886267879776436</v>
      </c>
      <c r="BE10" s="194">
        <v>3.4931131218626823</v>
      </c>
      <c r="BF10" s="194">
        <v>3.710258321889375</v>
      </c>
      <c r="BG10" s="194">
        <v>4.062229207332502</v>
      </c>
    </row>
    <row r="11" spans="2:59" s="61" customFormat="1" ht="18" customHeight="1">
      <c r="B11" s="185" t="s">
        <v>103</v>
      </c>
      <c r="D11" s="194">
        <v>-4.134025564073065</v>
      </c>
      <c r="E11" s="194">
        <v>-4.174490787276303</v>
      </c>
      <c r="F11" s="194">
        <v>-4.065593997809601</v>
      </c>
      <c r="G11" s="194">
        <v>-4.29003922486781</v>
      </c>
      <c r="H11" s="194">
        <v>-4.719146725231047</v>
      </c>
      <c r="I11" s="194">
        <v>-4.765079669131118</v>
      </c>
      <c r="J11" s="194">
        <v>-4.8117983896230125</v>
      </c>
      <c r="K11" s="194">
        <v>-4.51302106878528</v>
      </c>
      <c r="L11" s="194">
        <v>-3.9910921837233406</v>
      </c>
      <c r="M11" s="194">
        <v>-3.679715013046351</v>
      </c>
      <c r="N11" s="194">
        <v>-2.5346431448000173</v>
      </c>
      <c r="O11" s="194">
        <v>-1.5091238610955817</v>
      </c>
      <c r="P11" s="194">
        <v>-0.9593886043382076</v>
      </c>
      <c r="Q11" s="194">
        <v>-0.1556794673304429</v>
      </c>
      <c r="R11" s="194">
        <v>0.10869036447366298</v>
      </c>
      <c r="S11" s="194">
        <v>0.182751605377954</v>
      </c>
      <c r="T11" s="194">
        <v>0.18275160537795543</v>
      </c>
      <c r="U11" s="194">
        <v>0.42304022008128994</v>
      </c>
      <c r="V11" s="194">
        <v>0.8761605273389796</v>
      </c>
      <c r="W11" s="194">
        <v>1.1590488189702848</v>
      </c>
      <c r="X11" s="194">
        <v>1.3573042439689895</v>
      </c>
      <c r="Y11" s="194">
        <v>1.4337538090879685</v>
      </c>
      <c r="Z11" s="194">
        <v>1.210079596085162</v>
      </c>
      <c r="AA11" s="194">
        <v>1.0737074994386715</v>
      </c>
      <c r="AB11" s="194">
        <v>1.1423431385338767</v>
      </c>
      <c r="AC11" s="194">
        <v>0.9419472571313161</v>
      </c>
      <c r="AD11" s="194">
        <v>0.7758073815328643</v>
      </c>
      <c r="AE11" s="194">
        <v>0.8733492603832387</v>
      </c>
      <c r="AF11" s="194">
        <v>0.8254587359526355</v>
      </c>
      <c r="AG11" s="194">
        <v>0.6843377772070396</v>
      </c>
      <c r="AH11" s="194">
        <v>0.6938066131524059</v>
      </c>
      <c r="AI11" s="194">
        <v>0.145284988603106</v>
      </c>
      <c r="AJ11" s="194">
        <v>-0.24517163946694542</v>
      </c>
      <c r="AK11" s="194">
        <v>-0.903266453051639</v>
      </c>
      <c r="AL11" s="194">
        <v>-1.4020897258167082</v>
      </c>
      <c r="AM11" s="194">
        <v>-1.7394476214501484</v>
      </c>
      <c r="AN11" s="194">
        <v>-1.9160113158962848</v>
      </c>
      <c r="AO11" s="194">
        <v>-1.7401480314600426</v>
      </c>
      <c r="AP11" s="194">
        <v>-1.545486231403419</v>
      </c>
      <c r="AQ11" s="194">
        <v>-1.5902822941430064</v>
      </c>
      <c r="AR11" s="194">
        <v>-1.9320810911857405</v>
      </c>
      <c r="AS11" s="194">
        <v>-2.1836091744220227</v>
      </c>
      <c r="AT11" s="194">
        <v>-2.577021325396244</v>
      </c>
      <c r="AU11" s="194">
        <v>-2.8095330997079735</v>
      </c>
      <c r="AV11" s="194">
        <v>-2.7001898264234168</v>
      </c>
      <c r="AW11" s="194">
        <v>-2.6963738779877042</v>
      </c>
      <c r="AX11" s="194">
        <v>-2.5306911684490583</v>
      </c>
      <c r="AY11" s="194">
        <v>-2.358284210526912</v>
      </c>
      <c r="AZ11" s="194">
        <v>-2.49852973409281</v>
      </c>
      <c r="BA11" s="194">
        <v>-2.4103075571156007</v>
      </c>
      <c r="BB11" s="194">
        <v>-2.538020358269643</v>
      </c>
      <c r="BC11" s="194">
        <v>-2.5817746896011773</v>
      </c>
      <c r="BD11" s="194">
        <v>-2.8862678797764367</v>
      </c>
      <c r="BE11" s="194">
        <v>-3.4931131218626703</v>
      </c>
      <c r="BF11" s="194">
        <v>-3.710258321889361</v>
      </c>
      <c r="BG11" s="194">
        <v>-4.062229207332492</v>
      </c>
    </row>
    <row r="12" spans="3:59" s="61" customFormat="1" ht="22.5">
      <c r="C12" s="66" t="s">
        <v>110</v>
      </c>
      <c r="D12" s="194">
        <v>0.27054079310204354</v>
      </c>
      <c r="E12" s="194">
        <v>0.2634823448865587</v>
      </c>
      <c r="F12" s="194">
        <v>0.2476077833468775</v>
      </c>
      <c r="G12" s="194">
        <v>0.24883585061167887</v>
      </c>
      <c r="H12" s="194">
        <v>0.2564623151617174</v>
      </c>
      <c r="I12" s="194">
        <v>0.2678699337031023</v>
      </c>
      <c r="J12" s="194">
        <v>0.29545210431175417</v>
      </c>
      <c r="K12" s="194">
        <v>0.31380178693132177</v>
      </c>
      <c r="L12" s="194">
        <v>0.3090131163472493</v>
      </c>
      <c r="M12" s="194">
        <v>0.3329212484480503</v>
      </c>
      <c r="N12" s="194">
        <v>0.4064173522083501</v>
      </c>
      <c r="O12" s="194">
        <v>0.5137946978356129</v>
      </c>
      <c r="P12" s="194">
        <v>0.5841672134262769</v>
      </c>
      <c r="Q12" s="194">
        <v>0.595217741508941</v>
      </c>
      <c r="R12" s="194">
        <v>0.5977055957618088</v>
      </c>
      <c r="S12" s="194">
        <v>0.5343506272360691</v>
      </c>
      <c r="T12" s="194">
        <v>0.5343506272360691</v>
      </c>
      <c r="U12" s="194">
        <v>0.5262961146484986</v>
      </c>
      <c r="V12" s="194">
        <v>0.553682159589599</v>
      </c>
      <c r="W12" s="194">
        <v>0.5201761501140553</v>
      </c>
      <c r="X12" s="194">
        <v>0.5197323646584917</v>
      </c>
      <c r="Y12" s="194">
        <v>0.5108710913741898</v>
      </c>
      <c r="Z12" s="194">
        <v>0.47324842844134973</v>
      </c>
      <c r="AA12" s="194">
        <v>0.45355717191841527</v>
      </c>
      <c r="AB12" s="194">
        <v>0.426922061040677</v>
      </c>
      <c r="AC12" s="194">
        <v>0.4054990716138774</v>
      </c>
      <c r="AD12" s="194">
        <v>0.40876580791535727</v>
      </c>
      <c r="AE12" s="194">
        <v>0.4167203845555978</v>
      </c>
      <c r="AF12" s="194">
        <v>0.4117213870192835</v>
      </c>
      <c r="AG12" s="194">
        <v>0.4016659925223968</v>
      </c>
      <c r="AH12" s="194">
        <v>0.37743839978643456</v>
      </c>
      <c r="AI12" s="194">
        <v>0.3472668710895693</v>
      </c>
      <c r="AJ12" s="194">
        <v>0.3270716501410296</v>
      </c>
      <c r="AK12" s="194">
        <v>0.30539229868757395</v>
      </c>
      <c r="AL12" s="194">
        <v>0.27846386965977027</v>
      </c>
      <c r="AM12" s="194">
        <v>0.2547743555959295</v>
      </c>
      <c r="AN12" s="194">
        <v>0.29537968608491294</v>
      </c>
      <c r="AO12" s="194">
        <v>0.3077894890917428</v>
      </c>
      <c r="AP12" s="194">
        <v>0.313437570379759</v>
      </c>
      <c r="AQ12" s="194">
        <v>0.3160922233319867</v>
      </c>
      <c r="AR12" s="194">
        <v>0.2439174935401443</v>
      </c>
      <c r="AS12" s="194">
        <v>0.21157673884256348</v>
      </c>
      <c r="AT12" s="194">
        <v>0.19392335376432687</v>
      </c>
      <c r="AU12" s="194">
        <v>0.1701010801492788</v>
      </c>
      <c r="AV12" s="194">
        <v>0.15890371074914095</v>
      </c>
      <c r="AW12" s="194">
        <v>0.15676735518441748</v>
      </c>
      <c r="AX12" s="194">
        <v>0.14355801740007826</v>
      </c>
      <c r="AY12" s="194">
        <v>0.1422954068358606</v>
      </c>
      <c r="AZ12" s="194">
        <v>0.14350522180240202</v>
      </c>
      <c r="BA12" s="194">
        <v>0.13492740414774476</v>
      </c>
      <c r="BB12" s="194">
        <v>0.144435962584789</v>
      </c>
      <c r="BC12" s="194">
        <v>0.14669594363040597</v>
      </c>
      <c r="BD12" s="194">
        <v>0.14986112113028166</v>
      </c>
      <c r="BE12" s="194">
        <v>0.1592946780121613</v>
      </c>
      <c r="BF12" s="194">
        <v>0.15203024826411893</v>
      </c>
      <c r="BG12" s="194">
        <v>0.1531655508550074</v>
      </c>
    </row>
    <row r="13" spans="3:59" s="61" customFormat="1" ht="22.5">
      <c r="C13" s="66" t="s">
        <v>104</v>
      </c>
      <c r="D13" s="194">
        <v>-2.9632531441948986</v>
      </c>
      <c r="E13" s="194">
        <v>-3.008830647743301</v>
      </c>
      <c r="F13" s="194">
        <v>-2.8618320324984623</v>
      </c>
      <c r="G13" s="194">
        <v>-2.7753042043373877</v>
      </c>
      <c r="H13" s="194">
        <v>-3.0050762252374263</v>
      </c>
      <c r="I13" s="194">
        <v>-2.9983591152539355</v>
      </c>
      <c r="J13" s="194">
        <v>-3.2651741523194047</v>
      </c>
      <c r="K13" s="194">
        <v>-3.511368937976128</v>
      </c>
      <c r="L13" s="194">
        <v>-3.3655568111220417</v>
      </c>
      <c r="M13" s="194">
        <v>-3.370173716166247</v>
      </c>
      <c r="N13" s="194">
        <v>-3.3800145713471257</v>
      </c>
      <c r="O13" s="194">
        <v>-3.5365649885725277</v>
      </c>
      <c r="P13" s="194">
        <v>-3.6573890485225378</v>
      </c>
      <c r="Q13" s="194">
        <v>-3.652421412355361</v>
      </c>
      <c r="R13" s="194">
        <v>-3.4513446919350272</v>
      </c>
      <c r="S13" s="194">
        <v>-3.263335148976986</v>
      </c>
      <c r="T13" s="194">
        <v>-3.263335148976986</v>
      </c>
      <c r="U13" s="194">
        <v>-3.246192742548696</v>
      </c>
      <c r="V13" s="194">
        <v>-3.217413271728365</v>
      </c>
      <c r="W13" s="194">
        <v>-3.212987744463711</v>
      </c>
      <c r="X13" s="194">
        <v>-3.039331421067305</v>
      </c>
      <c r="Y13" s="194">
        <v>-2.9945288458031563</v>
      </c>
      <c r="Z13" s="194">
        <v>-2.9467207686785404</v>
      </c>
      <c r="AA13" s="194">
        <v>-2.9594245105157535</v>
      </c>
      <c r="AB13" s="194">
        <v>-2.892933653213701</v>
      </c>
      <c r="AC13" s="194">
        <v>-2.8783684908749607</v>
      </c>
      <c r="AD13" s="194">
        <v>-2.7685933048580096</v>
      </c>
      <c r="AE13" s="194">
        <v>-2.6034104049341757</v>
      </c>
      <c r="AF13" s="194">
        <v>-2.488919896272775</v>
      </c>
      <c r="AG13" s="194">
        <v>-2.364787243852902</v>
      </c>
      <c r="AH13" s="194">
        <v>-2.1977741193045577</v>
      </c>
      <c r="AI13" s="194">
        <v>-2.178276920339825</v>
      </c>
      <c r="AJ13" s="194">
        <v>-2.092339901876026</v>
      </c>
      <c r="AK13" s="194">
        <v>-2.1978676061461884</v>
      </c>
      <c r="AL13" s="194">
        <v>-2.2687423775816886</v>
      </c>
      <c r="AM13" s="194">
        <v>-2.3381892440636745</v>
      </c>
      <c r="AN13" s="194">
        <v>-2.401384877470413</v>
      </c>
      <c r="AO13" s="194">
        <v>-2.2197662775185587</v>
      </c>
      <c r="AP13" s="194">
        <v>-2.1754440150465566</v>
      </c>
      <c r="AQ13" s="194">
        <v>-2.053284834396473</v>
      </c>
      <c r="AR13" s="194">
        <v>-2.015660479271814</v>
      </c>
      <c r="AS13" s="194">
        <v>-1.9408191323646122</v>
      </c>
      <c r="AT13" s="194">
        <v>-1.9726787652662818</v>
      </c>
      <c r="AU13" s="194">
        <v>-1.903129119164475</v>
      </c>
      <c r="AV13" s="194">
        <v>-1.827722724043553</v>
      </c>
      <c r="AW13" s="194">
        <v>-1.8994798848477066</v>
      </c>
      <c r="AX13" s="194">
        <v>-1.7612535859041583</v>
      </c>
      <c r="AY13" s="194">
        <v>-1.81794219480819</v>
      </c>
      <c r="AZ13" s="194">
        <v>-1.9086643696991181</v>
      </c>
      <c r="BA13" s="194">
        <v>-1.6860570132302788</v>
      </c>
      <c r="BB13" s="194">
        <v>-1.6163984268017437</v>
      </c>
      <c r="BC13" s="194">
        <v>-1.5602962493398025</v>
      </c>
      <c r="BD13" s="194">
        <v>-1.589634935811689</v>
      </c>
      <c r="BE13" s="194">
        <v>-1.7726305391515051</v>
      </c>
      <c r="BF13" s="194">
        <v>-1.8128012395777728</v>
      </c>
      <c r="BG13" s="194">
        <v>-1.7231378543093145</v>
      </c>
    </row>
    <row r="14" spans="3:59" s="61" customFormat="1" ht="15" customHeight="1">
      <c r="C14" s="66" t="s">
        <v>105</v>
      </c>
      <c r="D14" s="194">
        <v>-1.4413132129802098</v>
      </c>
      <c r="E14" s="194">
        <v>-1.4291424844195613</v>
      </c>
      <c r="F14" s="194">
        <v>-1.4513697486580162</v>
      </c>
      <c r="G14" s="194">
        <v>-1.7635708711421016</v>
      </c>
      <c r="H14" s="194">
        <v>-1.9705328151553383</v>
      </c>
      <c r="I14" s="194">
        <v>-2.0345904875802843</v>
      </c>
      <c r="J14" s="194">
        <v>-1.8420763416153625</v>
      </c>
      <c r="K14" s="194">
        <v>-1.3154539177404734</v>
      </c>
      <c r="L14" s="194">
        <v>-0.9345484889485481</v>
      </c>
      <c r="M14" s="194">
        <v>-0.6424625453281543</v>
      </c>
      <c r="N14" s="194">
        <v>0.438954074338758</v>
      </c>
      <c r="O14" s="194">
        <v>1.5136464296413332</v>
      </c>
      <c r="P14" s="194">
        <v>2.113833230758053</v>
      </c>
      <c r="Q14" s="194">
        <v>2.9015242035159767</v>
      </c>
      <c r="R14" s="194">
        <v>2.9623294606468815</v>
      </c>
      <c r="S14" s="194">
        <v>2.911736127118872</v>
      </c>
      <c r="T14" s="194">
        <v>2.911736127118872</v>
      </c>
      <c r="U14" s="194">
        <v>3.1429368479814874</v>
      </c>
      <c r="V14" s="194">
        <v>3.5398916394777458</v>
      </c>
      <c r="W14" s="194">
        <v>3.851860413319941</v>
      </c>
      <c r="X14" s="194">
        <v>3.8769033003778026</v>
      </c>
      <c r="Y14" s="194">
        <v>3.917411563516935</v>
      </c>
      <c r="Z14" s="194">
        <v>3.6835519363223526</v>
      </c>
      <c r="AA14" s="194">
        <v>3.5795748380360095</v>
      </c>
      <c r="AB14" s="194">
        <v>3.608354730706901</v>
      </c>
      <c r="AC14" s="194">
        <v>3.4148166763923995</v>
      </c>
      <c r="AD14" s="194">
        <v>3.135634878475517</v>
      </c>
      <c r="AE14" s="194">
        <v>3.0600392807618166</v>
      </c>
      <c r="AF14" s="194">
        <v>2.9026572452061274</v>
      </c>
      <c r="AG14" s="194">
        <v>2.647459028537545</v>
      </c>
      <c r="AH14" s="194">
        <v>2.514142332670529</v>
      </c>
      <c r="AI14" s="194">
        <v>1.976295037853362</v>
      </c>
      <c r="AJ14" s="194">
        <v>1.5200966122680508</v>
      </c>
      <c r="AK14" s="194">
        <v>0.9892088544069755</v>
      </c>
      <c r="AL14" s="194">
        <v>0.5881887821052102</v>
      </c>
      <c r="AM14" s="194">
        <v>0.3439672670175966</v>
      </c>
      <c r="AN14" s="194">
        <v>0.1899938754892151</v>
      </c>
      <c r="AO14" s="194">
        <v>0.17182875696677327</v>
      </c>
      <c r="AP14" s="194">
        <v>0.3165202132633786</v>
      </c>
      <c r="AQ14" s="194">
        <v>0.1469103169214798</v>
      </c>
      <c r="AR14" s="194">
        <v>-0.16033810545407093</v>
      </c>
      <c r="AS14" s="194">
        <v>-0.45436678089997407</v>
      </c>
      <c r="AT14" s="194">
        <v>-0.798265913894289</v>
      </c>
      <c r="AU14" s="194">
        <v>-1.0765050606927773</v>
      </c>
      <c r="AV14" s="194">
        <v>-1.0313708131290047</v>
      </c>
      <c r="AW14" s="194">
        <v>-0.9536613483244152</v>
      </c>
      <c r="AX14" s="194">
        <v>-0.9129955999449781</v>
      </c>
      <c r="AY14" s="194">
        <v>-0.6826374225545829</v>
      </c>
      <c r="AZ14" s="194">
        <v>-0.7333705861960942</v>
      </c>
      <c r="BA14" s="194">
        <v>-0.8591779480330667</v>
      </c>
      <c r="BB14" s="194">
        <v>-1.0660578940526884</v>
      </c>
      <c r="BC14" s="194">
        <v>-1.1681743838917806</v>
      </c>
      <c r="BD14" s="194">
        <v>-1.4464940650950295</v>
      </c>
      <c r="BE14" s="194">
        <v>-1.8797772607233265</v>
      </c>
      <c r="BF14" s="194">
        <v>-2.0494873305757073</v>
      </c>
      <c r="BG14" s="194">
        <v>-2.492256903878185</v>
      </c>
    </row>
    <row r="15" spans="2:59" s="61" customFormat="1" ht="14.25" customHeight="1">
      <c r="B15" s="195" t="s">
        <v>106</v>
      </c>
      <c r="C15" s="87"/>
      <c r="D15" s="196">
        <v>14.481782634071118</v>
      </c>
      <c r="E15" s="196">
        <v>13.44763051216226</v>
      </c>
      <c r="F15" s="196">
        <v>14.23640319710266</v>
      </c>
      <c r="G15" s="196">
        <v>13.960091071100974</v>
      </c>
      <c r="H15" s="196">
        <v>13.647369760335264</v>
      </c>
      <c r="I15" s="196">
        <v>13.734447696564606</v>
      </c>
      <c r="J15" s="196">
        <v>13.920633040901437</v>
      </c>
      <c r="K15" s="196">
        <v>13.515356639884748</v>
      </c>
      <c r="L15" s="196">
        <v>13.64639052510917</v>
      </c>
      <c r="M15" s="196">
        <v>14.095212864424383</v>
      </c>
      <c r="N15" s="196">
        <v>14.674283197979028</v>
      </c>
      <c r="O15" s="196">
        <v>14.687075908034396</v>
      </c>
      <c r="P15" s="196">
        <v>14.592940778342141</v>
      </c>
      <c r="Q15" s="196">
        <v>14.684115143734921</v>
      </c>
      <c r="R15" s="196">
        <v>15.04654959700405</v>
      </c>
      <c r="S15" s="196">
        <v>15.95352802415168</v>
      </c>
      <c r="T15" s="196">
        <v>15.95352802415168</v>
      </c>
      <c r="U15" s="196">
        <v>16.90715249010302</v>
      </c>
      <c r="V15" s="196">
        <v>18.133247909245746</v>
      </c>
      <c r="W15" s="196">
        <v>18.60783415042099</v>
      </c>
      <c r="X15" s="196">
        <v>18.474653845728753</v>
      </c>
      <c r="Y15" s="196">
        <v>18.225861252681646</v>
      </c>
      <c r="Z15" s="196">
        <v>17.821031916304886</v>
      </c>
      <c r="AA15" s="196">
        <v>17.604344075204295</v>
      </c>
      <c r="AB15" s="196">
        <v>17.348084519072202</v>
      </c>
      <c r="AC15" s="196">
        <v>17.138662652885387</v>
      </c>
      <c r="AD15" s="196">
        <v>16.96118779173851</v>
      </c>
      <c r="AE15" s="196">
        <v>17.290125181721343</v>
      </c>
      <c r="AF15" s="196">
        <v>17.581300936195394</v>
      </c>
      <c r="AG15" s="196">
        <v>17.83408015756729</v>
      </c>
      <c r="AH15" s="196">
        <v>18.1325674543029</v>
      </c>
      <c r="AI15" s="196">
        <v>18.1238232446645</v>
      </c>
      <c r="AJ15" s="196">
        <v>18.08244785717549</v>
      </c>
      <c r="AK15" s="196">
        <v>18.11304092437164</v>
      </c>
      <c r="AL15" s="196">
        <v>18.50482372829451</v>
      </c>
      <c r="AM15" s="196">
        <v>18.79856641813481</v>
      </c>
      <c r="AN15" s="196">
        <v>18.778417855640807</v>
      </c>
      <c r="AO15" s="196">
        <v>18.005992154344472</v>
      </c>
      <c r="AP15" s="196">
        <v>17.016925635381227</v>
      </c>
      <c r="AQ15" s="196">
        <v>16.10320909445466</v>
      </c>
      <c r="AR15" s="196">
        <v>15.905953256440554</v>
      </c>
      <c r="AS15" s="196">
        <v>16.372261972092243</v>
      </c>
      <c r="AT15" s="196">
        <v>16.921490125506605</v>
      </c>
      <c r="AU15" s="196">
        <v>17.597006227407586</v>
      </c>
      <c r="AV15" s="196">
        <v>17.53840762974545</v>
      </c>
      <c r="AW15" s="196">
        <v>17.655353816397472</v>
      </c>
      <c r="AX15" s="196">
        <v>17.809437250145287</v>
      </c>
      <c r="AY15" s="196">
        <v>17.640004142988673</v>
      </c>
      <c r="AZ15" s="196">
        <v>17.2277043986121</v>
      </c>
      <c r="BA15" s="196">
        <v>16.993514692099723</v>
      </c>
      <c r="BB15" s="196">
        <v>16.42606265410677</v>
      </c>
      <c r="BC15" s="196">
        <v>15.568906418916669</v>
      </c>
      <c r="BD15" s="196">
        <v>14.636254213914537</v>
      </c>
      <c r="BE15" s="196">
        <v>14.085471990587862</v>
      </c>
      <c r="BF15" s="196">
        <v>14.022564621415592</v>
      </c>
      <c r="BG15" s="196">
        <v>13.977052482801945</v>
      </c>
    </row>
    <row r="16" spans="2:59" s="61" customFormat="1" ht="14.25" customHeight="1">
      <c r="B16" s="144" t="s">
        <v>107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</row>
    <row r="17" spans="2:59" s="61" customFormat="1" ht="14.25" customHeight="1">
      <c r="B17" s="185" t="s">
        <v>120</v>
      </c>
      <c r="D17" s="194">
        <v>64.24572019488596</v>
      </c>
      <c r="E17" s="194">
        <v>64.61572443627138</v>
      </c>
      <c r="F17" s="194">
        <v>64.31472249454316</v>
      </c>
      <c r="G17" s="194">
        <v>64.34528033124263</v>
      </c>
      <c r="H17" s="194">
        <v>64.62512481018874</v>
      </c>
      <c r="I17" s="194">
        <v>64.52404190474329</v>
      </c>
      <c r="J17" s="194">
        <v>64.09932307956231</v>
      </c>
      <c r="K17" s="194">
        <v>63.47017525584145</v>
      </c>
      <c r="L17" s="194">
        <v>63.139455040350235</v>
      </c>
      <c r="M17" s="194">
        <v>62.29685580740566</v>
      </c>
      <c r="N17" s="194">
        <v>61.800984600833154</v>
      </c>
      <c r="O17" s="194">
        <v>61.716363508686804</v>
      </c>
      <c r="P17" s="194">
        <v>62.34979845473262</v>
      </c>
      <c r="Q17" s="194">
        <v>62.60588737648684</v>
      </c>
      <c r="R17" s="194">
        <v>62.39929869266446</v>
      </c>
      <c r="S17" s="194">
        <v>61.92889442727532</v>
      </c>
      <c r="T17" s="194">
        <v>61.92889442727532</v>
      </c>
      <c r="U17" s="194">
        <v>61.136377582024785</v>
      </c>
      <c r="V17" s="194">
        <v>60.23188418581363</v>
      </c>
      <c r="W17" s="194">
        <v>59.79369690036963</v>
      </c>
      <c r="X17" s="194">
        <v>59.77914994492868</v>
      </c>
      <c r="Y17" s="194">
        <v>59.855437026919105</v>
      </c>
      <c r="Z17" s="194">
        <v>60.17474455329851</v>
      </c>
      <c r="AA17" s="194">
        <v>60.29253087879457</v>
      </c>
      <c r="AB17" s="194">
        <v>60.274147433180076</v>
      </c>
      <c r="AC17" s="194">
        <v>60.43967360115386</v>
      </c>
      <c r="AD17" s="194">
        <v>60.72665239085415</v>
      </c>
      <c r="AE17" s="194">
        <v>60.57650177676034</v>
      </c>
      <c r="AF17" s="194">
        <v>60.304522039397604</v>
      </c>
      <c r="AG17" s="194">
        <v>60.11134129342258</v>
      </c>
      <c r="AH17" s="194">
        <v>59.83735164342261</v>
      </c>
      <c r="AI17" s="194">
        <v>59.78365325356445</v>
      </c>
      <c r="AJ17" s="194">
        <v>59.89706698574215</v>
      </c>
      <c r="AK17" s="194">
        <v>59.75869112203172</v>
      </c>
      <c r="AL17" s="194">
        <v>59.376029206296366</v>
      </c>
      <c r="AM17" s="194">
        <v>59.10661155593712</v>
      </c>
      <c r="AN17" s="194">
        <v>58.928772204329626</v>
      </c>
      <c r="AO17" s="194">
        <v>59.47209819775074</v>
      </c>
      <c r="AP17" s="194">
        <v>60.32274226014535</v>
      </c>
      <c r="AQ17" s="194">
        <v>61.19028958224337</v>
      </c>
      <c r="AR17" s="194">
        <v>61.114668025696915</v>
      </c>
      <c r="AS17" s="194">
        <v>60.96857911426554</v>
      </c>
      <c r="AT17" s="194">
        <v>60.330108382159224</v>
      </c>
      <c r="AU17" s="194">
        <v>59.71449221618752</v>
      </c>
      <c r="AV17" s="194">
        <v>59.64385419278699</v>
      </c>
      <c r="AW17" s="194">
        <v>59.79928766744581</v>
      </c>
      <c r="AX17" s="194">
        <v>59.785911629278935</v>
      </c>
      <c r="AY17" s="194">
        <v>60.01332292002883</v>
      </c>
      <c r="AZ17" s="194">
        <v>60.33023048886936</v>
      </c>
      <c r="BA17" s="194">
        <v>60.817295947112925</v>
      </c>
      <c r="BB17" s="194">
        <v>61.190749941230926</v>
      </c>
      <c r="BC17" s="194">
        <v>61.96702769817264</v>
      </c>
      <c r="BD17" s="194">
        <v>62.6168471321084</v>
      </c>
      <c r="BE17" s="194">
        <v>62.80957225016569</v>
      </c>
      <c r="BF17" s="194">
        <v>62.82649479540865</v>
      </c>
      <c r="BG17" s="194">
        <v>62.74924954079142</v>
      </c>
    </row>
    <row r="18" spans="2:59" s="61" customFormat="1" ht="14.25" customHeight="1">
      <c r="B18" s="185" t="s">
        <v>121</v>
      </c>
      <c r="D18" s="194">
        <v>19.756693902713582</v>
      </c>
      <c r="E18" s="194">
        <v>19.41160822982476</v>
      </c>
      <c r="F18" s="194">
        <v>18.722844760369377</v>
      </c>
      <c r="G18" s="194">
        <v>19.168160243930675</v>
      </c>
      <c r="H18" s="194">
        <v>18.978891519400296</v>
      </c>
      <c r="I18" s="194">
        <v>19.011021217141288</v>
      </c>
      <c r="J18" s="194">
        <v>19.0103218315286</v>
      </c>
      <c r="K18" s="194">
        <v>19.816900953229002</v>
      </c>
      <c r="L18" s="194">
        <v>20.15761073976581</v>
      </c>
      <c r="M18" s="194">
        <v>20.570678860451746</v>
      </c>
      <c r="N18" s="194">
        <v>20.551134982049053</v>
      </c>
      <c r="O18" s="194">
        <v>20.57379029254189</v>
      </c>
      <c r="P18" s="194">
        <v>19.984038931828973</v>
      </c>
      <c r="Q18" s="194">
        <v>19.652793808931815</v>
      </c>
      <c r="R18" s="194">
        <v>19.700512614158267</v>
      </c>
      <c r="S18" s="194">
        <v>19.38859302683211</v>
      </c>
      <c r="T18" s="194">
        <v>19.38859302683211</v>
      </c>
      <c r="U18" s="194">
        <v>19.236573299972008</v>
      </c>
      <c r="V18" s="194">
        <v>18.97113679280189</v>
      </c>
      <c r="W18" s="194">
        <v>18.905657354859734</v>
      </c>
      <c r="X18" s="194">
        <v>19.226597152933763</v>
      </c>
      <c r="Y18" s="194">
        <v>19.435043965970305</v>
      </c>
      <c r="Z18" s="194">
        <v>19.53075119015942</v>
      </c>
      <c r="AA18" s="194">
        <v>19.597257707403784</v>
      </c>
      <c r="AB18" s="194">
        <v>19.911756455574697</v>
      </c>
      <c r="AC18" s="194">
        <v>19.948794326699662</v>
      </c>
      <c r="AD18" s="194">
        <v>19.95233232046469</v>
      </c>
      <c r="AE18" s="194">
        <v>19.94668302113973</v>
      </c>
      <c r="AF18" s="194">
        <v>20.03697851515351</v>
      </c>
      <c r="AG18" s="194">
        <v>20.09145729767963</v>
      </c>
      <c r="AH18" s="194">
        <v>20.20974518275636</v>
      </c>
      <c r="AI18" s="194">
        <v>20.261513452520788</v>
      </c>
      <c r="AJ18" s="194">
        <v>20.255216905347364</v>
      </c>
      <c r="AK18" s="194">
        <v>20.23579264613802</v>
      </c>
      <c r="AL18" s="194">
        <v>20.128868557487213</v>
      </c>
      <c r="AM18" s="194">
        <v>20.011410528715388</v>
      </c>
      <c r="AN18" s="194">
        <v>20.18680804657629</v>
      </c>
      <c r="AO18" s="194">
        <v>20.609936119751215</v>
      </c>
      <c r="AP18" s="194">
        <v>20.798328889072874</v>
      </c>
      <c r="AQ18" s="194">
        <v>20.96930871223745</v>
      </c>
      <c r="AR18" s="194">
        <v>21.20763573213086</v>
      </c>
      <c r="AS18" s="194">
        <v>20.929916520120173</v>
      </c>
      <c r="AT18" s="194">
        <v>20.96964608083222</v>
      </c>
      <c r="AU18" s="194">
        <v>20.95547351738968</v>
      </c>
      <c r="AV18" s="194">
        <v>21.14891916417313</v>
      </c>
      <c r="AW18" s="194">
        <v>20.80264598649341</v>
      </c>
      <c r="AX18" s="194">
        <v>20.786955552071696</v>
      </c>
      <c r="AY18" s="194">
        <v>20.67102614901017</v>
      </c>
      <c r="AZ18" s="194">
        <v>20.67690596462183</v>
      </c>
      <c r="BA18" s="194">
        <v>20.63805975170483</v>
      </c>
      <c r="BB18" s="194">
        <v>20.911224940445337</v>
      </c>
      <c r="BC18" s="194">
        <v>21.050465577201273</v>
      </c>
      <c r="BD18" s="194">
        <v>21.307124839295643</v>
      </c>
      <c r="BE18" s="194">
        <v>21.4916198981071</v>
      </c>
      <c r="BF18" s="194">
        <v>21.490169591862106</v>
      </c>
      <c r="BG18" s="194">
        <v>21.703725672952306</v>
      </c>
    </row>
    <row r="19" spans="2:59" s="61" customFormat="1" ht="14.25" customHeight="1">
      <c r="B19" s="185" t="s">
        <v>108</v>
      </c>
      <c r="D19" s="194">
        <v>84.00241409759954</v>
      </c>
      <c r="E19" s="194">
        <v>84.02733266609614</v>
      </c>
      <c r="F19" s="194">
        <v>83.03756725491253</v>
      </c>
      <c r="G19" s="194">
        <v>83.5134405751733</v>
      </c>
      <c r="H19" s="194">
        <v>83.60401632958903</v>
      </c>
      <c r="I19" s="194">
        <v>83.53506312188456</v>
      </c>
      <c r="J19" s="194">
        <v>83.10964491109091</v>
      </c>
      <c r="K19" s="194">
        <v>83.28707620907046</v>
      </c>
      <c r="L19" s="194">
        <v>83.29706578011604</v>
      </c>
      <c r="M19" s="194">
        <v>82.86753466785741</v>
      </c>
      <c r="N19" s="194">
        <v>82.3521195828822</v>
      </c>
      <c r="O19" s="194">
        <v>82.29015380122867</v>
      </c>
      <c r="P19" s="194">
        <v>82.33383738656158</v>
      </c>
      <c r="Q19" s="194">
        <v>82.25868118541867</v>
      </c>
      <c r="R19" s="194">
        <v>82.09981130682274</v>
      </c>
      <c r="S19" s="194">
        <v>81.31748745410741</v>
      </c>
      <c r="T19" s="194">
        <v>81.31748745410741</v>
      </c>
      <c r="U19" s="194">
        <v>80.3729508819968</v>
      </c>
      <c r="V19" s="194">
        <v>79.20302097861551</v>
      </c>
      <c r="W19" s="194">
        <v>78.69935425522938</v>
      </c>
      <c r="X19" s="194">
        <v>79.00574709786245</v>
      </c>
      <c r="Y19" s="194">
        <v>79.29048099288941</v>
      </c>
      <c r="Z19" s="194">
        <v>79.70549574345794</v>
      </c>
      <c r="AA19" s="194">
        <v>79.88978858619836</v>
      </c>
      <c r="AB19" s="194">
        <v>80.18590388875478</v>
      </c>
      <c r="AC19" s="194">
        <v>80.38846792785353</v>
      </c>
      <c r="AD19" s="194">
        <v>80.67898471131883</v>
      </c>
      <c r="AE19" s="194">
        <v>80.52318479790007</v>
      </c>
      <c r="AF19" s="194">
        <v>80.34150055455113</v>
      </c>
      <c r="AG19" s="194">
        <v>80.20279859110222</v>
      </c>
      <c r="AH19" s="194">
        <v>80.04709682617897</v>
      </c>
      <c r="AI19" s="194">
        <v>80.04516670608524</v>
      </c>
      <c r="AJ19" s="194">
        <v>80.15228389108951</v>
      </c>
      <c r="AK19" s="194">
        <v>79.99448376816974</v>
      </c>
      <c r="AL19" s="194">
        <v>79.50489776378356</v>
      </c>
      <c r="AM19" s="194">
        <v>79.11802208465251</v>
      </c>
      <c r="AN19" s="194">
        <v>79.11558025090592</v>
      </c>
      <c r="AO19" s="194">
        <v>80.08203431750196</v>
      </c>
      <c r="AP19" s="194">
        <v>81.12107114921821</v>
      </c>
      <c r="AQ19" s="194">
        <v>82.15959829448084</v>
      </c>
      <c r="AR19" s="194">
        <v>82.32230375782777</v>
      </c>
      <c r="AS19" s="194">
        <v>81.89849563438571</v>
      </c>
      <c r="AT19" s="194">
        <v>81.29975446299143</v>
      </c>
      <c r="AU19" s="194">
        <v>80.6699657335772</v>
      </c>
      <c r="AV19" s="194">
        <v>80.79277335696013</v>
      </c>
      <c r="AW19" s="194">
        <v>80.60193365393923</v>
      </c>
      <c r="AX19" s="194">
        <v>80.57286718135065</v>
      </c>
      <c r="AY19" s="194">
        <v>80.684349069039</v>
      </c>
      <c r="AZ19" s="194">
        <v>81.00713645349119</v>
      </c>
      <c r="BA19" s="194">
        <v>81.45535569881775</v>
      </c>
      <c r="BB19" s="194">
        <v>82.10197488167627</v>
      </c>
      <c r="BC19" s="194">
        <v>83.01749327537392</v>
      </c>
      <c r="BD19" s="194">
        <v>83.92397197140404</v>
      </c>
      <c r="BE19" s="194">
        <v>84.30119214827278</v>
      </c>
      <c r="BF19" s="194">
        <v>84.31666438727075</v>
      </c>
      <c r="BG19" s="194">
        <v>84.45297521374371</v>
      </c>
    </row>
    <row r="20" spans="2:59" s="61" customFormat="1" ht="14.25" customHeight="1">
      <c r="B20" s="185" t="s">
        <v>111</v>
      </c>
      <c r="D20" s="194">
        <v>2.692712351092855</v>
      </c>
      <c r="E20" s="194">
        <v>2.7453483028567423</v>
      </c>
      <c r="F20" s="194">
        <v>2.614224249151585</v>
      </c>
      <c r="G20" s="194">
        <v>2.5264683537257087</v>
      </c>
      <c r="H20" s="194">
        <v>2.7486139100757088</v>
      </c>
      <c r="I20" s="194">
        <v>2.7304891815508334</v>
      </c>
      <c r="J20" s="194">
        <v>2.9697220480076503</v>
      </c>
      <c r="K20" s="194">
        <v>3.1975671510448063</v>
      </c>
      <c r="L20" s="194">
        <v>3.0565436947747924</v>
      </c>
      <c r="M20" s="194">
        <v>3.0372524677181967</v>
      </c>
      <c r="N20" s="194">
        <v>2.9735972191387754</v>
      </c>
      <c r="O20" s="194">
        <v>3.022770290736915</v>
      </c>
      <c r="P20" s="194">
        <v>3.073221835096261</v>
      </c>
      <c r="Q20" s="194">
        <v>3.0572036708464196</v>
      </c>
      <c r="R20" s="194">
        <v>2.8536390961732185</v>
      </c>
      <c r="S20" s="194">
        <v>2.72898452174092</v>
      </c>
      <c r="T20" s="194">
        <v>2.7289845217409168</v>
      </c>
      <c r="U20" s="194">
        <v>2.7198966279001975</v>
      </c>
      <c r="V20" s="194">
        <v>2.663731112138766</v>
      </c>
      <c r="W20" s="194">
        <v>2.692811594349656</v>
      </c>
      <c r="X20" s="194">
        <v>2.519599056408813</v>
      </c>
      <c r="Y20" s="194">
        <v>2.4836577544289664</v>
      </c>
      <c r="Z20" s="194">
        <v>2.4734723402371905</v>
      </c>
      <c r="AA20" s="194">
        <v>2.505867338597338</v>
      </c>
      <c r="AB20" s="194">
        <v>2.4660115921730243</v>
      </c>
      <c r="AC20" s="194">
        <v>2.4728694192610834</v>
      </c>
      <c r="AD20" s="194">
        <v>2.3598274969426525</v>
      </c>
      <c r="AE20" s="194">
        <v>2.186690020378578</v>
      </c>
      <c r="AF20" s="194">
        <v>2.077198509253492</v>
      </c>
      <c r="AG20" s="194">
        <v>1.9631212513305052</v>
      </c>
      <c r="AH20" s="194">
        <v>1.8203357195181231</v>
      </c>
      <c r="AI20" s="194">
        <v>1.831010049250256</v>
      </c>
      <c r="AJ20" s="194">
        <v>1.7652682517349962</v>
      </c>
      <c r="AK20" s="194">
        <v>1.8924753074586145</v>
      </c>
      <c r="AL20" s="194">
        <v>1.9902785079219183</v>
      </c>
      <c r="AM20" s="194">
        <v>2.083414888467745</v>
      </c>
      <c r="AN20" s="194">
        <v>2.1060051913855</v>
      </c>
      <c r="AO20" s="194">
        <v>1.911976788426816</v>
      </c>
      <c r="AP20" s="194">
        <v>1.8620064446667977</v>
      </c>
      <c r="AQ20" s="194">
        <v>1.7371926110644862</v>
      </c>
      <c r="AR20" s="194">
        <v>1.7717429857316696</v>
      </c>
      <c r="AS20" s="194">
        <v>1.7292423935220487</v>
      </c>
      <c r="AT20" s="194">
        <v>1.778755411501955</v>
      </c>
      <c r="AU20" s="194">
        <v>1.7330280390151962</v>
      </c>
      <c r="AV20" s="194">
        <v>1.668819013294412</v>
      </c>
      <c r="AW20" s="194">
        <v>1.742712529663289</v>
      </c>
      <c r="AX20" s="194">
        <v>1.61769556850408</v>
      </c>
      <c r="AY20" s="194">
        <v>1.6756467879723294</v>
      </c>
      <c r="AZ20" s="197">
        <v>1.7651591478967161</v>
      </c>
      <c r="BA20" s="197">
        <v>1.551129609082534</v>
      </c>
      <c r="BB20" s="197">
        <v>1.4719624642169546</v>
      </c>
      <c r="BC20" s="197">
        <v>1.4136003057093964</v>
      </c>
      <c r="BD20" s="197">
        <v>1.4397738146814074</v>
      </c>
      <c r="BE20" s="197">
        <v>1.6133358611393438</v>
      </c>
      <c r="BF20" s="197">
        <v>1.660770991313654</v>
      </c>
      <c r="BG20" s="197">
        <v>1.5699723034543072</v>
      </c>
    </row>
    <row r="21" spans="2:59" s="61" customFormat="1" ht="14.25" customHeight="1">
      <c r="B21" s="17" t="s">
        <v>109</v>
      </c>
      <c r="C21" s="87"/>
      <c r="D21" s="196">
        <v>90.92794244214909</v>
      </c>
      <c r="E21" s="196">
        <v>92.69842795701196</v>
      </c>
      <c r="F21" s="196">
        <v>95.05958208821808</v>
      </c>
      <c r="G21" s="196">
        <v>97.47353164627427</v>
      </c>
      <c r="H21" s="196">
        <v>97.25138608992431</v>
      </c>
      <c r="I21" s="196">
        <v>97.26951081844912</v>
      </c>
      <c r="J21" s="196">
        <v>97.03027795199222</v>
      </c>
      <c r="K21" s="196">
        <v>96.80243284895508</v>
      </c>
      <c r="L21" s="196">
        <v>96.94345630522514</v>
      </c>
      <c r="M21" s="196">
        <v>96.96274753228175</v>
      </c>
      <c r="N21" s="196">
        <v>97.0264027808612</v>
      </c>
      <c r="O21" s="196">
        <v>96.97722970926309</v>
      </c>
      <c r="P21" s="196">
        <v>96.92677816490367</v>
      </c>
      <c r="Q21" s="196">
        <v>96.94279632915354</v>
      </c>
      <c r="R21" s="196">
        <v>97.14636090382676</v>
      </c>
      <c r="S21" s="196">
        <v>97.27101547825907</v>
      </c>
      <c r="T21" s="196">
        <v>97.27101547825907</v>
      </c>
      <c r="U21" s="196">
        <v>97.2801033720998</v>
      </c>
      <c r="V21" s="196">
        <v>97.33626888786127</v>
      </c>
      <c r="W21" s="196">
        <v>97.30718840565034</v>
      </c>
      <c r="X21" s="196">
        <v>97.48040094359119</v>
      </c>
      <c r="Y21" s="196">
        <v>97.51634224557104</v>
      </c>
      <c r="Z21" s="196">
        <v>97.5265276597628</v>
      </c>
      <c r="AA21" s="196">
        <v>97.49413266140266</v>
      </c>
      <c r="AB21" s="196">
        <v>97.53398840782698</v>
      </c>
      <c r="AC21" s="196">
        <v>97.52713058073891</v>
      </c>
      <c r="AD21" s="196">
        <v>97.64017250305734</v>
      </c>
      <c r="AE21" s="196">
        <v>97.81330997962141</v>
      </c>
      <c r="AF21" s="196">
        <v>97.92280149074651</v>
      </c>
      <c r="AG21" s="196">
        <v>98.0368787486695</v>
      </c>
      <c r="AH21" s="196">
        <v>98.17966428048187</v>
      </c>
      <c r="AI21" s="196">
        <v>98.16898995074972</v>
      </c>
      <c r="AJ21" s="196">
        <v>98.234731748265</v>
      </c>
      <c r="AK21" s="196">
        <v>98.10752469254139</v>
      </c>
      <c r="AL21" s="196">
        <v>98.0097214920781</v>
      </c>
      <c r="AM21" s="196">
        <v>97.91658511153229</v>
      </c>
      <c r="AN21" s="196">
        <v>97.8939948086145</v>
      </c>
      <c r="AO21" s="196">
        <v>98.08802321157317</v>
      </c>
      <c r="AP21" s="196">
        <v>98.13799355533318</v>
      </c>
      <c r="AQ21" s="196">
        <v>98.26280738893549</v>
      </c>
      <c r="AR21" s="196">
        <v>98.22825701426832</v>
      </c>
      <c r="AS21" s="196">
        <v>98.27075760647796</v>
      </c>
      <c r="AT21" s="196">
        <v>98.22124458849804</v>
      </c>
      <c r="AU21" s="196">
        <v>98.26697196098479</v>
      </c>
      <c r="AV21" s="196">
        <v>98.33118098670562</v>
      </c>
      <c r="AW21" s="196">
        <v>98.25728747033673</v>
      </c>
      <c r="AX21" s="196">
        <v>98.3823044314959</v>
      </c>
      <c r="AY21" s="196">
        <v>98.32435321202772</v>
      </c>
      <c r="AZ21" s="196">
        <v>98.2348408521033</v>
      </c>
      <c r="BA21" s="196">
        <v>98.44887039091749</v>
      </c>
      <c r="BB21" s="196">
        <v>98.52803753578313</v>
      </c>
      <c r="BC21" s="196">
        <v>98.5863996942906</v>
      </c>
      <c r="BD21" s="196">
        <v>98.56022618531857</v>
      </c>
      <c r="BE21" s="196">
        <v>98.38666413886064</v>
      </c>
      <c r="BF21" s="196">
        <v>98.33922900868636</v>
      </c>
      <c r="BG21" s="196">
        <v>98.43002769654565</v>
      </c>
    </row>
    <row r="22" spans="2:71" ht="14.25" customHeight="1">
      <c r="B22" s="56" t="s">
        <v>261</v>
      </c>
      <c r="AZ22" s="197"/>
      <c r="BA22" s="197"/>
      <c r="BB22" s="197"/>
      <c r="BC22" s="197"/>
      <c r="BD22" s="197"/>
      <c r="BE22" s="197"/>
      <c r="BF22" s="197"/>
      <c r="BG22" s="197"/>
      <c r="BH22" s="197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104" t="s">
        <v>112</v>
      </c>
      <c r="AZ23" s="197"/>
      <c r="BA23" s="197"/>
      <c r="BB23" s="197"/>
      <c r="BC23" s="197"/>
      <c r="BD23" s="197"/>
      <c r="BE23" s="197"/>
      <c r="BF23" s="197"/>
      <c r="BG23" s="197"/>
      <c r="BH23" s="197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105" t="s">
        <v>113</v>
      </c>
      <c r="AZ24" s="197"/>
      <c r="BA24" s="197"/>
      <c r="BB24" s="197"/>
      <c r="BC24" s="197"/>
      <c r="BD24" s="197"/>
      <c r="BE24" s="197"/>
      <c r="BF24" s="197"/>
      <c r="BG24" s="197"/>
      <c r="BH24" s="197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52:71" ht="14.25" customHeight="1">
      <c r="AZ25" s="197"/>
      <c r="BA25" s="197"/>
      <c r="BB25" s="197"/>
      <c r="BC25" s="197"/>
      <c r="BD25" s="197"/>
      <c r="BE25" s="197"/>
      <c r="BF25" s="197"/>
      <c r="BG25" s="197"/>
      <c r="BH25" s="197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3:71" ht="14.25" customHeight="1">
      <c r="C26" s="104"/>
      <c r="AZ26" s="197"/>
      <c r="BA26" s="197"/>
      <c r="BB26" s="197"/>
      <c r="BC26" s="197"/>
      <c r="BD26" s="197"/>
      <c r="BE26" s="197"/>
      <c r="BF26" s="197"/>
      <c r="BG26" s="197"/>
      <c r="BH26" s="197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90"/>
  <sheetViews>
    <sheetView showGridLines="0" zoomScaleSheetLayoutView="100" zoomScalePageLayoutView="0" workbookViewId="0" topLeftCell="A49">
      <selection activeCell="G88" sqref="G88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98" customFormat="1" ht="12.75">
      <c r="B1" s="72" t="s">
        <v>232</v>
      </c>
      <c r="D1" s="199"/>
      <c r="E1" s="199"/>
      <c r="F1" s="199"/>
      <c r="G1" s="199"/>
      <c r="K1" s="75" t="s">
        <v>315</v>
      </c>
    </row>
    <row r="2" spans="2:11" s="198" customFormat="1" ht="12.75">
      <c r="B2" s="72"/>
      <c r="D2" s="199"/>
      <c r="E2" s="199"/>
      <c r="F2" s="199"/>
      <c r="G2" s="199"/>
      <c r="K2" s="75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233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266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118.75</v>
      </c>
      <c r="E8" s="170">
        <v>117.54</v>
      </c>
      <c r="F8" s="170">
        <v>141.96</v>
      </c>
      <c r="G8" s="170">
        <v>157.32</v>
      </c>
      <c r="H8" s="170">
        <v>117.08</v>
      </c>
      <c r="I8" s="170">
        <v>115.92</v>
      </c>
      <c r="J8" s="170">
        <v>157.55</v>
      </c>
      <c r="K8" s="170">
        <v>107.08</v>
      </c>
    </row>
    <row r="9" spans="2:11" ht="12.75">
      <c r="B9"/>
      <c r="C9" s="5" t="s">
        <v>16</v>
      </c>
      <c r="D9" s="170">
        <v>114.18</v>
      </c>
      <c r="E9" s="170">
        <v>113.25</v>
      </c>
      <c r="F9" s="170">
        <v>132.11</v>
      </c>
      <c r="G9" s="170">
        <v>163.53</v>
      </c>
      <c r="H9" s="170">
        <v>113.59</v>
      </c>
      <c r="I9" s="170">
        <v>107.1</v>
      </c>
      <c r="J9" s="170">
        <v>159.33</v>
      </c>
      <c r="K9" s="170">
        <v>96</v>
      </c>
    </row>
    <row r="10" spans="2:11" s="8" customFormat="1" ht="12.75">
      <c r="B10"/>
      <c r="C10" s="5" t="s">
        <v>17</v>
      </c>
      <c r="D10" s="170">
        <v>123.05</v>
      </c>
      <c r="E10" s="170">
        <v>122.15</v>
      </c>
      <c r="F10" s="170">
        <v>140.27</v>
      </c>
      <c r="G10" s="170">
        <v>179.65</v>
      </c>
      <c r="H10" s="170">
        <v>120.09</v>
      </c>
      <c r="I10" s="170">
        <v>117.06</v>
      </c>
      <c r="J10" s="170">
        <v>179.35</v>
      </c>
      <c r="K10" s="170">
        <v>103.84</v>
      </c>
    </row>
    <row r="11" spans="2:11" s="8" customFormat="1" ht="12.75">
      <c r="B11"/>
      <c r="C11" s="5" t="s">
        <v>18</v>
      </c>
      <c r="D11" s="170">
        <v>124.96</v>
      </c>
      <c r="E11" s="170">
        <v>124.37</v>
      </c>
      <c r="F11" s="170">
        <v>136.33</v>
      </c>
      <c r="G11" s="170">
        <v>184.47</v>
      </c>
      <c r="H11" s="170">
        <v>120.25</v>
      </c>
      <c r="I11" s="170">
        <v>120.37</v>
      </c>
      <c r="J11" s="170">
        <v>185.59</v>
      </c>
      <c r="K11" s="170">
        <v>106.52</v>
      </c>
    </row>
    <row r="12" spans="2:11" s="8" customFormat="1" ht="12.75">
      <c r="B12"/>
      <c r="C12" s="5" t="s">
        <v>19</v>
      </c>
      <c r="D12" s="170">
        <v>128.54</v>
      </c>
      <c r="E12" s="170">
        <v>127.49</v>
      </c>
      <c r="F12" s="170">
        <v>148.56</v>
      </c>
      <c r="G12" s="170">
        <v>177.76</v>
      </c>
      <c r="H12" s="170">
        <v>126.03</v>
      </c>
      <c r="I12" s="170">
        <v>123.5</v>
      </c>
      <c r="J12" s="170">
        <v>179.42</v>
      </c>
      <c r="K12" s="170">
        <v>111.63</v>
      </c>
    </row>
    <row r="13" spans="2:11" s="8" customFormat="1" ht="12.75">
      <c r="B13"/>
      <c r="C13" s="5" t="s">
        <v>20</v>
      </c>
      <c r="D13" s="170">
        <v>129.52</v>
      </c>
      <c r="E13" s="170">
        <v>128.61</v>
      </c>
      <c r="F13" s="170">
        <v>146.93</v>
      </c>
      <c r="G13" s="170">
        <v>189.68</v>
      </c>
      <c r="H13" s="170">
        <v>126.61</v>
      </c>
      <c r="I13" s="170">
        <v>122.78</v>
      </c>
      <c r="J13" s="170">
        <v>180</v>
      </c>
      <c r="K13" s="170">
        <v>110.63</v>
      </c>
    </row>
    <row r="14" spans="2:11" s="8" customFormat="1" ht="12.75">
      <c r="B14"/>
      <c r="C14" s="28" t="s">
        <v>21</v>
      </c>
      <c r="D14" s="170">
        <v>136.51</v>
      </c>
      <c r="E14" s="170">
        <v>135.51</v>
      </c>
      <c r="F14" s="170">
        <v>155.6</v>
      </c>
      <c r="G14" s="170">
        <v>198.14</v>
      </c>
      <c r="H14" s="170">
        <v>134.07</v>
      </c>
      <c r="I14" s="170">
        <v>128.18</v>
      </c>
      <c r="J14" s="170">
        <v>178.51</v>
      </c>
      <c r="K14" s="170">
        <v>117.49</v>
      </c>
    </row>
    <row r="15" spans="2:11" s="8" customFormat="1" ht="12.75">
      <c r="B15"/>
      <c r="C15" s="5" t="s">
        <v>22</v>
      </c>
      <c r="D15" s="170">
        <v>135.1</v>
      </c>
      <c r="E15" s="170">
        <v>134.05</v>
      </c>
      <c r="F15" s="170">
        <v>155.36</v>
      </c>
      <c r="G15" s="170">
        <v>195.58</v>
      </c>
      <c r="H15" s="170">
        <v>129.61</v>
      </c>
      <c r="I15" s="170">
        <v>130.12</v>
      </c>
      <c r="J15" s="170">
        <v>185.09</v>
      </c>
      <c r="K15" s="170">
        <v>118.44</v>
      </c>
    </row>
    <row r="16" spans="2:11" s="8" customFormat="1" ht="12.75">
      <c r="B16"/>
      <c r="C16" s="5" t="s">
        <v>23</v>
      </c>
      <c r="D16" s="170">
        <v>136.18</v>
      </c>
      <c r="E16" s="170">
        <v>135.5</v>
      </c>
      <c r="F16" s="170">
        <v>149.12</v>
      </c>
      <c r="G16" s="170">
        <v>206.15</v>
      </c>
      <c r="H16" s="170">
        <v>126.64</v>
      </c>
      <c r="I16" s="170">
        <v>134.05</v>
      </c>
      <c r="J16" s="170">
        <v>189.25</v>
      </c>
      <c r="K16" s="170">
        <v>122.32</v>
      </c>
    </row>
    <row r="17" spans="2:11" s="8" customFormat="1" ht="12.75">
      <c r="B17"/>
      <c r="C17" s="5" t="s">
        <v>24</v>
      </c>
      <c r="D17" s="170">
        <v>138.29</v>
      </c>
      <c r="E17" s="170">
        <v>137.67</v>
      </c>
      <c r="F17" s="170">
        <v>150.32</v>
      </c>
      <c r="G17" s="170">
        <v>214.78</v>
      </c>
      <c r="H17" s="170">
        <v>125.4</v>
      </c>
      <c r="I17" s="170">
        <v>138.74</v>
      </c>
      <c r="J17" s="170">
        <v>190.52</v>
      </c>
      <c r="K17" s="170">
        <v>127.75</v>
      </c>
    </row>
    <row r="18" spans="2:11" s="8" customFormat="1" ht="12.75">
      <c r="B18" s="179"/>
      <c r="C18" s="5" t="s">
        <v>25</v>
      </c>
      <c r="D18" s="170">
        <v>122.11</v>
      </c>
      <c r="E18" s="170">
        <v>121.64</v>
      </c>
      <c r="F18" s="170">
        <v>131.04</v>
      </c>
      <c r="G18" s="170">
        <v>188.77</v>
      </c>
      <c r="H18" s="170">
        <v>110.73</v>
      </c>
      <c r="I18" s="170">
        <v>123.64</v>
      </c>
      <c r="J18" s="170">
        <v>143.15</v>
      </c>
      <c r="K18" s="170">
        <v>119.49</v>
      </c>
    </row>
    <row r="19" spans="2:11" s="8" customFormat="1" ht="12.75">
      <c r="B19" s="180"/>
      <c r="C19" s="26" t="s">
        <v>26</v>
      </c>
      <c r="D19" s="175">
        <v>99.4</v>
      </c>
      <c r="E19" s="175">
        <v>98.55</v>
      </c>
      <c r="F19" s="175">
        <v>115.78</v>
      </c>
      <c r="G19" s="175">
        <v>139.22</v>
      </c>
      <c r="H19" s="175">
        <v>91.87</v>
      </c>
      <c r="I19" s="175">
        <v>103.46</v>
      </c>
      <c r="J19" s="175">
        <v>80.6</v>
      </c>
      <c r="K19" s="175">
        <v>108.31</v>
      </c>
    </row>
    <row r="20" spans="2:11" s="8" customFormat="1" ht="11.25">
      <c r="B20" s="24">
        <v>2009</v>
      </c>
      <c r="C20" s="5" t="s">
        <v>27</v>
      </c>
      <c r="D20" s="170">
        <v>98.01</v>
      </c>
      <c r="E20" s="170">
        <v>97.07</v>
      </c>
      <c r="F20" s="170">
        <v>115.9</v>
      </c>
      <c r="G20" s="170">
        <v>134.6</v>
      </c>
      <c r="H20" s="170">
        <v>93.14</v>
      </c>
      <c r="I20" s="170">
        <v>99.8</v>
      </c>
      <c r="J20" s="170">
        <v>108.63</v>
      </c>
      <c r="K20" s="170">
        <v>97.92</v>
      </c>
    </row>
    <row r="21" spans="2:11" s="8" customFormat="1" ht="12.75">
      <c r="B21"/>
      <c r="C21" s="5" t="s">
        <v>16</v>
      </c>
      <c r="D21" s="170">
        <v>94.98</v>
      </c>
      <c r="E21" s="170">
        <v>94.34</v>
      </c>
      <c r="F21" s="170">
        <v>107.25</v>
      </c>
      <c r="G21" s="170">
        <v>123.63</v>
      </c>
      <c r="H21" s="170">
        <v>89.84</v>
      </c>
      <c r="I21" s="170">
        <v>98.01</v>
      </c>
      <c r="J21" s="170">
        <v>120.53</v>
      </c>
      <c r="K21" s="170">
        <v>93.23</v>
      </c>
    </row>
    <row r="22" spans="2:11" s="8" customFormat="1" ht="12.75">
      <c r="B22"/>
      <c r="C22" s="5" t="s">
        <v>17</v>
      </c>
      <c r="D22" s="170">
        <v>111.07</v>
      </c>
      <c r="E22" s="170">
        <v>110.3</v>
      </c>
      <c r="F22" s="170">
        <v>125.75</v>
      </c>
      <c r="G22" s="170">
        <v>141.16</v>
      </c>
      <c r="H22" s="170">
        <v>104.17</v>
      </c>
      <c r="I22" s="170">
        <v>115.54</v>
      </c>
      <c r="J22" s="170">
        <v>154.99</v>
      </c>
      <c r="K22" s="170">
        <v>107.17</v>
      </c>
    </row>
    <row r="23" spans="2:11" s="8" customFormat="1" ht="12.75">
      <c r="B23"/>
      <c r="C23" s="5" t="s">
        <v>18</v>
      </c>
      <c r="D23" s="170">
        <v>106.45</v>
      </c>
      <c r="E23" s="170">
        <v>105.71</v>
      </c>
      <c r="F23" s="170">
        <v>120.63</v>
      </c>
      <c r="G23" s="170">
        <v>130.45</v>
      </c>
      <c r="H23" s="170">
        <v>101.61</v>
      </c>
      <c r="I23" s="170">
        <v>109.9</v>
      </c>
      <c r="J23" s="170">
        <v>145.01</v>
      </c>
      <c r="K23" s="170">
        <v>102.45</v>
      </c>
    </row>
    <row r="24" spans="2:11" s="8" customFormat="1" ht="12.75">
      <c r="B24"/>
      <c r="C24" s="5" t="s">
        <v>19</v>
      </c>
      <c r="D24" s="170">
        <v>114.15</v>
      </c>
      <c r="E24" s="170">
        <v>113.46</v>
      </c>
      <c r="F24" s="170">
        <v>127.5</v>
      </c>
      <c r="G24" s="170">
        <v>137.51</v>
      </c>
      <c r="H24" s="170">
        <v>109.13</v>
      </c>
      <c r="I24" s="170">
        <v>117.19</v>
      </c>
      <c r="J24" s="170">
        <v>154.62</v>
      </c>
      <c r="K24" s="170">
        <v>109.24</v>
      </c>
    </row>
    <row r="25" spans="2:11" s="8" customFormat="1" ht="12.75">
      <c r="B25"/>
      <c r="C25" s="5" t="s">
        <v>20</v>
      </c>
      <c r="D25" s="170">
        <v>115.42</v>
      </c>
      <c r="E25" s="170">
        <v>114.49</v>
      </c>
      <c r="F25" s="170">
        <v>133.13</v>
      </c>
      <c r="G25" s="170">
        <v>143.49</v>
      </c>
      <c r="H25" s="170">
        <v>111.88</v>
      </c>
      <c r="I25" s="170">
        <v>115.08</v>
      </c>
      <c r="J25" s="170">
        <v>156.82</v>
      </c>
      <c r="K25" s="170">
        <v>106.21</v>
      </c>
    </row>
    <row r="26" spans="2:11" s="8" customFormat="1" ht="12.75">
      <c r="B26"/>
      <c r="C26" s="5" t="s">
        <v>21</v>
      </c>
      <c r="D26" s="170">
        <v>122.93</v>
      </c>
      <c r="E26" s="170">
        <v>122.05</v>
      </c>
      <c r="F26" s="170">
        <v>139.81</v>
      </c>
      <c r="G26" s="170">
        <v>151.28</v>
      </c>
      <c r="H26" s="170">
        <v>118.23</v>
      </c>
      <c r="I26" s="170">
        <v>123.23</v>
      </c>
      <c r="J26" s="170">
        <v>166.65</v>
      </c>
      <c r="K26" s="170">
        <v>114</v>
      </c>
    </row>
    <row r="27" spans="2:11" s="8" customFormat="1" ht="12.75">
      <c r="B27"/>
      <c r="C27" s="5" t="s">
        <v>22</v>
      </c>
      <c r="D27" s="170">
        <v>125.56</v>
      </c>
      <c r="E27" s="170">
        <v>124.84</v>
      </c>
      <c r="F27" s="170">
        <v>139.41</v>
      </c>
      <c r="G27" s="170">
        <v>152.47</v>
      </c>
      <c r="H27" s="170">
        <v>119.3</v>
      </c>
      <c r="I27" s="170">
        <v>127.76</v>
      </c>
      <c r="J27" s="170">
        <v>177.97</v>
      </c>
      <c r="K27" s="170">
        <v>117.1</v>
      </c>
    </row>
    <row r="28" spans="2:11" s="8" customFormat="1" ht="11.25">
      <c r="B28" s="24"/>
      <c r="C28" s="5" t="s">
        <v>23</v>
      </c>
      <c r="D28" s="170">
        <v>125.89</v>
      </c>
      <c r="E28" s="170">
        <v>125.4</v>
      </c>
      <c r="F28" s="170">
        <v>135.16</v>
      </c>
      <c r="G28" s="170">
        <v>163.74</v>
      </c>
      <c r="H28" s="170">
        <v>117.65</v>
      </c>
      <c r="I28" s="170">
        <v>128</v>
      </c>
      <c r="J28" s="170">
        <v>177.25</v>
      </c>
      <c r="K28" s="170">
        <v>117.54</v>
      </c>
    </row>
    <row r="29" spans="2:11" s="8" customFormat="1" ht="11.25">
      <c r="B29" s="24"/>
      <c r="C29" s="5" t="s">
        <v>24</v>
      </c>
      <c r="D29" s="170">
        <v>134.02</v>
      </c>
      <c r="E29" s="170">
        <v>133.79</v>
      </c>
      <c r="F29" s="170">
        <v>138.55</v>
      </c>
      <c r="G29" s="170">
        <v>178.58</v>
      </c>
      <c r="H29" s="170">
        <v>122.4</v>
      </c>
      <c r="I29" s="170">
        <v>139.04</v>
      </c>
      <c r="J29" s="170">
        <v>195.85</v>
      </c>
      <c r="K29" s="170">
        <v>126.98</v>
      </c>
    </row>
    <row r="30" spans="2:11" s="8" customFormat="1" ht="11.25">
      <c r="B30" s="24"/>
      <c r="C30" s="5" t="s">
        <v>25</v>
      </c>
      <c r="D30" s="170">
        <v>128.6</v>
      </c>
      <c r="E30" s="170">
        <v>128.39</v>
      </c>
      <c r="F30" s="170">
        <v>132.63</v>
      </c>
      <c r="G30" s="170">
        <v>184.12</v>
      </c>
      <c r="H30" s="170">
        <v>116.49</v>
      </c>
      <c r="I30" s="170">
        <v>132.66</v>
      </c>
      <c r="J30" s="170">
        <v>183.21</v>
      </c>
      <c r="K30" s="170">
        <v>121.93</v>
      </c>
    </row>
    <row r="31" spans="2:11" s="8" customFormat="1" ht="11.25">
      <c r="B31" s="177"/>
      <c r="C31" s="26" t="s">
        <v>26</v>
      </c>
      <c r="D31" s="175">
        <v>118.28</v>
      </c>
      <c r="E31" s="175">
        <v>117.25</v>
      </c>
      <c r="F31" s="175">
        <v>137.93</v>
      </c>
      <c r="G31" s="175">
        <v>171.34</v>
      </c>
      <c r="H31" s="175">
        <v>111.14</v>
      </c>
      <c r="I31" s="175">
        <v>119.15</v>
      </c>
      <c r="J31" s="175">
        <v>138.71</v>
      </c>
      <c r="K31" s="175">
        <v>114.99</v>
      </c>
    </row>
    <row r="32" spans="2:11" s="8" customFormat="1" ht="11.25">
      <c r="B32" s="24">
        <v>20010</v>
      </c>
      <c r="C32" s="5" t="s">
        <v>27</v>
      </c>
      <c r="D32" s="170">
        <v>113.77</v>
      </c>
      <c r="E32" s="170">
        <v>112.38</v>
      </c>
      <c r="F32" s="170">
        <v>140.53</v>
      </c>
      <c r="G32" s="170">
        <v>151.49</v>
      </c>
      <c r="H32" s="170">
        <v>112.31</v>
      </c>
      <c r="I32" s="170">
        <v>111.06</v>
      </c>
      <c r="J32" s="170">
        <v>147.46</v>
      </c>
      <c r="K32" s="170">
        <v>103.34</v>
      </c>
    </row>
    <row r="33" spans="2:11" s="8" customFormat="1" ht="11.25">
      <c r="B33" s="24"/>
      <c r="C33" s="5" t="s">
        <v>16</v>
      </c>
      <c r="D33" s="170">
        <v>112.24</v>
      </c>
      <c r="E33" s="170">
        <v>111.34</v>
      </c>
      <c r="F33" s="170">
        <v>129.53</v>
      </c>
      <c r="G33" s="170">
        <v>154.82</v>
      </c>
      <c r="H33" s="170">
        <v>107.26</v>
      </c>
      <c r="I33" s="170">
        <v>111.08</v>
      </c>
      <c r="J33" s="170">
        <v>150.89</v>
      </c>
      <c r="K33" s="170">
        <v>102.63</v>
      </c>
    </row>
    <row r="34" spans="2:11" s="8" customFormat="1" ht="11.25">
      <c r="B34" s="24"/>
      <c r="C34" s="5" t="s">
        <v>17</v>
      </c>
      <c r="D34" s="170">
        <v>133.46</v>
      </c>
      <c r="E34" s="170">
        <v>132.87</v>
      </c>
      <c r="F34" s="170">
        <v>144.8</v>
      </c>
      <c r="G34" s="170">
        <v>196.93</v>
      </c>
      <c r="H34" s="170">
        <v>124.13</v>
      </c>
      <c r="I34" s="170">
        <v>132.56</v>
      </c>
      <c r="J34" s="170">
        <v>194.92</v>
      </c>
      <c r="K34" s="170">
        <v>119.31</v>
      </c>
    </row>
    <row r="35" spans="2:11" s="8" customFormat="1" ht="11.25">
      <c r="B35" s="24"/>
      <c r="C35" s="5" t="s">
        <v>18</v>
      </c>
      <c r="D35" s="170">
        <v>124.88</v>
      </c>
      <c r="E35" s="170">
        <v>123.99</v>
      </c>
      <c r="F35" s="170">
        <v>141.88</v>
      </c>
      <c r="G35" s="170">
        <v>177.97</v>
      </c>
      <c r="H35" s="170">
        <v>119.89</v>
      </c>
      <c r="I35" s="170">
        <v>121.61</v>
      </c>
      <c r="J35" s="170">
        <v>174.72</v>
      </c>
      <c r="K35" s="170">
        <v>110.33</v>
      </c>
    </row>
    <row r="36" spans="2:11" s="8" customFormat="1" ht="11.25">
      <c r="B36" s="24"/>
      <c r="C36" s="5" t="s">
        <v>19</v>
      </c>
      <c r="D36" s="170">
        <v>131.05</v>
      </c>
      <c r="E36" s="170">
        <v>130.2</v>
      </c>
      <c r="F36" s="170">
        <v>147.49</v>
      </c>
      <c r="G36" s="170">
        <v>188.12</v>
      </c>
      <c r="H36" s="170">
        <v>126.3</v>
      </c>
      <c r="I36" s="170">
        <v>126.39</v>
      </c>
      <c r="J36" s="170">
        <v>178.38</v>
      </c>
      <c r="K36" s="170">
        <v>115.35</v>
      </c>
    </row>
    <row r="37" spans="2:11" s="8" customFormat="1" ht="11.25">
      <c r="B37" s="24"/>
      <c r="C37" s="5" t="s">
        <v>20</v>
      </c>
      <c r="D37" s="170">
        <v>128.16</v>
      </c>
      <c r="E37" s="170">
        <v>127.27</v>
      </c>
      <c r="F37" s="170">
        <v>145.38</v>
      </c>
      <c r="G37" s="170">
        <v>182.22</v>
      </c>
      <c r="H37" s="170">
        <v>125.42</v>
      </c>
      <c r="I37" s="170">
        <v>122.2</v>
      </c>
      <c r="J37" s="170">
        <v>167.18</v>
      </c>
      <c r="K37" s="170">
        <v>112.64</v>
      </c>
    </row>
    <row r="38" spans="2:11" s="8" customFormat="1" ht="11.25">
      <c r="B38" s="24"/>
      <c r="C38" s="5" t="s">
        <v>21</v>
      </c>
      <c r="D38" s="170">
        <v>133.67</v>
      </c>
      <c r="E38" s="170">
        <v>132.61</v>
      </c>
      <c r="F38" s="170">
        <v>154</v>
      </c>
      <c r="G38" s="170">
        <v>184.09</v>
      </c>
      <c r="H38" s="170">
        <v>131.41</v>
      </c>
      <c r="I38" s="170">
        <v>127.66</v>
      </c>
      <c r="J38" s="170">
        <v>170.8</v>
      </c>
      <c r="K38" s="170">
        <v>118.5</v>
      </c>
    </row>
    <row r="39" spans="2:11" s="8" customFormat="1" ht="11.25">
      <c r="B39" s="24"/>
      <c r="C39" s="5" t="s">
        <v>22</v>
      </c>
      <c r="D39" s="170">
        <v>136.41</v>
      </c>
      <c r="E39" s="170">
        <v>135.48</v>
      </c>
      <c r="F39" s="170">
        <v>154.32</v>
      </c>
      <c r="G39" s="170">
        <v>192.88</v>
      </c>
      <c r="H39" s="170">
        <v>129.78</v>
      </c>
      <c r="I39" s="170">
        <v>133.2</v>
      </c>
      <c r="J39" s="170">
        <v>186.54</v>
      </c>
      <c r="K39" s="170">
        <v>121.88</v>
      </c>
    </row>
    <row r="40" spans="2:11" s="8" customFormat="1" ht="11.25">
      <c r="B40" s="24"/>
      <c r="C40" s="5" t="s">
        <v>23</v>
      </c>
      <c r="D40" s="170">
        <v>134.31</v>
      </c>
      <c r="E40" s="170">
        <v>133.32</v>
      </c>
      <c r="F40" s="170">
        <v>153.35</v>
      </c>
      <c r="G40" s="170">
        <v>190.02</v>
      </c>
      <c r="H40" s="170">
        <v>125.02</v>
      </c>
      <c r="I40" s="170">
        <v>133.99</v>
      </c>
      <c r="J40" s="170">
        <v>176.87</v>
      </c>
      <c r="K40" s="170">
        <v>124.88</v>
      </c>
    </row>
    <row r="41" spans="2:11" ht="11.25">
      <c r="B41" s="24"/>
      <c r="C41" s="5" t="s">
        <v>24</v>
      </c>
      <c r="D41" s="170">
        <v>136.6</v>
      </c>
      <c r="E41" s="170">
        <v>135.88</v>
      </c>
      <c r="F41" s="170">
        <v>150.48</v>
      </c>
      <c r="G41" s="170">
        <v>189.57</v>
      </c>
      <c r="H41" s="170">
        <v>126.42</v>
      </c>
      <c r="I41" s="170">
        <v>138.57</v>
      </c>
      <c r="J41" s="170">
        <v>186.26</v>
      </c>
      <c r="K41" s="170">
        <v>128.44</v>
      </c>
    </row>
    <row r="42" spans="2:11" ht="11.25">
      <c r="B42" s="24"/>
      <c r="C42" s="5" t="s">
        <v>25</v>
      </c>
      <c r="D42" s="170">
        <v>135.56</v>
      </c>
      <c r="E42" s="170">
        <v>134.92</v>
      </c>
      <c r="F42" s="170">
        <v>147.89</v>
      </c>
      <c r="G42" s="170">
        <v>201.3</v>
      </c>
      <c r="H42" s="170">
        <v>123.11</v>
      </c>
      <c r="I42" s="170">
        <v>137.72</v>
      </c>
      <c r="J42" s="170">
        <v>192.46</v>
      </c>
      <c r="K42" s="170">
        <v>126.1</v>
      </c>
    </row>
    <row r="43" spans="2:11" ht="11.25">
      <c r="B43" s="177"/>
      <c r="C43" s="26" t="s">
        <v>26</v>
      </c>
      <c r="D43" s="175">
        <v>121.28</v>
      </c>
      <c r="E43" s="175">
        <v>119.66</v>
      </c>
      <c r="F43" s="175">
        <v>152.27</v>
      </c>
      <c r="G43" s="175">
        <v>180.92</v>
      </c>
      <c r="H43" s="175">
        <v>114.14</v>
      </c>
      <c r="I43" s="175">
        <v>120.86</v>
      </c>
      <c r="J43" s="175">
        <v>146.75</v>
      </c>
      <c r="K43" s="175">
        <v>115.36</v>
      </c>
    </row>
    <row r="44" spans="2:11" ht="11.25">
      <c r="B44" s="24">
        <v>2011</v>
      </c>
      <c r="C44" s="5" t="s">
        <v>27</v>
      </c>
      <c r="D44" s="170">
        <v>116.72</v>
      </c>
      <c r="E44" s="170">
        <v>115.08</v>
      </c>
      <c r="F44" s="170">
        <v>148.23</v>
      </c>
      <c r="G44" s="170">
        <v>164.26</v>
      </c>
      <c r="H44" s="170">
        <v>113.58</v>
      </c>
      <c r="I44" s="170">
        <v>113.64</v>
      </c>
      <c r="J44" s="170">
        <v>156.03</v>
      </c>
      <c r="K44" s="170">
        <v>104.64</v>
      </c>
    </row>
    <row r="45" spans="2:11" ht="11.25">
      <c r="B45" s="24"/>
      <c r="C45" s="5" t="s">
        <v>16</v>
      </c>
      <c r="D45" s="170">
        <v>120.64</v>
      </c>
      <c r="E45" s="170">
        <v>119.88</v>
      </c>
      <c r="F45" s="170">
        <v>135.36</v>
      </c>
      <c r="G45" s="170">
        <v>184.87</v>
      </c>
      <c r="H45" s="170">
        <v>112.2</v>
      </c>
      <c r="I45" s="170">
        <v>119.12</v>
      </c>
      <c r="J45" s="170">
        <v>177.38</v>
      </c>
      <c r="K45" s="170">
        <v>106.74</v>
      </c>
    </row>
    <row r="46" spans="2:11" ht="11.25">
      <c r="B46" s="24"/>
      <c r="C46" s="5" t="s">
        <v>17</v>
      </c>
      <c r="D46" s="170">
        <v>132.07</v>
      </c>
      <c r="E46" s="170">
        <v>131.41</v>
      </c>
      <c r="F46" s="170">
        <v>144.8</v>
      </c>
      <c r="G46" s="170">
        <v>197.27</v>
      </c>
      <c r="H46" s="170">
        <v>124.19</v>
      </c>
      <c r="I46" s="170">
        <v>129.25</v>
      </c>
      <c r="J46" s="170">
        <v>184.99</v>
      </c>
      <c r="K46" s="170">
        <v>117.42</v>
      </c>
    </row>
    <row r="47" spans="2:11" ht="11.25">
      <c r="B47" s="24"/>
      <c r="C47" s="5" t="s">
        <v>18</v>
      </c>
      <c r="D47" s="170">
        <v>122.74</v>
      </c>
      <c r="E47" s="170">
        <v>121.64</v>
      </c>
      <c r="F47" s="170">
        <v>143.97</v>
      </c>
      <c r="G47" s="170">
        <v>173.57</v>
      </c>
      <c r="H47" s="170">
        <v>118.57</v>
      </c>
      <c r="I47" s="170">
        <v>118.24</v>
      </c>
      <c r="J47" s="170">
        <v>164.9</v>
      </c>
      <c r="K47" s="170">
        <v>108.33</v>
      </c>
    </row>
    <row r="48" spans="2:11" ht="11.25">
      <c r="B48" s="24"/>
      <c r="C48" s="5" t="s">
        <v>19</v>
      </c>
      <c r="D48" s="170">
        <v>134.31</v>
      </c>
      <c r="E48" s="170">
        <v>133.39</v>
      </c>
      <c r="F48" s="170">
        <v>151.83</v>
      </c>
      <c r="G48" s="170">
        <v>196.93</v>
      </c>
      <c r="H48" s="170">
        <v>129.19</v>
      </c>
      <c r="I48" s="170">
        <v>129.41</v>
      </c>
      <c r="J48" s="170">
        <v>182.4</v>
      </c>
      <c r="K48" s="170">
        <v>118.16</v>
      </c>
    </row>
    <row r="49" spans="2:11" ht="11.25">
      <c r="B49" s="24"/>
      <c r="C49" s="5" t="s">
        <v>20</v>
      </c>
      <c r="D49" s="170">
        <v>129.34</v>
      </c>
      <c r="E49" s="170">
        <v>128.21</v>
      </c>
      <c r="F49" s="170">
        <v>151.03</v>
      </c>
      <c r="G49" s="170">
        <v>191.68</v>
      </c>
      <c r="H49" s="170">
        <v>125.72</v>
      </c>
      <c r="I49" s="170">
        <v>121.15</v>
      </c>
      <c r="J49" s="170">
        <v>167.58</v>
      </c>
      <c r="K49" s="170">
        <v>111.29</v>
      </c>
    </row>
    <row r="50" spans="2:11" ht="11.25">
      <c r="B50" s="24"/>
      <c r="C50" s="5" t="s">
        <v>21</v>
      </c>
      <c r="D50" s="170">
        <v>133.13</v>
      </c>
      <c r="E50" s="170">
        <v>131.96</v>
      </c>
      <c r="F50" s="170">
        <v>155.6</v>
      </c>
      <c r="G50" s="170">
        <v>190.12</v>
      </c>
      <c r="H50" s="170">
        <v>128.41</v>
      </c>
      <c r="I50" s="170">
        <v>128.18</v>
      </c>
      <c r="J50" s="170">
        <v>172.74</v>
      </c>
      <c r="K50" s="170">
        <v>118.72</v>
      </c>
    </row>
    <row r="51" spans="2:11" ht="11.25">
      <c r="B51" s="24"/>
      <c r="C51" s="5" t="s">
        <v>22</v>
      </c>
      <c r="D51" s="170">
        <v>139.61</v>
      </c>
      <c r="E51" s="170">
        <v>138.77</v>
      </c>
      <c r="F51" s="170">
        <v>155.71</v>
      </c>
      <c r="G51" s="170">
        <v>209.43</v>
      </c>
      <c r="H51" s="170">
        <v>130.95</v>
      </c>
      <c r="I51" s="170">
        <v>136.55</v>
      </c>
      <c r="J51" s="170">
        <v>189.67</v>
      </c>
      <c r="K51" s="170">
        <v>125.26</v>
      </c>
    </row>
    <row r="52" spans="2:11" ht="11.25">
      <c r="B52" s="24"/>
      <c r="C52" s="5" t="s">
        <v>23</v>
      </c>
      <c r="D52" s="170">
        <v>132.37</v>
      </c>
      <c r="E52" s="170">
        <v>131.39</v>
      </c>
      <c r="F52" s="170">
        <v>151.26</v>
      </c>
      <c r="G52" s="170">
        <v>189.83</v>
      </c>
      <c r="H52" s="170">
        <v>125.4</v>
      </c>
      <c r="I52" s="170">
        <v>129.17</v>
      </c>
      <c r="J52" s="170">
        <v>159.94</v>
      </c>
      <c r="K52" s="170">
        <v>122.63</v>
      </c>
    </row>
    <row r="53" spans="2:11" ht="11.25">
      <c r="B53" s="24"/>
      <c r="C53" s="5" t="s">
        <v>24</v>
      </c>
      <c r="D53" s="170">
        <v>134.28</v>
      </c>
      <c r="E53" s="170">
        <v>133.29</v>
      </c>
      <c r="F53" s="170">
        <v>153.16</v>
      </c>
      <c r="G53" s="170">
        <v>189.17</v>
      </c>
      <c r="H53" s="170">
        <v>126.03</v>
      </c>
      <c r="I53" s="170">
        <v>133.5</v>
      </c>
      <c r="J53" s="170">
        <v>167.33</v>
      </c>
      <c r="K53" s="170">
        <v>126.32</v>
      </c>
    </row>
    <row r="54" spans="2:11" ht="11.25">
      <c r="B54" s="24"/>
      <c r="C54" s="5" t="s">
        <v>25</v>
      </c>
      <c r="D54" s="170">
        <v>132.09</v>
      </c>
      <c r="E54" s="170">
        <v>131</v>
      </c>
      <c r="F54" s="170">
        <v>153.06</v>
      </c>
      <c r="G54" s="170">
        <v>193.94</v>
      </c>
      <c r="H54" s="170">
        <v>121.36</v>
      </c>
      <c r="I54" s="170">
        <v>133.3</v>
      </c>
      <c r="J54" s="170">
        <v>169.75</v>
      </c>
      <c r="K54" s="170">
        <v>125.56</v>
      </c>
    </row>
    <row r="55" spans="2:11" ht="11.25">
      <c r="B55" s="177"/>
      <c r="C55" s="26" t="s">
        <v>26</v>
      </c>
      <c r="D55" s="175">
        <v>119.76</v>
      </c>
      <c r="E55" s="175">
        <v>117.9</v>
      </c>
      <c r="F55" s="175">
        <v>155.45</v>
      </c>
      <c r="G55" s="175">
        <v>180.23</v>
      </c>
      <c r="H55" s="175">
        <v>113.36</v>
      </c>
      <c r="I55" s="175">
        <v>118.74</v>
      </c>
      <c r="J55" s="175">
        <v>138.56</v>
      </c>
      <c r="K55" s="175">
        <v>114.53</v>
      </c>
    </row>
    <row r="56" spans="2:11" ht="11.25">
      <c r="B56" s="24">
        <v>2012</v>
      </c>
      <c r="C56" s="5" t="s">
        <v>27</v>
      </c>
      <c r="D56" s="170">
        <v>113.31</v>
      </c>
      <c r="E56" s="170">
        <v>111.92</v>
      </c>
      <c r="F56" s="170">
        <v>139.85</v>
      </c>
      <c r="G56" s="170">
        <v>139.56</v>
      </c>
      <c r="H56" s="170">
        <v>110.9</v>
      </c>
      <c r="I56" s="170">
        <v>113.43</v>
      </c>
      <c r="J56" s="170">
        <v>144.06</v>
      </c>
      <c r="K56" s="170">
        <v>106.92</v>
      </c>
    </row>
    <row r="57" spans="2:11" ht="11.25">
      <c r="B57" s="24"/>
      <c r="C57" s="5" t="s">
        <v>16</v>
      </c>
      <c r="D57" s="170">
        <v>115.26</v>
      </c>
      <c r="E57" s="170">
        <v>113.94</v>
      </c>
      <c r="F57" s="170">
        <v>140.6</v>
      </c>
      <c r="G57" s="170">
        <v>152.43</v>
      </c>
      <c r="H57" s="170">
        <v>112.8</v>
      </c>
      <c r="I57" s="170">
        <v>111.78</v>
      </c>
      <c r="J57" s="170">
        <v>138.01</v>
      </c>
      <c r="K57" s="170">
        <v>106.21</v>
      </c>
    </row>
    <row r="58" spans="2:11" ht="11.25">
      <c r="B58" s="24"/>
      <c r="C58" s="5" t="s">
        <v>17</v>
      </c>
      <c r="D58" s="170">
        <v>128.83</v>
      </c>
      <c r="E58" s="170">
        <v>127.88</v>
      </c>
      <c r="F58" s="170">
        <v>147.1</v>
      </c>
      <c r="G58" s="170">
        <v>181.56</v>
      </c>
      <c r="H58" s="170">
        <v>121.08</v>
      </c>
      <c r="I58" s="170">
        <v>128.95</v>
      </c>
      <c r="J58" s="170">
        <v>176.67</v>
      </c>
      <c r="K58" s="170">
        <v>118.82</v>
      </c>
    </row>
    <row r="59" spans="2:11" ht="11.25">
      <c r="B59" s="24"/>
      <c r="C59" s="5" t="s">
        <v>18</v>
      </c>
      <c r="D59" s="170">
        <v>118.55</v>
      </c>
      <c r="E59" s="170">
        <v>117.21</v>
      </c>
      <c r="F59" s="170">
        <v>144.44</v>
      </c>
      <c r="G59" s="170">
        <v>160.77</v>
      </c>
      <c r="H59" s="170">
        <v>115.33</v>
      </c>
      <c r="I59" s="170">
        <v>116.03</v>
      </c>
      <c r="J59" s="170">
        <v>155.86</v>
      </c>
      <c r="K59" s="170">
        <v>107.57</v>
      </c>
    </row>
    <row r="60" spans="2:11" ht="11.25">
      <c r="B60" s="24"/>
      <c r="C60" s="5" t="s">
        <v>19</v>
      </c>
      <c r="D60" s="170">
        <v>128.51</v>
      </c>
      <c r="E60" s="170">
        <v>127.12</v>
      </c>
      <c r="F60" s="170">
        <v>155.03</v>
      </c>
      <c r="G60" s="170">
        <v>173.61</v>
      </c>
      <c r="H60" s="170">
        <v>125.59</v>
      </c>
      <c r="I60" s="170">
        <v>123.9</v>
      </c>
      <c r="J60" s="170">
        <v>165.33</v>
      </c>
      <c r="K60" s="170">
        <v>115.11</v>
      </c>
    </row>
    <row r="61" spans="2:11" ht="11.25">
      <c r="B61" s="24"/>
      <c r="C61" s="5" t="s">
        <v>20</v>
      </c>
      <c r="D61" s="170">
        <v>122.37</v>
      </c>
      <c r="E61" s="170">
        <v>121.01</v>
      </c>
      <c r="F61" s="170">
        <v>148.47</v>
      </c>
      <c r="G61" s="170">
        <v>162.08</v>
      </c>
      <c r="H61" s="170">
        <v>120.22</v>
      </c>
      <c r="I61" s="170">
        <v>118.18</v>
      </c>
      <c r="J61" s="170">
        <v>157.43</v>
      </c>
      <c r="K61" s="170">
        <v>109.84</v>
      </c>
    </row>
    <row r="62" spans="2:11" ht="11.25">
      <c r="B62" s="24"/>
      <c r="C62" s="5" t="s">
        <v>21</v>
      </c>
      <c r="D62" s="170">
        <v>129.85</v>
      </c>
      <c r="E62" s="170">
        <v>128.61</v>
      </c>
      <c r="F62" s="170">
        <v>153.67</v>
      </c>
      <c r="G62" s="170">
        <v>172.6</v>
      </c>
      <c r="H62" s="170">
        <v>127.07</v>
      </c>
      <c r="I62" s="170">
        <v>125.42</v>
      </c>
      <c r="J62" s="170">
        <v>167.23</v>
      </c>
      <c r="K62" s="170">
        <v>116.54</v>
      </c>
    </row>
    <row r="63" spans="2:11" ht="11.25">
      <c r="B63" s="24"/>
      <c r="C63" s="5" t="s">
        <v>22</v>
      </c>
      <c r="D63" s="170">
        <v>137.38</v>
      </c>
      <c r="E63" s="170">
        <v>136.53</v>
      </c>
      <c r="F63" s="170">
        <v>153.75</v>
      </c>
      <c r="G63" s="170">
        <v>182.29</v>
      </c>
      <c r="H63" s="170">
        <v>130.7</v>
      </c>
      <c r="I63" s="170">
        <v>136.89</v>
      </c>
      <c r="J63" s="170">
        <v>190.36</v>
      </c>
      <c r="K63" s="170">
        <v>125.53</v>
      </c>
    </row>
    <row r="64" spans="2:11" ht="11.25">
      <c r="B64" s="24"/>
      <c r="C64" s="5" t="s">
        <v>23</v>
      </c>
      <c r="D64" s="170">
        <v>128.2</v>
      </c>
      <c r="E64" s="170">
        <v>127.33</v>
      </c>
      <c r="F64" s="170">
        <v>144.91</v>
      </c>
      <c r="G64" s="170">
        <v>162.36</v>
      </c>
      <c r="H64" s="170">
        <v>122.05</v>
      </c>
      <c r="I64" s="170">
        <v>129.1</v>
      </c>
      <c r="J64" s="170">
        <v>164.82</v>
      </c>
      <c r="K64" s="170">
        <v>121.51</v>
      </c>
    </row>
    <row r="65" spans="2:11" ht="11.25">
      <c r="B65" s="24"/>
      <c r="C65" s="5" t="s">
        <v>24</v>
      </c>
      <c r="D65" s="170">
        <v>138.2</v>
      </c>
      <c r="E65" s="170">
        <v>137.12</v>
      </c>
      <c r="F65" s="170">
        <v>159.01</v>
      </c>
      <c r="G65" s="170">
        <v>179.52</v>
      </c>
      <c r="H65" s="170">
        <v>128.96</v>
      </c>
      <c r="I65" s="170">
        <v>141.26</v>
      </c>
      <c r="J65" s="170">
        <v>189</v>
      </c>
      <c r="K65" s="170">
        <v>131.13</v>
      </c>
    </row>
    <row r="66" spans="2:11" ht="11.25">
      <c r="B66" s="24"/>
      <c r="C66" s="5" t="s">
        <v>25</v>
      </c>
      <c r="D66" s="170">
        <v>131.03</v>
      </c>
      <c r="E66" s="170">
        <v>130.18</v>
      </c>
      <c r="F66" s="170">
        <v>147.35</v>
      </c>
      <c r="G66" s="170">
        <v>174.98</v>
      </c>
      <c r="H66" s="170">
        <v>120.4</v>
      </c>
      <c r="I66" s="170">
        <v>135.96</v>
      </c>
      <c r="J66" s="170">
        <v>180.07</v>
      </c>
      <c r="K66" s="170">
        <v>126.6</v>
      </c>
    </row>
    <row r="67" spans="2:14" ht="11.25">
      <c r="B67" s="177"/>
      <c r="C67" s="26" t="s">
        <v>26</v>
      </c>
      <c r="D67" s="175">
        <v>115.6</v>
      </c>
      <c r="E67" s="175">
        <v>113.42</v>
      </c>
      <c r="F67" s="175">
        <v>157.4</v>
      </c>
      <c r="G67" s="175">
        <v>152.43</v>
      </c>
      <c r="H67" s="175">
        <v>110.7</v>
      </c>
      <c r="I67" s="175">
        <v>117.47</v>
      </c>
      <c r="J67" s="175">
        <v>132.36</v>
      </c>
      <c r="K67" s="175">
        <v>114.31</v>
      </c>
      <c r="N67" s="15"/>
    </row>
    <row r="68" spans="2:11" ht="11.25">
      <c r="B68" s="24">
        <v>2013</v>
      </c>
      <c r="C68" s="5" t="s">
        <v>27</v>
      </c>
      <c r="D68" s="170">
        <v>119.69</v>
      </c>
      <c r="E68" s="170">
        <v>118.51</v>
      </c>
      <c r="F68" s="170">
        <v>142.31</v>
      </c>
      <c r="G68" s="170">
        <v>164.62</v>
      </c>
      <c r="H68" s="170">
        <v>115.04</v>
      </c>
      <c r="I68" s="170">
        <v>118.87</v>
      </c>
      <c r="J68" s="170">
        <v>159.1</v>
      </c>
      <c r="K68" s="170">
        <v>110.33</v>
      </c>
    </row>
    <row r="69" spans="2:11" ht="11.25">
      <c r="B69" s="8"/>
      <c r="C69" s="15" t="s">
        <v>16</v>
      </c>
      <c r="D69" s="170">
        <v>111.97</v>
      </c>
      <c r="E69" s="170">
        <v>111.22</v>
      </c>
      <c r="F69" s="170">
        <v>126.3</v>
      </c>
      <c r="G69" s="170">
        <v>165.59</v>
      </c>
      <c r="H69" s="170">
        <v>107.71</v>
      </c>
      <c r="I69" s="170">
        <v>107.39</v>
      </c>
      <c r="J69" s="170">
        <v>136.45</v>
      </c>
      <c r="K69" s="170">
        <v>101.22</v>
      </c>
    </row>
    <row r="70" spans="2:11" ht="11.25">
      <c r="B70" s="8"/>
      <c r="C70" s="5" t="s">
        <v>17</v>
      </c>
      <c r="D70" s="170">
        <v>124.7</v>
      </c>
      <c r="E70" s="170">
        <v>124.25</v>
      </c>
      <c r="F70" s="170">
        <v>133.32</v>
      </c>
      <c r="G70" s="170">
        <v>188.19</v>
      </c>
      <c r="H70" s="170">
        <v>118.7</v>
      </c>
      <c r="I70" s="170">
        <v>120.36</v>
      </c>
      <c r="J70" s="170">
        <v>170.55</v>
      </c>
      <c r="K70" s="170">
        <v>109.7</v>
      </c>
    </row>
    <row r="71" spans="2:11" ht="11.25">
      <c r="B71" s="8"/>
      <c r="C71" s="15" t="s">
        <v>18</v>
      </c>
      <c r="D71" s="170">
        <v>128.83</v>
      </c>
      <c r="E71" s="170">
        <v>128.63</v>
      </c>
      <c r="F71" s="170">
        <v>132.75</v>
      </c>
      <c r="G71" s="170">
        <v>199.67</v>
      </c>
      <c r="H71" s="170">
        <v>121.54</v>
      </c>
      <c r="I71" s="170">
        <v>124.99</v>
      </c>
      <c r="J71" s="170">
        <v>179.11</v>
      </c>
      <c r="K71" s="170">
        <v>113.49</v>
      </c>
    </row>
    <row r="72" spans="2:11" ht="11.25">
      <c r="B72" s="8"/>
      <c r="C72" s="5" t="s">
        <v>19</v>
      </c>
      <c r="D72" s="170">
        <v>130.43</v>
      </c>
      <c r="E72" s="170">
        <v>129.87</v>
      </c>
      <c r="F72" s="170">
        <v>141.09</v>
      </c>
      <c r="G72" s="170">
        <v>193.73</v>
      </c>
      <c r="H72" s="170">
        <v>125.4</v>
      </c>
      <c r="I72" s="170">
        <v>126.07</v>
      </c>
      <c r="J72" s="170">
        <v>174.57</v>
      </c>
      <c r="K72" s="170">
        <v>115.77</v>
      </c>
    </row>
    <row r="73" spans="2:11" ht="11.25">
      <c r="B73" s="8"/>
      <c r="C73" s="15" t="s">
        <v>20</v>
      </c>
      <c r="D73" s="170">
        <v>126.4</v>
      </c>
      <c r="E73" s="170">
        <v>125.46</v>
      </c>
      <c r="F73" s="170">
        <v>144.61</v>
      </c>
      <c r="G73" s="170">
        <v>191.45</v>
      </c>
      <c r="H73" s="170">
        <v>120.92</v>
      </c>
      <c r="I73" s="170">
        <v>121.68</v>
      </c>
      <c r="J73" s="170">
        <v>164.27</v>
      </c>
      <c r="K73" s="170">
        <v>112.63</v>
      </c>
    </row>
    <row r="74" spans="2:11" ht="11.25">
      <c r="B74" s="8"/>
      <c r="C74" s="5" t="s">
        <v>21</v>
      </c>
      <c r="D74" s="170">
        <v>132.15</v>
      </c>
      <c r="E74" s="170">
        <v>131.22</v>
      </c>
      <c r="F74" s="170">
        <v>150.02</v>
      </c>
      <c r="G74" s="170">
        <v>195.07</v>
      </c>
      <c r="H74" s="170">
        <v>127.5</v>
      </c>
      <c r="I74" s="170">
        <v>127.45</v>
      </c>
      <c r="J74" s="170">
        <v>163.62</v>
      </c>
      <c r="K74" s="170">
        <v>119.77</v>
      </c>
    </row>
    <row r="75" spans="2:11" ht="11.25">
      <c r="B75" s="8"/>
      <c r="C75" s="15" t="s">
        <v>22</v>
      </c>
      <c r="D75" s="170">
        <v>135.76</v>
      </c>
      <c r="E75" s="170">
        <v>134.98</v>
      </c>
      <c r="F75" s="170">
        <v>150.64</v>
      </c>
      <c r="G75" s="170">
        <v>202.26</v>
      </c>
      <c r="H75" s="170">
        <v>128.16</v>
      </c>
      <c r="I75" s="170">
        <v>133.48</v>
      </c>
      <c r="J75" s="170">
        <v>178.65</v>
      </c>
      <c r="K75" s="170">
        <v>123.89</v>
      </c>
    </row>
    <row r="76" spans="2:11" ht="11.25">
      <c r="B76" s="8"/>
      <c r="C76" s="5" t="s">
        <v>23</v>
      </c>
      <c r="D76" s="170">
        <v>130.56</v>
      </c>
      <c r="E76" s="170">
        <v>129.74</v>
      </c>
      <c r="F76" s="170">
        <v>146.36</v>
      </c>
      <c r="G76" s="170">
        <v>200.85</v>
      </c>
      <c r="H76" s="170">
        <v>122.61</v>
      </c>
      <c r="I76" s="170">
        <v>127.63</v>
      </c>
      <c r="J76" s="170">
        <v>166.3</v>
      </c>
      <c r="K76" s="170">
        <v>119.42</v>
      </c>
    </row>
    <row r="77" spans="2:11" ht="11.25">
      <c r="B77" s="160"/>
      <c r="C77" s="15" t="s">
        <v>24</v>
      </c>
      <c r="D77" s="170">
        <v>139.49</v>
      </c>
      <c r="E77" s="170">
        <v>138.72</v>
      </c>
      <c r="F77" s="170">
        <v>154.25</v>
      </c>
      <c r="G77" s="170">
        <v>213.32</v>
      </c>
      <c r="H77" s="170">
        <v>128.01</v>
      </c>
      <c r="I77" s="170">
        <v>139.5</v>
      </c>
      <c r="J77" s="170">
        <v>183.02</v>
      </c>
      <c r="K77" s="170">
        <v>130.26</v>
      </c>
    </row>
    <row r="78" spans="3:11" ht="11.25">
      <c r="C78" s="201" t="s">
        <v>234</v>
      </c>
      <c r="D78" s="202"/>
      <c r="E78" s="202"/>
      <c r="F78" s="202"/>
      <c r="G78" s="202"/>
      <c r="H78" s="202"/>
      <c r="I78" s="202"/>
      <c r="J78" s="202"/>
      <c r="K78" s="202"/>
    </row>
    <row r="79" spans="2:11" ht="11.25">
      <c r="B79" s="8"/>
      <c r="C79" s="15" t="s">
        <v>319</v>
      </c>
      <c r="D79" s="200">
        <f>(D77/D65-1)*100</f>
        <v>0.9334298118668816</v>
      </c>
      <c r="E79" s="200">
        <f aca="true" t="shared" si="0" ref="E79:K79">(E77/E65-1)*100</f>
        <v>1.1668611435239118</v>
      </c>
      <c r="F79" s="200">
        <f t="shared" si="0"/>
        <v>-2.993522419973582</v>
      </c>
      <c r="G79" s="200">
        <f t="shared" si="0"/>
        <v>18.827985739750442</v>
      </c>
      <c r="H79" s="200">
        <f t="shared" si="0"/>
        <v>-0.7366625310173847</v>
      </c>
      <c r="I79" s="200">
        <f t="shared" si="0"/>
        <v>-1.2459294917173902</v>
      </c>
      <c r="J79" s="200">
        <f t="shared" si="0"/>
        <v>-3.164021164021158</v>
      </c>
      <c r="K79" s="200">
        <f t="shared" si="0"/>
        <v>-0.6634637382749942</v>
      </c>
    </row>
    <row r="80" spans="2:11" ht="11.25">
      <c r="B80" s="8"/>
      <c r="C80" s="15" t="s">
        <v>236</v>
      </c>
      <c r="D80" s="200">
        <f>(SUM(D68:D77)/SUM(D56:D65)-1)*100</f>
        <v>1.548640972343418</v>
      </c>
      <c r="E80" s="200">
        <f aca="true" t="shared" si="1" ref="E80:K80">(SUM(E68:E77)/SUM(E56:E65)-1)*100</f>
        <v>1.916439091193034</v>
      </c>
      <c r="F80" s="200">
        <f t="shared" si="1"/>
        <v>-4.383823301924227</v>
      </c>
      <c r="G80" s="200">
        <f t="shared" si="1"/>
        <v>14.877188351192094</v>
      </c>
      <c r="H80" s="200">
        <f t="shared" si="1"/>
        <v>0.07326911994729457</v>
      </c>
      <c r="I80" s="200">
        <f t="shared" si="1"/>
        <v>0.19920638745645203</v>
      </c>
      <c r="J80" s="200">
        <f t="shared" si="1"/>
        <v>1.6296997155455184</v>
      </c>
      <c r="K80" s="200">
        <f t="shared" si="1"/>
        <v>-0.23292327334838436</v>
      </c>
    </row>
    <row r="81" spans="2:11" ht="11.25">
      <c r="B81" s="160"/>
      <c r="C81" s="18" t="s">
        <v>235</v>
      </c>
      <c r="D81" s="181">
        <f>(SUM(D66:D77)/SUM(D54:D65)-1)*100</f>
        <v>0.9455733282197398</v>
      </c>
      <c r="E81" s="181">
        <f aca="true" t="shared" si="2" ref="E81:K81">(SUM(E66:E77)/SUM(E54:E65)-1)*100</f>
        <v>1.2440153047937663</v>
      </c>
      <c r="F81" s="181">
        <f t="shared" si="2"/>
        <v>-3.8399411810576267</v>
      </c>
      <c r="G81" s="181">
        <f t="shared" si="2"/>
        <v>9.858644258801053</v>
      </c>
      <c r="H81" s="181">
        <f t="shared" si="2"/>
        <v>-0.1883512025500078</v>
      </c>
      <c r="I81" s="181">
        <f t="shared" si="2"/>
        <v>0.25852048791568105</v>
      </c>
      <c r="J81" s="181">
        <f t="shared" si="2"/>
        <v>1.5834815132748759</v>
      </c>
      <c r="K81" s="181">
        <f t="shared" si="2"/>
        <v>-0.1343557712235599</v>
      </c>
    </row>
    <row r="82" spans="2:3" ht="11.25">
      <c r="B82" s="24"/>
      <c r="C82" s="20" t="s">
        <v>231</v>
      </c>
    </row>
    <row r="83" ht="11.25">
      <c r="B83" s="24"/>
    </row>
    <row r="84" ht="11.25">
      <c r="B84" s="24"/>
    </row>
    <row r="85" ht="11.25">
      <c r="B85" s="24"/>
    </row>
    <row r="86" ht="11.25">
      <c r="B86" s="24"/>
    </row>
    <row r="87" ht="11.25">
      <c r="B87" s="24"/>
    </row>
    <row r="88" ht="11.25">
      <c r="B88" s="24"/>
    </row>
    <row r="89" ht="11.25">
      <c r="B89" s="24"/>
    </row>
    <row r="90" ht="11.25">
      <c r="B90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88"/>
  <sheetViews>
    <sheetView showGridLines="0" zoomScaleSheetLayoutView="100" zoomScalePageLayoutView="0" workbookViewId="0" topLeftCell="A46">
      <selection activeCell="C79" sqref="C79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232</v>
      </c>
      <c r="D1" s="74"/>
      <c r="E1" s="74"/>
      <c r="F1" s="74"/>
      <c r="G1" s="74"/>
      <c r="K1" s="75" t="s">
        <v>315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274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284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126.25</v>
      </c>
      <c r="E8" s="170">
        <v>126.05</v>
      </c>
      <c r="F8" s="170">
        <v>145.71</v>
      </c>
      <c r="G8" s="170">
        <v>173.83</v>
      </c>
      <c r="H8" s="170">
        <v>123.74</v>
      </c>
      <c r="I8" s="170">
        <v>123.91</v>
      </c>
      <c r="J8" s="170">
        <v>174.45</v>
      </c>
      <c r="K8" s="170">
        <v>113.63</v>
      </c>
    </row>
    <row r="9" spans="2:11" ht="12.75">
      <c r="B9"/>
      <c r="C9" s="5" t="s">
        <v>16</v>
      </c>
      <c r="D9" s="170">
        <v>126.08</v>
      </c>
      <c r="E9" s="170">
        <v>125.66</v>
      </c>
      <c r="F9" s="170">
        <v>145.89</v>
      </c>
      <c r="G9" s="170">
        <v>179.33</v>
      </c>
      <c r="H9" s="170">
        <v>123.47</v>
      </c>
      <c r="I9" s="170">
        <v>121.84</v>
      </c>
      <c r="J9" s="170">
        <v>177.45</v>
      </c>
      <c r="K9" s="170">
        <v>110.04</v>
      </c>
    </row>
    <row r="10" spans="2:11" s="8" customFormat="1" ht="12.75">
      <c r="B10"/>
      <c r="C10" s="5" t="s">
        <v>17</v>
      </c>
      <c r="D10" s="170">
        <v>126.97</v>
      </c>
      <c r="E10" s="170">
        <v>127.07</v>
      </c>
      <c r="F10" s="170">
        <v>139.12</v>
      </c>
      <c r="G10" s="170">
        <v>183.48</v>
      </c>
      <c r="H10" s="170">
        <v>122.7</v>
      </c>
      <c r="I10" s="170">
        <v>123.85</v>
      </c>
      <c r="J10" s="170">
        <v>179.92</v>
      </c>
      <c r="K10" s="170">
        <v>112.41</v>
      </c>
    </row>
    <row r="11" spans="2:11" s="8" customFormat="1" ht="12.75">
      <c r="B11"/>
      <c r="C11" s="5" t="s">
        <v>18</v>
      </c>
      <c r="D11" s="170">
        <v>127.51</v>
      </c>
      <c r="E11" s="170">
        <v>126.98</v>
      </c>
      <c r="F11" s="170">
        <v>141.47</v>
      </c>
      <c r="G11" s="170">
        <v>187.23</v>
      </c>
      <c r="H11" s="170">
        <v>121.61</v>
      </c>
      <c r="I11" s="170">
        <v>123.18</v>
      </c>
      <c r="J11" s="170">
        <v>177.09</v>
      </c>
      <c r="K11" s="170">
        <v>111.07</v>
      </c>
    </row>
    <row r="12" spans="2:11" s="8" customFormat="1" ht="12.75">
      <c r="B12"/>
      <c r="C12" s="5" t="s">
        <v>19</v>
      </c>
      <c r="D12" s="170">
        <v>125.97</v>
      </c>
      <c r="E12" s="170">
        <v>124.89</v>
      </c>
      <c r="F12" s="170">
        <v>145.91</v>
      </c>
      <c r="G12" s="170">
        <v>175.45</v>
      </c>
      <c r="H12" s="170">
        <v>121.94</v>
      </c>
      <c r="I12" s="170">
        <v>122.83</v>
      </c>
      <c r="J12" s="170">
        <v>172.51</v>
      </c>
      <c r="K12" s="170">
        <v>112.06</v>
      </c>
    </row>
    <row r="13" spans="2:11" s="8" customFormat="1" ht="12.75">
      <c r="B13"/>
      <c r="C13" s="5" t="s">
        <v>20</v>
      </c>
      <c r="D13" s="170">
        <v>130.59</v>
      </c>
      <c r="E13" s="170">
        <v>129.35</v>
      </c>
      <c r="F13" s="170">
        <v>145.65</v>
      </c>
      <c r="G13" s="170">
        <v>190.93</v>
      </c>
      <c r="H13" s="170">
        <v>124.75</v>
      </c>
      <c r="I13" s="170">
        <v>125.15</v>
      </c>
      <c r="J13" s="170">
        <v>185.21</v>
      </c>
      <c r="K13" s="170">
        <v>114.37</v>
      </c>
    </row>
    <row r="14" spans="2:11" s="8" customFormat="1" ht="12.75">
      <c r="B14"/>
      <c r="C14" s="28" t="s">
        <v>21</v>
      </c>
      <c r="D14" s="170">
        <v>130.99</v>
      </c>
      <c r="E14" s="170">
        <v>129.66</v>
      </c>
      <c r="F14" s="170">
        <v>147.68</v>
      </c>
      <c r="G14" s="170">
        <v>193.01</v>
      </c>
      <c r="H14" s="170">
        <v>126.05</v>
      </c>
      <c r="I14" s="170">
        <v>124.73</v>
      </c>
      <c r="J14" s="170">
        <v>173.65</v>
      </c>
      <c r="K14" s="170">
        <v>114.09</v>
      </c>
    </row>
    <row r="15" spans="2:11" s="8" customFormat="1" ht="12.75">
      <c r="B15"/>
      <c r="C15" s="5" t="s">
        <v>22</v>
      </c>
      <c r="D15" s="170">
        <v>128.75</v>
      </c>
      <c r="E15" s="170">
        <v>127.35</v>
      </c>
      <c r="F15" s="170">
        <v>148.54</v>
      </c>
      <c r="G15" s="170">
        <v>191.64</v>
      </c>
      <c r="H15" s="170">
        <v>122.74</v>
      </c>
      <c r="I15" s="170">
        <v>123.99</v>
      </c>
      <c r="J15" s="170">
        <v>175.16</v>
      </c>
      <c r="K15" s="170">
        <v>113.17</v>
      </c>
    </row>
    <row r="16" spans="2:11" s="8" customFormat="1" ht="12.75">
      <c r="B16"/>
      <c r="C16" s="5" t="s">
        <v>23</v>
      </c>
      <c r="D16" s="170">
        <v>130.76</v>
      </c>
      <c r="E16" s="170">
        <v>129.49</v>
      </c>
      <c r="F16" s="170">
        <v>148.53</v>
      </c>
      <c r="G16" s="170">
        <v>195.78</v>
      </c>
      <c r="H16" s="170">
        <v>122.12</v>
      </c>
      <c r="I16" s="170">
        <v>127.54</v>
      </c>
      <c r="J16" s="170">
        <v>177.07</v>
      </c>
      <c r="K16" s="170">
        <v>115.98</v>
      </c>
    </row>
    <row r="17" spans="2:11" s="8" customFormat="1" ht="12.75">
      <c r="B17"/>
      <c r="C17" s="5" t="s">
        <v>24</v>
      </c>
      <c r="D17" s="170">
        <v>127.79</v>
      </c>
      <c r="E17" s="170">
        <v>123.98</v>
      </c>
      <c r="F17" s="170">
        <v>147.61</v>
      </c>
      <c r="G17" s="170">
        <v>191.79</v>
      </c>
      <c r="H17" s="170">
        <v>117.69</v>
      </c>
      <c r="I17" s="170">
        <v>122.29</v>
      </c>
      <c r="J17" s="170">
        <v>170.11</v>
      </c>
      <c r="K17" s="170">
        <v>112.31</v>
      </c>
    </row>
    <row r="18" spans="2:11" s="8" customFormat="1" ht="12.75">
      <c r="B18" s="179"/>
      <c r="C18" s="5" t="s">
        <v>25</v>
      </c>
      <c r="D18" s="170">
        <v>118.22</v>
      </c>
      <c r="E18" s="170">
        <v>118.35</v>
      </c>
      <c r="F18" s="170">
        <v>133.19</v>
      </c>
      <c r="G18" s="170">
        <v>184.38</v>
      </c>
      <c r="H18" s="170">
        <v>112.71</v>
      </c>
      <c r="I18" s="170">
        <v>116.35</v>
      </c>
      <c r="J18" s="170">
        <v>135.75</v>
      </c>
      <c r="K18" s="170">
        <v>111.69</v>
      </c>
    </row>
    <row r="19" spans="2:11" s="8" customFormat="1" ht="12.75">
      <c r="B19" s="180"/>
      <c r="C19" s="26" t="s">
        <v>26</v>
      </c>
      <c r="D19" s="175">
        <v>103.81</v>
      </c>
      <c r="E19" s="175">
        <v>104.53</v>
      </c>
      <c r="F19" s="175">
        <v>114.74</v>
      </c>
      <c r="G19" s="175">
        <v>141.01</v>
      </c>
      <c r="H19" s="175">
        <v>98.93</v>
      </c>
      <c r="I19" s="175">
        <v>107.08</v>
      </c>
      <c r="J19" s="175">
        <v>92.83</v>
      </c>
      <c r="K19" s="175">
        <v>106.57</v>
      </c>
    </row>
    <row r="20" spans="2:11" s="8" customFormat="1" ht="11.25">
      <c r="B20" s="24">
        <v>2009</v>
      </c>
      <c r="C20" s="5" t="s">
        <v>27</v>
      </c>
      <c r="D20" s="170">
        <v>106.91</v>
      </c>
      <c r="E20" s="170">
        <v>107.22</v>
      </c>
      <c r="F20" s="170">
        <v>118.86</v>
      </c>
      <c r="G20" s="170">
        <v>149.91</v>
      </c>
      <c r="H20" s="170">
        <v>100.96</v>
      </c>
      <c r="I20" s="170">
        <v>110.23</v>
      </c>
      <c r="J20" s="170">
        <v>125.79</v>
      </c>
      <c r="K20" s="170">
        <v>106.41</v>
      </c>
    </row>
    <row r="21" spans="2:11" s="8" customFormat="1" ht="12.75">
      <c r="B21"/>
      <c r="C21" s="5" t="s">
        <v>16</v>
      </c>
      <c r="D21" s="170">
        <v>109.58</v>
      </c>
      <c r="E21" s="170">
        <v>109.57</v>
      </c>
      <c r="F21" s="170">
        <v>120.03</v>
      </c>
      <c r="G21" s="170">
        <v>140.78</v>
      </c>
      <c r="H21" s="170">
        <v>103.26</v>
      </c>
      <c r="I21" s="170">
        <v>113.36</v>
      </c>
      <c r="J21" s="170">
        <v>139.66</v>
      </c>
      <c r="K21" s="170">
        <v>108.13</v>
      </c>
    </row>
    <row r="22" spans="2:11" s="8" customFormat="1" ht="12.75">
      <c r="B22"/>
      <c r="C22" s="5" t="s">
        <v>17</v>
      </c>
      <c r="D22" s="170">
        <v>110.3</v>
      </c>
      <c r="E22" s="170">
        <v>109.66</v>
      </c>
      <c r="F22" s="170">
        <v>124.06</v>
      </c>
      <c r="G22" s="170">
        <v>133.36</v>
      </c>
      <c r="H22" s="170">
        <v>103.89</v>
      </c>
      <c r="I22" s="170">
        <v>115.31</v>
      </c>
      <c r="J22" s="170">
        <v>142.54</v>
      </c>
      <c r="K22" s="170">
        <v>108.92</v>
      </c>
    </row>
    <row r="23" spans="2:11" s="8" customFormat="1" ht="12.75">
      <c r="B23"/>
      <c r="C23" s="5" t="s">
        <v>18</v>
      </c>
      <c r="D23" s="170">
        <v>111.52</v>
      </c>
      <c r="E23" s="170">
        <v>111.11</v>
      </c>
      <c r="F23" s="170">
        <v>125.18</v>
      </c>
      <c r="G23" s="170">
        <v>136.55</v>
      </c>
      <c r="H23" s="170">
        <v>105.11</v>
      </c>
      <c r="I23" s="170">
        <v>116.16</v>
      </c>
      <c r="J23" s="170">
        <v>146.27</v>
      </c>
      <c r="K23" s="170">
        <v>109.85</v>
      </c>
    </row>
    <row r="24" spans="2:11" s="8" customFormat="1" ht="12.75">
      <c r="B24"/>
      <c r="C24" s="5" t="s">
        <v>19</v>
      </c>
      <c r="D24" s="170">
        <v>113.26</v>
      </c>
      <c r="E24" s="170">
        <v>112.65</v>
      </c>
      <c r="F24" s="170">
        <v>124.79</v>
      </c>
      <c r="G24" s="170">
        <v>138.55</v>
      </c>
      <c r="H24" s="170">
        <v>106.34</v>
      </c>
      <c r="I24" s="170">
        <v>118.62</v>
      </c>
      <c r="J24" s="170">
        <v>151.43</v>
      </c>
      <c r="K24" s="170">
        <v>111.45</v>
      </c>
    </row>
    <row r="25" spans="2:11" s="8" customFormat="1" ht="12.75">
      <c r="B25"/>
      <c r="C25" s="5" t="s">
        <v>20</v>
      </c>
      <c r="D25" s="170">
        <v>114.74</v>
      </c>
      <c r="E25" s="170">
        <v>113.49</v>
      </c>
      <c r="F25" s="170">
        <v>132.68</v>
      </c>
      <c r="G25" s="170">
        <v>143.61</v>
      </c>
      <c r="H25" s="170">
        <v>108.15</v>
      </c>
      <c r="I25" s="170">
        <v>117.31</v>
      </c>
      <c r="J25" s="170">
        <v>156.93</v>
      </c>
      <c r="K25" s="170">
        <v>109.14</v>
      </c>
    </row>
    <row r="26" spans="2:11" s="8" customFormat="1" ht="12.75">
      <c r="B26"/>
      <c r="C26" s="5" t="s">
        <v>21</v>
      </c>
      <c r="D26" s="170">
        <v>117.2</v>
      </c>
      <c r="E26" s="170">
        <v>115.93</v>
      </c>
      <c r="F26" s="170">
        <v>132.06</v>
      </c>
      <c r="G26" s="170">
        <v>146.99</v>
      </c>
      <c r="H26" s="170">
        <v>109.92</v>
      </c>
      <c r="I26" s="170">
        <v>119.72</v>
      </c>
      <c r="J26" s="170">
        <v>163.25</v>
      </c>
      <c r="K26" s="170">
        <v>110.34</v>
      </c>
    </row>
    <row r="27" spans="2:11" s="8" customFormat="1" ht="12.75">
      <c r="B27"/>
      <c r="C27" s="5" t="s">
        <v>22</v>
      </c>
      <c r="D27" s="170">
        <v>118.69</v>
      </c>
      <c r="E27" s="170">
        <v>117.63</v>
      </c>
      <c r="F27" s="170">
        <v>132.87</v>
      </c>
      <c r="G27" s="170">
        <v>147.64</v>
      </c>
      <c r="H27" s="170">
        <v>111.88</v>
      </c>
      <c r="I27" s="170">
        <v>121.35</v>
      </c>
      <c r="J27" s="170">
        <v>167.82</v>
      </c>
      <c r="K27" s="170">
        <v>111.6</v>
      </c>
    </row>
    <row r="28" spans="2:11" s="8" customFormat="1" ht="11.25">
      <c r="B28" s="24"/>
      <c r="C28" s="5" t="s">
        <v>23</v>
      </c>
      <c r="D28" s="170">
        <v>120.57</v>
      </c>
      <c r="E28" s="170">
        <v>119.96</v>
      </c>
      <c r="F28" s="170">
        <v>134.7</v>
      </c>
      <c r="G28" s="170">
        <v>157.6</v>
      </c>
      <c r="H28" s="170">
        <v>114.2</v>
      </c>
      <c r="I28" s="170">
        <v>121.54</v>
      </c>
      <c r="J28" s="170">
        <v>168.1</v>
      </c>
      <c r="K28" s="170">
        <v>110.75</v>
      </c>
    </row>
    <row r="29" spans="2:11" s="8" customFormat="1" ht="11.25">
      <c r="B29" s="24"/>
      <c r="C29" s="5" t="s">
        <v>24</v>
      </c>
      <c r="D29" s="170">
        <v>124.26</v>
      </c>
      <c r="E29" s="170">
        <v>121.78</v>
      </c>
      <c r="F29" s="170">
        <v>136.88</v>
      </c>
      <c r="G29" s="170">
        <v>165.07</v>
      </c>
      <c r="H29" s="170">
        <v>115.58</v>
      </c>
      <c r="I29" s="170">
        <v>123.93</v>
      </c>
      <c r="J29" s="170">
        <v>178.1</v>
      </c>
      <c r="K29" s="170">
        <v>112.78</v>
      </c>
    </row>
    <row r="30" spans="2:11" s="8" customFormat="1" ht="11.25">
      <c r="B30" s="24"/>
      <c r="C30" s="5" t="s">
        <v>25</v>
      </c>
      <c r="D30" s="170">
        <v>123.54</v>
      </c>
      <c r="E30" s="170">
        <v>123.18</v>
      </c>
      <c r="F30" s="170">
        <v>136.14</v>
      </c>
      <c r="G30" s="170">
        <v>171.58</v>
      </c>
      <c r="H30" s="170">
        <v>117.61</v>
      </c>
      <c r="I30" s="170">
        <v>123.51</v>
      </c>
      <c r="J30" s="170">
        <v>170.01</v>
      </c>
      <c r="K30" s="170">
        <v>112.78</v>
      </c>
    </row>
    <row r="31" spans="2:11" s="8" customFormat="1" ht="11.25">
      <c r="B31" s="177"/>
      <c r="C31" s="26" t="s">
        <v>26</v>
      </c>
      <c r="D31" s="175">
        <v>124.05</v>
      </c>
      <c r="E31" s="175">
        <v>124.18</v>
      </c>
      <c r="F31" s="175">
        <v>137.54</v>
      </c>
      <c r="G31" s="175">
        <v>174.36</v>
      </c>
      <c r="H31" s="175">
        <v>118.99</v>
      </c>
      <c r="I31" s="175">
        <v>123.51</v>
      </c>
      <c r="J31" s="175">
        <v>161.7</v>
      </c>
      <c r="K31" s="175">
        <v>114.66</v>
      </c>
    </row>
    <row r="32" spans="2:11" s="8" customFormat="1" ht="11.25">
      <c r="B32" s="24">
        <v>20010</v>
      </c>
      <c r="C32" s="5" t="s">
        <v>27</v>
      </c>
      <c r="D32" s="170">
        <v>125.37</v>
      </c>
      <c r="E32" s="170">
        <v>125.3</v>
      </c>
      <c r="F32" s="170">
        <v>141.38</v>
      </c>
      <c r="G32" s="170">
        <v>174.43</v>
      </c>
      <c r="H32" s="170">
        <v>121.24</v>
      </c>
      <c r="I32" s="170">
        <v>124.79</v>
      </c>
      <c r="J32" s="170">
        <v>174.21</v>
      </c>
      <c r="K32" s="170">
        <v>115.48</v>
      </c>
    </row>
    <row r="33" spans="2:11" s="8" customFormat="1" ht="11.25">
      <c r="B33" s="24"/>
      <c r="C33" s="5" t="s">
        <v>16</v>
      </c>
      <c r="D33" s="170">
        <v>126.27</v>
      </c>
      <c r="E33" s="170">
        <v>126.06</v>
      </c>
      <c r="F33" s="170">
        <v>142.73</v>
      </c>
      <c r="G33" s="170">
        <v>175.14</v>
      </c>
      <c r="H33" s="170">
        <v>120.12</v>
      </c>
      <c r="I33" s="170">
        <v>125.81</v>
      </c>
      <c r="J33" s="170">
        <v>172.97</v>
      </c>
      <c r="K33" s="170">
        <v>117.3</v>
      </c>
    </row>
    <row r="34" spans="2:11" s="8" customFormat="1" ht="11.25">
      <c r="B34" s="24"/>
      <c r="C34" s="5" t="s">
        <v>17</v>
      </c>
      <c r="D34" s="170">
        <v>130.55</v>
      </c>
      <c r="E34" s="170">
        <v>129.18</v>
      </c>
      <c r="F34" s="170">
        <v>144.29</v>
      </c>
      <c r="G34" s="170">
        <v>181.09</v>
      </c>
      <c r="H34" s="170">
        <v>122.2</v>
      </c>
      <c r="I34" s="170">
        <v>128.37</v>
      </c>
      <c r="J34" s="170">
        <v>173.03</v>
      </c>
      <c r="K34" s="170">
        <v>118.56</v>
      </c>
    </row>
    <row r="35" spans="2:11" s="8" customFormat="1" ht="11.25">
      <c r="B35" s="24"/>
      <c r="C35" s="5" t="s">
        <v>18</v>
      </c>
      <c r="D35" s="170">
        <v>129.9</v>
      </c>
      <c r="E35" s="170">
        <v>129.07</v>
      </c>
      <c r="F35" s="170">
        <v>146.54</v>
      </c>
      <c r="G35" s="170">
        <v>186.92</v>
      </c>
      <c r="H35" s="170">
        <v>122.98</v>
      </c>
      <c r="I35" s="170">
        <v>127.62</v>
      </c>
      <c r="J35" s="170">
        <v>174.85</v>
      </c>
      <c r="K35" s="170">
        <v>117.38</v>
      </c>
    </row>
    <row r="36" spans="2:11" s="8" customFormat="1" ht="11.25">
      <c r="B36" s="24"/>
      <c r="C36" s="5" t="s">
        <v>19</v>
      </c>
      <c r="D36" s="170">
        <v>128.88</v>
      </c>
      <c r="E36" s="170">
        <v>128.2</v>
      </c>
      <c r="F36" s="170">
        <v>145.41</v>
      </c>
      <c r="G36" s="170">
        <v>185.88</v>
      </c>
      <c r="H36" s="170">
        <v>122.67</v>
      </c>
      <c r="I36" s="170">
        <v>126.5</v>
      </c>
      <c r="J36" s="170">
        <v>173.92</v>
      </c>
      <c r="K36" s="170">
        <v>116.32</v>
      </c>
    </row>
    <row r="37" spans="2:11" s="8" customFormat="1" ht="11.25">
      <c r="B37" s="24"/>
      <c r="C37" s="5" t="s">
        <v>20</v>
      </c>
      <c r="D37" s="170">
        <v>128.02</v>
      </c>
      <c r="E37" s="170">
        <v>127.22</v>
      </c>
      <c r="F37" s="170">
        <v>144.11</v>
      </c>
      <c r="G37" s="170">
        <v>182.99</v>
      </c>
      <c r="H37" s="170">
        <v>122.32</v>
      </c>
      <c r="I37" s="170">
        <v>125.94</v>
      </c>
      <c r="J37" s="170">
        <v>168.41</v>
      </c>
      <c r="K37" s="170">
        <v>116.07</v>
      </c>
    </row>
    <row r="38" spans="2:11" s="8" customFormat="1" ht="11.25">
      <c r="B38" s="24"/>
      <c r="C38" s="5" t="s">
        <v>21</v>
      </c>
      <c r="D38" s="170">
        <v>128.27</v>
      </c>
      <c r="E38" s="170">
        <v>127.27</v>
      </c>
      <c r="F38" s="170">
        <v>147.34</v>
      </c>
      <c r="G38" s="170">
        <v>182.52</v>
      </c>
      <c r="H38" s="170">
        <v>123.4</v>
      </c>
      <c r="I38" s="170">
        <v>125.48</v>
      </c>
      <c r="J38" s="170">
        <v>170.03</v>
      </c>
      <c r="K38" s="170">
        <v>115.85</v>
      </c>
    </row>
    <row r="39" spans="2:11" s="8" customFormat="1" ht="11.25">
      <c r="B39" s="24"/>
      <c r="C39" s="5" t="s">
        <v>22</v>
      </c>
      <c r="D39" s="170">
        <v>128.08</v>
      </c>
      <c r="E39" s="170">
        <v>126.8</v>
      </c>
      <c r="F39" s="170">
        <v>148.38</v>
      </c>
      <c r="G39" s="170">
        <v>183.63</v>
      </c>
      <c r="H39" s="170">
        <v>121.77</v>
      </c>
      <c r="I39" s="170">
        <v>125.24</v>
      </c>
      <c r="J39" s="170">
        <v>169.8</v>
      </c>
      <c r="K39" s="170">
        <v>115.36</v>
      </c>
    </row>
    <row r="40" spans="2:11" s="8" customFormat="1" ht="11.25">
      <c r="B40" s="24"/>
      <c r="C40" s="5" t="s">
        <v>23</v>
      </c>
      <c r="D40" s="170">
        <v>129.17</v>
      </c>
      <c r="E40" s="170">
        <v>128.05</v>
      </c>
      <c r="F40" s="170">
        <v>152.82</v>
      </c>
      <c r="G40" s="170">
        <v>182.38</v>
      </c>
      <c r="H40" s="170">
        <v>121.82</v>
      </c>
      <c r="I40" s="170">
        <v>127.97</v>
      </c>
      <c r="J40" s="170">
        <v>170.99</v>
      </c>
      <c r="K40" s="170">
        <v>117.87</v>
      </c>
    </row>
    <row r="41" spans="2:11" ht="11.25">
      <c r="B41" s="24"/>
      <c r="C41" s="5" t="s">
        <v>24</v>
      </c>
      <c r="D41" s="170">
        <v>129.81</v>
      </c>
      <c r="E41" s="170">
        <v>127.06</v>
      </c>
      <c r="F41" s="170">
        <v>148.69</v>
      </c>
      <c r="G41" s="170">
        <v>181.18</v>
      </c>
      <c r="H41" s="170">
        <v>121.97</v>
      </c>
      <c r="I41" s="170">
        <v>126.71</v>
      </c>
      <c r="J41" s="170">
        <v>175.97</v>
      </c>
      <c r="K41" s="170">
        <v>116.9</v>
      </c>
    </row>
    <row r="42" spans="2:11" ht="11.25">
      <c r="B42" s="24"/>
      <c r="C42" s="5" t="s">
        <v>25</v>
      </c>
      <c r="D42" s="170">
        <v>129.47</v>
      </c>
      <c r="E42" s="170">
        <v>128.76</v>
      </c>
      <c r="F42" s="170">
        <v>149.38</v>
      </c>
      <c r="G42" s="170">
        <v>188.29</v>
      </c>
      <c r="H42" s="170">
        <v>122.85</v>
      </c>
      <c r="I42" s="170">
        <v>127.34</v>
      </c>
      <c r="J42" s="170">
        <v>176.03</v>
      </c>
      <c r="K42" s="170">
        <v>116.41</v>
      </c>
    </row>
    <row r="43" spans="2:11" ht="11.25">
      <c r="B43" s="177"/>
      <c r="C43" s="26" t="s">
        <v>26</v>
      </c>
      <c r="D43" s="175">
        <v>128.07</v>
      </c>
      <c r="E43" s="175">
        <v>127.36</v>
      </c>
      <c r="F43" s="175">
        <v>150.42</v>
      </c>
      <c r="G43" s="175">
        <v>184.18</v>
      </c>
      <c r="H43" s="175">
        <v>122.52</v>
      </c>
      <c r="I43" s="175">
        <v>125.7</v>
      </c>
      <c r="J43" s="175">
        <v>174.62</v>
      </c>
      <c r="K43" s="175">
        <v>115.78</v>
      </c>
    </row>
    <row r="44" spans="2:11" ht="11.25">
      <c r="B44" s="24">
        <v>2011</v>
      </c>
      <c r="C44" s="5" t="s">
        <v>27</v>
      </c>
      <c r="D44" s="170">
        <v>128.34</v>
      </c>
      <c r="E44" s="170">
        <v>127.93</v>
      </c>
      <c r="F44" s="170">
        <v>149.05</v>
      </c>
      <c r="G44" s="170">
        <v>186.83</v>
      </c>
      <c r="H44" s="170">
        <v>122.19</v>
      </c>
      <c r="I44" s="170">
        <v>126.99</v>
      </c>
      <c r="J44" s="170">
        <v>180.91</v>
      </c>
      <c r="K44" s="170">
        <v>116.77</v>
      </c>
    </row>
    <row r="45" spans="2:11" ht="11.25">
      <c r="B45" s="24"/>
      <c r="C45" s="5" t="s">
        <v>16</v>
      </c>
      <c r="D45" s="170">
        <v>131.08</v>
      </c>
      <c r="E45" s="170">
        <v>130.25</v>
      </c>
      <c r="F45" s="170">
        <v>147.43</v>
      </c>
      <c r="G45" s="170">
        <v>189.9</v>
      </c>
      <c r="H45" s="170">
        <v>123.67</v>
      </c>
      <c r="I45" s="170">
        <v>127.85</v>
      </c>
      <c r="J45" s="170">
        <v>181.16</v>
      </c>
      <c r="K45" s="170">
        <v>116.61</v>
      </c>
    </row>
    <row r="46" spans="2:11" ht="11.25">
      <c r="B46" s="24"/>
      <c r="C46" s="5" t="s">
        <v>17</v>
      </c>
      <c r="D46" s="170">
        <v>131.14</v>
      </c>
      <c r="E46" s="170">
        <v>130.84</v>
      </c>
      <c r="F46" s="170">
        <v>146.25</v>
      </c>
      <c r="G46" s="170">
        <v>196.32</v>
      </c>
      <c r="H46" s="170">
        <v>123.53</v>
      </c>
      <c r="I46" s="170">
        <v>129.95</v>
      </c>
      <c r="J46" s="170">
        <v>186.23</v>
      </c>
      <c r="K46" s="170">
        <v>119.15</v>
      </c>
    </row>
    <row r="47" spans="2:11" ht="11.25">
      <c r="B47" s="24"/>
      <c r="C47" s="5" t="s">
        <v>18</v>
      </c>
      <c r="D47" s="170">
        <v>129.5</v>
      </c>
      <c r="E47" s="170">
        <v>128.74</v>
      </c>
      <c r="F47" s="170">
        <v>148.39</v>
      </c>
      <c r="G47" s="170">
        <v>187.77</v>
      </c>
      <c r="H47" s="170">
        <v>122.89</v>
      </c>
      <c r="I47" s="170">
        <v>126.66</v>
      </c>
      <c r="J47" s="170">
        <v>168.19</v>
      </c>
      <c r="K47" s="170">
        <v>117.26</v>
      </c>
    </row>
    <row r="48" spans="2:11" ht="11.25">
      <c r="B48" s="24"/>
      <c r="C48" s="5" t="s">
        <v>19</v>
      </c>
      <c r="D48" s="170">
        <v>131.45</v>
      </c>
      <c r="E48" s="170">
        <v>130.43</v>
      </c>
      <c r="F48" s="170">
        <v>149.02</v>
      </c>
      <c r="G48" s="170">
        <v>192.05</v>
      </c>
      <c r="H48" s="170">
        <v>124.83</v>
      </c>
      <c r="I48" s="170">
        <v>128.14</v>
      </c>
      <c r="J48" s="170">
        <v>174.47</v>
      </c>
      <c r="K48" s="170">
        <v>118.13</v>
      </c>
    </row>
    <row r="49" spans="2:11" ht="11.25">
      <c r="B49" s="24"/>
      <c r="C49" s="5" t="s">
        <v>20</v>
      </c>
      <c r="D49" s="170">
        <v>129.79</v>
      </c>
      <c r="E49" s="170">
        <v>128.49</v>
      </c>
      <c r="F49" s="170">
        <v>150.46</v>
      </c>
      <c r="G49" s="170">
        <v>190.2</v>
      </c>
      <c r="H49" s="170">
        <v>122.84</v>
      </c>
      <c r="I49" s="170">
        <v>124.57</v>
      </c>
      <c r="J49" s="170">
        <v>170.77</v>
      </c>
      <c r="K49" s="170">
        <v>114.45</v>
      </c>
    </row>
    <row r="50" spans="2:11" ht="11.25">
      <c r="B50" s="24"/>
      <c r="C50" s="5" t="s">
        <v>21</v>
      </c>
      <c r="D50" s="170">
        <v>130.05</v>
      </c>
      <c r="E50" s="170">
        <v>129.02</v>
      </c>
      <c r="F50" s="170">
        <v>149.68</v>
      </c>
      <c r="G50" s="170">
        <v>192.79</v>
      </c>
      <c r="H50" s="170">
        <v>122.39</v>
      </c>
      <c r="I50" s="170">
        <v>128.97</v>
      </c>
      <c r="J50" s="170">
        <v>175.79</v>
      </c>
      <c r="K50" s="170">
        <v>119.02</v>
      </c>
    </row>
    <row r="51" spans="2:11" ht="11.25">
      <c r="B51" s="24"/>
      <c r="C51" s="5" t="s">
        <v>22</v>
      </c>
      <c r="D51" s="170">
        <v>129.46</v>
      </c>
      <c r="E51" s="170">
        <v>128.22</v>
      </c>
      <c r="F51" s="170">
        <v>150.27</v>
      </c>
      <c r="G51" s="170">
        <v>194.51</v>
      </c>
      <c r="H51" s="170">
        <v>121.87</v>
      </c>
      <c r="I51" s="170">
        <v>126.44</v>
      </c>
      <c r="J51" s="170">
        <v>167.21</v>
      </c>
      <c r="K51" s="170">
        <v>117.3</v>
      </c>
    </row>
    <row r="52" spans="2:11" ht="11.25">
      <c r="B52" s="24"/>
      <c r="C52" s="5" t="s">
        <v>23</v>
      </c>
      <c r="D52" s="170">
        <v>127.02</v>
      </c>
      <c r="E52" s="170">
        <v>125.37</v>
      </c>
      <c r="F52" s="170">
        <v>151.96</v>
      </c>
      <c r="G52" s="170">
        <v>185.01</v>
      </c>
      <c r="H52" s="170">
        <v>121.77</v>
      </c>
      <c r="I52" s="170">
        <v>122.14</v>
      </c>
      <c r="J52" s="170">
        <v>153.55</v>
      </c>
      <c r="K52" s="170">
        <v>115.65</v>
      </c>
    </row>
    <row r="53" spans="2:11" ht="11.25">
      <c r="B53" s="24"/>
      <c r="C53" s="5" t="s">
        <v>24</v>
      </c>
      <c r="D53" s="170">
        <v>125.87</v>
      </c>
      <c r="E53" s="170">
        <v>123.92</v>
      </c>
      <c r="F53" s="170">
        <v>152.2</v>
      </c>
      <c r="G53" s="170">
        <v>179.98</v>
      </c>
      <c r="H53" s="170">
        <v>120.77</v>
      </c>
      <c r="I53" s="170">
        <v>121.38</v>
      </c>
      <c r="J53" s="170">
        <v>156.92</v>
      </c>
      <c r="K53" s="170">
        <v>114.84</v>
      </c>
    </row>
    <row r="54" spans="2:11" ht="11.25">
      <c r="B54" s="24"/>
      <c r="C54" s="5" t="s">
        <v>25</v>
      </c>
      <c r="D54" s="170">
        <v>126.65</v>
      </c>
      <c r="E54" s="170">
        <v>125.41</v>
      </c>
      <c r="F54" s="170">
        <v>154.63</v>
      </c>
      <c r="G54" s="170">
        <v>183.58</v>
      </c>
      <c r="H54" s="170">
        <v>121.49</v>
      </c>
      <c r="I54" s="170">
        <v>123.84</v>
      </c>
      <c r="J54" s="170">
        <v>156.69</v>
      </c>
      <c r="K54" s="170">
        <v>116.46</v>
      </c>
    </row>
    <row r="55" spans="2:11" ht="11.25">
      <c r="B55" s="177"/>
      <c r="C55" s="26" t="s">
        <v>26</v>
      </c>
      <c r="D55" s="175">
        <v>127.46</v>
      </c>
      <c r="E55" s="175">
        <v>126.64</v>
      </c>
      <c r="F55" s="175">
        <v>151.71</v>
      </c>
      <c r="G55" s="175">
        <v>189.19</v>
      </c>
      <c r="H55" s="175">
        <v>121.78</v>
      </c>
      <c r="I55" s="175">
        <v>125.35</v>
      </c>
      <c r="J55" s="175">
        <v>167.97</v>
      </c>
      <c r="K55" s="175">
        <v>116.42</v>
      </c>
    </row>
    <row r="56" spans="2:11" ht="11.25">
      <c r="B56" s="24">
        <v>2012</v>
      </c>
      <c r="C56" s="5" t="s">
        <v>27</v>
      </c>
      <c r="D56" s="170">
        <v>124.82</v>
      </c>
      <c r="E56" s="170">
        <v>124.12</v>
      </c>
      <c r="F56" s="170">
        <v>138.8</v>
      </c>
      <c r="G56" s="170">
        <v>155.36</v>
      </c>
      <c r="H56" s="170">
        <v>119.12</v>
      </c>
      <c r="I56" s="170">
        <v>125.07</v>
      </c>
      <c r="J56" s="170">
        <v>161.68</v>
      </c>
      <c r="K56" s="170">
        <v>117.28</v>
      </c>
    </row>
    <row r="57" spans="2:11" ht="11.25">
      <c r="B57" s="24"/>
      <c r="C57" s="5" t="s">
        <v>16</v>
      </c>
      <c r="D57" s="170">
        <v>126.42</v>
      </c>
      <c r="E57" s="170">
        <v>125.16</v>
      </c>
      <c r="F57" s="170">
        <v>153.3</v>
      </c>
      <c r="G57" s="170">
        <v>162.94</v>
      </c>
      <c r="H57" s="170">
        <v>121.69</v>
      </c>
      <c r="I57" s="170">
        <v>124.83</v>
      </c>
      <c r="J57" s="170">
        <v>154.53</v>
      </c>
      <c r="K57" s="170">
        <v>118.26</v>
      </c>
    </row>
    <row r="58" spans="2:11" ht="11.25">
      <c r="B58" s="24"/>
      <c r="C58" s="5" t="s">
        <v>17</v>
      </c>
      <c r="D58" s="170">
        <v>125.22</v>
      </c>
      <c r="E58" s="170">
        <v>123.86</v>
      </c>
      <c r="F58" s="170">
        <v>151.32</v>
      </c>
      <c r="G58" s="170">
        <v>164.84</v>
      </c>
      <c r="H58" s="170">
        <v>119.73</v>
      </c>
      <c r="I58" s="170">
        <v>124.88</v>
      </c>
      <c r="J58" s="170">
        <v>157.88</v>
      </c>
      <c r="K58" s="170">
        <v>117.7</v>
      </c>
    </row>
    <row r="59" spans="2:11" ht="11.25">
      <c r="B59" s="24"/>
      <c r="C59" s="5" t="s">
        <v>18</v>
      </c>
      <c r="D59" s="170">
        <v>124.75</v>
      </c>
      <c r="E59" s="170">
        <v>123.46</v>
      </c>
      <c r="F59" s="170">
        <v>150.57</v>
      </c>
      <c r="G59" s="170">
        <v>165.93</v>
      </c>
      <c r="H59" s="170">
        <v>119.47</v>
      </c>
      <c r="I59" s="170">
        <v>123.87</v>
      </c>
      <c r="J59" s="170">
        <v>159.78</v>
      </c>
      <c r="K59" s="170">
        <v>116.22</v>
      </c>
    </row>
    <row r="60" spans="2:11" ht="11.25">
      <c r="B60" s="24"/>
      <c r="C60" s="5" t="s">
        <v>19</v>
      </c>
      <c r="D60" s="170">
        <v>124.18</v>
      </c>
      <c r="E60" s="170">
        <v>122.61</v>
      </c>
      <c r="F60" s="170">
        <v>153.87</v>
      </c>
      <c r="G60" s="170">
        <v>165.29</v>
      </c>
      <c r="H60" s="170">
        <v>120.17</v>
      </c>
      <c r="I60" s="170">
        <v>121.16</v>
      </c>
      <c r="J60" s="170">
        <v>155.89</v>
      </c>
      <c r="K60" s="170">
        <v>114.38</v>
      </c>
    </row>
    <row r="61" spans="2:11" ht="11.25">
      <c r="B61" s="24"/>
      <c r="C61" s="5" t="s">
        <v>20</v>
      </c>
      <c r="D61" s="170">
        <v>124.29</v>
      </c>
      <c r="E61" s="170">
        <v>122.95</v>
      </c>
      <c r="F61" s="170">
        <v>148.18</v>
      </c>
      <c r="G61" s="170">
        <v>165.7</v>
      </c>
      <c r="H61" s="170">
        <v>118.34</v>
      </c>
      <c r="I61" s="170">
        <v>123.74</v>
      </c>
      <c r="J61" s="170">
        <v>163.17</v>
      </c>
      <c r="K61" s="170">
        <v>115.17</v>
      </c>
    </row>
    <row r="62" spans="2:11" ht="11.25">
      <c r="B62" s="24"/>
      <c r="C62" s="5" t="s">
        <v>21</v>
      </c>
      <c r="D62" s="170">
        <v>125.34</v>
      </c>
      <c r="E62" s="170">
        <v>124.03</v>
      </c>
      <c r="F62" s="170">
        <v>148</v>
      </c>
      <c r="G62" s="170">
        <v>169.15</v>
      </c>
      <c r="H62" s="170">
        <v>120.07</v>
      </c>
      <c r="I62" s="170">
        <v>124.28</v>
      </c>
      <c r="J62" s="170">
        <v>167.04</v>
      </c>
      <c r="K62" s="170">
        <v>114.77</v>
      </c>
    </row>
    <row r="63" spans="2:11" ht="11.25">
      <c r="B63" s="24"/>
      <c r="C63" s="5" t="s">
        <v>22</v>
      </c>
      <c r="D63" s="170">
        <v>127.44</v>
      </c>
      <c r="E63" s="170">
        <v>126.12</v>
      </c>
      <c r="F63" s="170">
        <v>147.91</v>
      </c>
      <c r="G63" s="170">
        <v>168.81</v>
      </c>
      <c r="H63" s="170">
        <v>122.42</v>
      </c>
      <c r="I63" s="170">
        <v>126.2</v>
      </c>
      <c r="J63" s="170">
        <v>169.92</v>
      </c>
      <c r="K63" s="170">
        <v>116.77</v>
      </c>
    </row>
    <row r="64" spans="2:11" ht="11.25">
      <c r="B64" s="24"/>
      <c r="C64" s="5" t="s">
        <v>23</v>
      </c>
      <c r="D64" s="170">
        <v>126.25</v>
      </c>
      <c r="E64" s="170">
        <v>125.4</v>
      </c>
      <c r="F64" s="170">
        <v>145.2</v>
      </c>
      <c r="G64" s="170">
        <v>166.7</v>
      </c>
      <c r="H64" s="170">
        <v>120.88</v>
      </c>
      <c r="I64" s="170">
        <v>126.83</v>
      </c>
      <c r="J64" s="170">
        <v>166.74</v>
      </c>
      <c r="K64" s="170">
        <v>117.88</v>
      </c>
    </row>
    <row r="65" spans="2:11" ht="11.25">
      <c r="B65" s="24"/>
      <c r="C65" s="5" t="s">
        <v>24</v>
      </c>
      <c r="D65" s="170">
        <v>127.06</v>
      </c>
      <c r="E65" s="170">
        <v>125.14</v>
      </c>
      <c r="F65" s="170">
        <v>155.06</v>
      </c>
      <c r="G65" s="170">
        <v>168.96</v>
      </c>
      <c r="H65" s="170">
        <v>121.64</v>
      </c>
      <c r="I65" s="170">
        <v>126.26</v>
      </c>
      <c r="J65" s="170">
        <v>168.77</v>
      </c>
      <c r="K65" s="170">
        <v>117.2</v>
      </c>
    </row>
    <row r="66" spans="2:11" ht="11.25">
      <c r="B66" s="24"/>
      <c r="C66" s="5" t="s">
        <v>25</v>
      </c>
      <c r="D66" s="170">
        <v>125.45</v>
      </c>
      <c r="E66" s="170">
        <v>124.37</v>
      </c>
      <c r="F66" s="170">
        <v>144.73</v>
      </c>
      <c r="G66" s="170">
        <v>168.24</v>
      </c>
      <c r="H66" s="170">
        <v>120.4</v>
      </c>
      <c r="I66" s="170">
        <v>125.59</v>
      </c>
      <c r="J66" s="170">
        <v>166.5</v>
      </c>
      <c r="K66" s="170">
        <v>116.76</v>
      </c>
    </row>
    <row r="67" spans="2:11" ht="11.25">
      <c r="B67" s="177"/>
      <c r="C67" s="26" t="s">
        <v>26</v>
      </c>
      <c r="D67" s="175">
        <v>125.4</v>
      </c>
      <c r="E67" s="175">
        <v>124.39</v>
      </c>
      <c r="F67" s="175">
        <v>152.69</v>
      </c>
      <c r="G67" s="175">
        <v>165.09</v>
      </c>
      <c r="H67" s="175">
        <v>120.37</v>
      </c>
      <c r="I67" s="175">
        <v>125.7</v>
      </c>
      <c r="J67" s="175">
        <v>165.76</v>
      </c>
      <c r="K67" s="175">
        <v>117.55</v>
      </c>
    </row>
    <row r="68" spans="2:11" ht="11.25">
      <c r="B68" s="24">
        <v>2013</v>
      </c>
      <c r="C68" s="5" t="s">
        <v>27</v>
      </c>
      <c r="D68" s="170">
        <v>128.89</v>
      </c>
      <c r="E68" s="170">
        <v>128.43</v>
      </c>
      <c r="F68" s="170">
        <v>141.54</v>
      </c>
      <c r="G68" s="170">
        <v>180.81</v>
      </c>
      <c r="H68" s="170">
        <v>121.49</v>
      </c>
      <c r="I68" s="170">
        <v>127.73</v>
      </c>
      <c r="J68" s="170">
        <v>170.61</v>
      </c>
      <c r="K68" s="170">
        <v>117.83</v>
      </c>
    </row>
    <row r="69" spans="2:11" ht="11.25">
      <c r="B69" s="8"/>
      <c r="C69" s="15" t="s">
        <v>16</v>
      </c>
      <c r="D69" s="170">
        <v>125.77</v>
      </c>
      <c r="E69" s="170">
        <v>125.18</v>
      </c>
      <c r="F69" s="170">
        <v>139.36</v>
      </c>
      <c r="G69" s="170">
        <v>183.46</v>
      </c>
      <c r="H69" s="170">
        <v>120.21</v>
      </c>
      <c r="I69" s="170">
        <v>122.41</v>
      </c>
      <c r="J69" s="170">
        <v>158.72</v>
      </c>
      <c r="K69" s="170">
        <v>115.48</v>
      </c>
    </row>
    <row r="70" spans="2:11" ht="11.25">
      <c r="B70" s="8"/>
      <c r="C70" s="15" t="s">
        <v>17</v>
      </c>
      <c r="D70" s="170">
        <v>126.91</v>
      </c>
      <c r="E70" s="170">
        <v>126.48</v>
      </c>
      <c r="F70" s="170">
        <v>138.58</v>
      </c>
      <c r="G70" s="170">
        <v>185.28</v>
      </c>
      <c r="H70" s="170">
        <v>121.3</v>
      </c>
      <c r="I70" s="170">
        <v>123.75</v>
      </c>
      <c r="J70" s="170">
        <v>165.65</v>
      </c>
      <c r="K70" s="170">
        <v>115.24</v>
      </c>
    </row>
    <row r="71" spans="2:11" ht="11.25">
      <c r="B71" s="8"/>
      <c r="C71" s="15" t="s">
        <v>18</v>
      </c>
      <c r="D71" s="170">
        <v>129.36</v>
      </c>
      <c r="E71" s="170">
        <v>128.8</v>
      </c>
      <c r="F71" s="170">
        <v>139.71</v>
      </c>
      <c r="G71" s="170">
        <v>191.17</v>
      </c>
      <c r="H71" s="170">
        <v>121.6</v>
      </c>
      <c r="I71" s="170">
        <v>125.87</v>
      </c>
      <c r="J71" s="170">
        <v>167.62</v>
      </c>
      <c r="K71" s="170">
        <v>116.25</v>
      </c>
    </row>
    <row r="72" spans="2:11" ht="11.25">
      <c r="B72" s="8"/>
      <c r="C72" s="15" t="s">
        <v>19</v>
      </c>
      <c r="D72" s="170">
        <v>126.66</v>
      </c>
      <c r="E72" s="170">
        <v>125.84</v>
      </c>
      <c r="F72" s="170">
        <v>140.37</v>
      </c>
      <c r="G72" s="170">
        <v>184.6</v>
      </c>
      <c r="H72" s="170">
        <v>120.41</v>
      </c>
      <c r="I72" s="170">
        <v>123.94</v>
      </c>
      <c r="J72" s="170">
        <v>166.53</v>
      </c>
      <c r="K72" s="170">
        <v>115.63</v>
      </c>
    </row>
    <row r="73" spans="2:11" ht="11.25">
      <c r="B73" s="8"/>
      <c r="C73" s="15" t="s">
        <v>20</v>
      </c>
      <c r="D73" s="170">
        <v>129.65</v>
      </c>
      <c r="E73" s="170">
        <v>128.93</v>
      </c>
      <c r="F73" s="170">
        <v>143.91</v>
      </c>
      <c r="G73" s="170">
        <v>197.16</v>
      </c>
      <c r="H73" s="170">
        <v>120.42</v>
      </c>
      <c r="I73" s="170">
        <v>128.67</v>
      </c>
      <c r="J73" s="170">
        <v>174.27</v>
      </c>
      <c r="K73" s="170">
        <v>119.02</v>
      </c>
    </row>
    <row r="74" spans="2:11" ht="11.25">
      <c r="B74" s="8"/>
      <c r="C74" s="15" t="s">
        <v>21</v>
      </c>
      <c r="D74" s="170">
        <v>126.4</v>
      </c>
      <c r="E74" s="170">
        <v>125.28</v>
      </c>
      <c r="F74" s="170">
        <v>144.34</v>
      </c>
      <c r="G74" s="170">
        <v>188.04</v>
      </c>
      <c r="H74" s="170">
        <v>119.56</v>
      </c>
      <c r="I74" s="170">
        <v>124.78</v>
      </c>
      <c r="J74" s="170">
        <v>160.45</v>
      </c>
      <c r="K74" s="170">
        <v>116.68</v>
      </c>
    </row>
    <row r="75" spans="2:11" ht="11.25">
      <c r="B75" s="8"/>
      <c r="C75" s="15" t="s">
        <v>22</v>
      </c>
      <c r="D75" s="170">
        <v>126.62</v>
      </c>
      <c r="E75" s="170">
        <v>125.62</v>
      </c>
      <c r="F75" s="170">
        <v>144.95</v>
      </c>
      <c r="G75" s="170">
        <v>192.31</v>
      </c>
      <c r="H75" s="170">
        <v>120.29</v>
      </c>
      <c r="I75" s="170">
        <v>124.14</v>
      </c>
      <c r="J75" s="170">
        <v>161.41</v>
      </c>
      <c r="K75" s="170">
        <v>116.31</v>
      </c>
    </row>
    <row r="76" spans="2:11" ht="11.25">
      <c r="B76" s="8"/>
      <c r="C76" s="15" t="s">
        <v>23</v>
      </c>
      <c r="D76" s="170">
        <v>127.27</v>
      </c>
      <c r="E76" s="170">
        <v>126.08</v>
      </c>
      <c r="F76" s="170">
        <v>146.62</v>
      </c>
      <c r="G76" s="170">
        <v>199.93</v>
      </c>
      <c r="H76" s="170">
        <v>120.37</v>
      </c>
      <c r="I76" s="170">
        <v>123.66</v>
      </c>
      <c r="J76" s="170">
        <v>164.38</v>
      </c>
      <c r="K76" s="170">
        <v>114.5</v>
      </c>
    </row>
    <row r="77" spans="2:11" ht="11.25">
      <c r="B77" s="160"/>
      <c r="C77" s="18" t="s">
        <v>24</v>
      </c>
      <c r="D77" s="175">
        <v>128.02</v>
      </c>
      <c r="E77" s="175">
        <v>126.63</v>
      </c>
      <c r="F77" s="175">
        <v>149.51</v>
      </c>
      <c r="G77" s="175">
        <v>201.05</v>
      </c>
      <c r="H77" s="175">
        <v>120.71</v>
      </c>
      <c r="I77" s="175">
        <v>124.05</v>
      </c>
      <c r="J77" s="175">
        <v>163.34</v>
      </c>
      <c r="K77" s="175">
        <v>115.68</v>
      </c>
    </row>
    <row r="78" spans="2:11" ht="11.25">
      <c r="B78" s="251"/>
      <c r="C78" s="252" t="s">
        <v>322</v>
      </c>
      <c r="D78" s="253">
        <f>D77/D76-1</f>
        <v>0.005892983421073472</v>
      </c>
      <c r="E78" s="253">
        <f aca="true" t="shared" si="0" ref="E78:K78">E77/E76-1</f>
        <v>0.004362309644670104</v>
      </c>
      <c r="F78" s="253">
        <f t="shared" si="0"/>
        <v>0.019710817078161247</v>
      </c>
      <c r="G78" s="253">
        <f t="shared" si="0"/>
        <v>0.005601960686240304</v>
      </c>
      <c r="H78" s="253">
        <f t="shared" si="0"/>
        <v>0.0028246240757663355</v>
      </c>
      <c r="I78" s="253">
        <f t="shared" si="0"/>
        <v>0.0031538088306646284</v>
      </c>
      <c r="J78" s="253">
        <f t="shared" si="0"/>
        <v>-0.006326803747414456</v>
      </c>
      <c r="K78" s="253">
        <f t="shared" si="0"/>
        <v>0.01030567685589534</v>
      </c>
    </row>
    <row r="79" spans="2:3" ht="11.25">
      <c r="B79" s="24"/>
      <c r="C79" s="20" t="s">
        <v>231</v>
      </c>
    </row>
    <row r="80" spans="2:3" ht="11.25">
      <c r="B80" s="24"/>
      <c r="C80" s="20" t="s">
        <v>10</v>
      </c>
    </row>
    <row r="81" ht="11.25">
      <c r="B81" s="24"/>
    </row>
    <row r="82" ht="11.25">
      <c r="B82" s="24"/>
    </row>
    <row r="83" ht="11.25">
      <c r="B83" s="24"/>
    </row>
    <row r="84" ht="11.25">
      <c r="B84" s="24"/>
    </row>
    <row r="85" ht="11.25">
      <c r="B85" s="24"/>
    </row>
    <row r="86" ht="11.25">
      <c r="B86" s="24"/>
    </row>
    <row r="87" ht="11.25">
      <c r="B87" s="24"/>
    </row>
    <row r="88" ht="11.25">
      <c r="B88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3"/>
  <sheetViews>
    <sheetView zoomScaleSheetLayoutView="100" zoomScalePageLayoutView="0" workbookViewId="0" topLeftCell="A46">
      <selection activeCell="D80" sqref="D80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6" bestFit="1" customWidth="1"/>
    <col min="8" max="8" width="15.7109375" style="236" customWidth="1"/>
    <col min="9" max="9" width="17.421875" style="236" customWidth="1"/>
    <col min="10" max="10" width="9.140625" style="23" customWidth="1"/>
    <col min="11" max="11" width="9.140625" style="163" customWidth="1"/>
    <col min="12" max="15" width="9.140625" style="164" customWidth="1"/>
    <col min="16" max="16384" width="9.140625" style="23" customWidth="1"/>
  </cols>
  <sheetData>
    <row r="1" spans="2:10" ht="12.75">
      <c r="B1" s="72" t="s">
        <v>232</v>
      </c>
      <c r="E1" s="11"/>
      <c r="F1" s="11"/>
      <c r="G1" s="163"/>
      <c r="H1" s="163"/>
      <c r="J1" s="75" t="str">
        <f>'Tab 1'!K1</f>
        <v>Carta de Conjuntura | dez 2013</v>
      </c>
    </row>
    <row r="2" spans="2:9" ht="12.75">
      <c r="B2" s="141"/>
      <c r="E2" s="165"/>
      <c r="F2" s="165"/>
      <c r="G2" s="237"/>
      <c r="H2" s="237"/>
      <c r="I2" s="237"/>
    </row>
    <row r="3" spans="2:4" ht="11.25">
      <c r="B3" s="22"/>
      <c r="C3" s="166" t="s">
        <v>28</v>
      </c>
      <c r="D3" s="166"/>
    </row>
    <row r="4" spans="2:4" ht="11.25">
      <c r="B4" s="22"/>
      <c r="C4" s="166" t="s">
        <v>12</v>
      </c>
      <c r="D4" s="166"/>
    </row>
    <row r="5" spans="2:9" ht="11.25">
      <c r="B5" s="9"/>
      <c r="C5" s="9" t="s">
        <v>266</v>
      </c>
      <c r="D5" s="28"/>
      <c r="E5" s="5"/>
      <c r="F5" s="5"/>
      <c r="G5" s="53"/>
      <c r="H5" s="53"/>
      <c r="I5" s="53"/>
    </row>
    <row r="6" spans="2:9" ht="11.25">
      <c r="B6" s="9"/>
      <c r="C6" s="28"/>
      <c r="D6" s="28"/>
      <c r="E6" s="5"/>
      <c r="F6" s="5"/>
      <c r="G6" s="53"/>
      <c r="H6" s="53"/>
      <c r="I6" s="53"/>
    </row>
    <row r="7" spans="2:15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238" t="s">
        <v>280</v>
      </c>
      <c r="H7" s="238" t="s">
        <v>14</v>
      </c>
      <c r="I7" s="238" t="s">
        <v>15</v>
      </c>
      <c r="J7" s="168" t="s">
        <v>267</v>
      </c>
      <c r="K7" s="163"/>
      <c r="L7" s="164"/>
      <c r="M7" s="164"/>
      <c r="N7" s="164"/>
      <c r="O7" s="164"/>
    </row>
    <row r="8" spans="2:15" s="5" customFormat="1" ht="12" thickTop="1">
      <c r="B8" s="24">
        <v>2008</v>
      </c>
      <c r="C8" s="5" t="s">
        <v>27</v>
      </c>
      <c r="D8" s="170">
        <v>145.7</v>
      </c>
      <c r="E8" s="170">
        <v>2971</v>
      </c>
      <c r="F8" s="171">
        <v>129.39840772783018</v>
      </c>
      <c r="G8" s="164">
        <v>226457</v>
      </c>
      <c r="H8" s="164">
        <v>242421</v>
      </c>
      <c r="I8" s="163">
        <v>51068.90980450316</v>
      </c>
      <c r="J8" s="11">
        <v>47</v>
      </c>
      <c r="K8" s="163"/>
      <c r="L8" s="164"/>
      <c r="M8" s="164"/>
      <c r="N8" s="164"/>
      <c r="O8" s="164"/>
    </row>
    <row r="9" spans="2:15" s="5" customFormat="1" ht="11.25">
      <c r="B9" s="24"/>
      <c r="C9" s="5" t="s">
        <v>16</v>
      </c>
      <c r="D9" s="170">
        <v>132.17</v>
      </c>
      <c r="E9" s="170">
        <v>2709.6</v>
      </c>
      <c r="F9" s="171">
        <v>122.94126482654575</v>
      </c>
      <c r="G9" s="164">
        <v>220740</v>
      </c>
      <c r="H9" s="164">
        <v>239175</v>
      </c>
      <c r="I9" s="163">
        <v>51804.74412107673</v>
      </c>
      <c r="J9" s="11">
        <v>51</v>
      </c>
      <c r="K9" s="163"/>
      <c r="L9" s="164"/>
      <c r="M9" s="164"/>
      <c r="N9" s="164"/>
      <c r="O9" s="164"/>
    </row>
    <row r="10" spans="2:15" s="5" customFormat="1" ht="11.25">
      <c r="B10" s="24"/>
      <c r="C10" s="5" t="s">
        <v>17</v>
      </c>
      <c r="D10" s="170">
        <v>114.77</v>
      </c>
      <c r="E10" s="170">
        <v>2960</v>
      </c>
      <c r="F10" s="171">
        <v>133.9824988527104</v>
      </c>
      <c r="G10" s="164">
        <v>236759</v>
      </c>
      <c r="H10" s="164">
        <v>268267</v>
      </c>
      <c r="I10" s="163">
        <v>52330.30385333124</v>
      </c>
      <c r="J10" s="11">
        <v>49</v>
      </c>
      <c r="K10" s="163"/>
      <c r="L10" s="164"/>
      <c r="M10" s="164"/>
      <c r="N10" s="164"/>
      <c r="O10" s="164"/>
    </row>
    <row r="11" spans="2:15" s="5" customFormat="1" ht="11.25">
      <c r="B11" s="24"/>
      <c r="C11" s="5" t="s">
        <v>18</v>
      </c>
      <c r="D11" s="170">
        <v>122.86</v>
      </c>
      <c r="E11" s="170">
        <v>2900.4</v>
      </c>
      <c r="F11" s="171">
        <v>136.3475738112125</v>
      </c>
      <c r="G11" s="164">
        <v>243502</v>
      </c>
      <c r="H11" s="164">
        <v>283251</v>
      </c>
      <c r="I11" s="163">
        <v>52299.999633066174</v>
      </c>
      <c r="J11" s="11">
        <v>50</v>
      </c>
      <c r="K11" s="163"/>
      <c r="L11" s="164"/>
      <c r="M11" s="164"/>
      <c r="N11" s="164"/>
      <c r="O11" s="164"/>
    </row>
    <row r="12" spans="2:15" s="5" customFormat="1" ht="11.25">
      <c r="B12" s="24"/>
      <c r="C12" s="5" t="s">
        <v>19</v>
      </c>
      <c r="D12" s="170">
        <v>151.22</v>
      </c>
      <c r="E12" s="170">
        <v>2972.3</v>
      </c>
      <c r="F12" s="171">
        <v>138.02979368971035</v>
      </c>
      <c r="G12" s="164">
        <v>251845</v>
      </c>
      <c r="H12" s="164">
        <v>274516</v>
      </c>
      <c r="I12" s="163">
        <v>50721.60042505431</v>
      </c>
      <c r="J12" s="11">
        <v>49</v>
      </c>
      <c r="K12" s="163"/>
      <c r="L12" s="164"/>
      <c r="M12" s="164"/>
      <c r="N12" s="164"/>
      <c r="O12" s="164"/>
    </row>
    <row r="13" spans="2:15" s="5" customFormat="1" ht="11.25">
      <c r="B13" s="9"/>
      <c r="C13" s="5" t="s">
        <v>20</v>
      </c>
      <c r="D13" s="170">
        <v>150.15</v>
      </c>
      <c r="E13" s="170">
        <v>2933.8</v>
      </c>
      <c r="F13" s="171">
        <v>137.68112808564442</v>
      </c>
      <c r="G13" s="164">
        <v>249685</v>
      </c>
      <c r="H13" s="164">
        <v>292397</v>
      </c>
      <c r="I13" s="163">
        <v>51155.36747747078</v>
      </c>
      <c r="J13" s="11">
        <v>51</v>
      </c>
      <c r="K13" s="163"/>
      <c r="L13" s="164"/>
      <c r="M13" s="164"/>
      <c r="N13" s="164"/>
      <c r="O13" s="164"/>
    </row>
    <row r="14" spans="2:15" s="5" customFormat="1" ht="11.25">
      <c r="B14" s="24"/>
      <c r="C14" s="28" t="s">
        <v>21</v>
      </c>
      <c r="D14" s="173">
        <v>163.05</v>
      </c>
      <c r="E14" s="170">
        <v>3198.2</v>
      </c>
      <c r="F14" s="171">
        <v>146.3139197376821</v>
      </c>
      <c r="G14" s="164">
        <v>254754</v>
      </c>
      <c r="H14" s="164">
        <v>305349</v>
      </c>
      <c r="I14" s="163">
        <v>51369.820558781925</v>
      </c>
      <c r="J14" s="11">
        <v>50</v>
      </c>
      <c r="K14" s="163"/>
      <c r="L14" s="164"/>
      <c r="M14" s="164"/>
      <c r="N14" s="164"/>
      <c r="O14" s="164"/>
    </row>
    <row r="15" spans="2:15" s="5" customFormat="1" ht="11.25">
      <c r="B15" s="24"/>
      <c r="C15" s="5" t="s">
        <v>22</v>
      </c>
      <c r="D15" s="170">
        <v>157.57</v>
      </c>
      <c r="E15" s="170">
        <v>3141.9</v>
      </c>
      <c r="F15" s="171">
        <v>140.92812858328938</v>
      </c>
      <c r="G15" s="164">
        <v>243839</v>
      </c>
      <c r="H15" s="164">
        <v>299519</v>
      </c>
      <c r="I15" s="163">
        <v>52496.8199472569</v>
      </c>
      <c r="J15" s="11">
        <v>51</v>
      </c>
      <c r="K15" s="163"/>
      <c r="L15" s="164"/>
      <c r="M15" s="164"/>
      <c r="N15" s="164"/>
      <c r="O15" s="164"/>
    </row>
    <row r="16" spans="2:15" s="5" customFormat="1" ht="11.25">
      <c r="B16" s="24"/>
      <c r="C16" s="5" t="s">
        <v>23</v>
      </c>
      <c r="D16" s="170">
        <v>157.75</v>
      </c>
      <c r="E16" s="170">
        <v>3013.9</v>
      </c>
      <c r="F16" s="171">
        <v>143.35290686325766</v>
      </c>
      <c r="G16" s="164">
        <v>247272</v>
      </c>
      <c r="H16" s="164">
        <v>286580</v>
      </c>
      <c r="I16" s="163">
        <v>52762.76907269397</v>
      </c>
      <c r="J16" s="11">
        <v>53</v>
      </c>
      <c r="K16" s="163"/>
      <c r="L16" s="164"/>
      <c r="M16" s="164"/>
      <c r="N16" s="164"/>
      <c r="O16" s="164"/>
    </row>
    <row r="17" spans="2:15" s="5" customFormat="1" ht="11.25">
      <c r="B17" s="24"/>
      <c r="C17" s="5" t="s">
        <v>24</v>
      </c>
      <c r="D17" s="170">
        <v>159.65</v>
      </c>
      <c r="E17" s="170">
        <v>2897.3</v>
      </c>
      <c r="F17" s="171">
        <v>146.2116533118684</v>
      </c>
      <c r="G17" s="164">
        <v>262831</v>
      </c>
      <c r="H17" s="164">
        <v>280146</v>
      </c>
      <c r="I17" s="163">
        <v>54100.53414897324</v>
      </c>
      <c r="J17" s="11">
        <v>53</v>
      </c>
      <c r="K17" s="163"/>
      <c r="L17" s="164"/>
      <c r="M17" s="164"/>
      <c r="N17" s="164"/>
      <c r="O17" s="164"/>
    </row>
    <row r="18" spans="2:15" s="5" customFormat="1" ht="11.25">
      <c r="B18" s="24"/>
      <c r="C18" s="5" t="s">
        <v>25</v>
      </c>
      <c r="D18" s="170">
        <v>131.08</v>
      </c>
      <c r="E18" s="170">
        <v>2323.6</v>
      </c>
      <c r="F18" s="171">
        <v>132.48909548825475</v>
      </c>
      <c r="G18" s="164">
        <v>235091</v>
      </c>
      <c r="H18" s="164">
        <v>187340</v>
      </c>
      <c r="I18" s="163">
        <v>52342.522399998925</v>
      </c>
      <c r="J18" s="11">
        <v>64</v>
      </c>
      <c r="K18" s="163"/>
      <c r="L18" s="164"/>
      <c r="M18" s="164"/>
      <c r="N18" s="164"/>
      <c r="O18" s="164"/>
    </row>
    <row r="19" spans="2:15" s="5" customFormat="1" ht="11.25">
      <c r="B19" s="177"/>
      <c r="C19" s="26" t="s">
        <v>26</v>
      </c>
      <c r="D19" s="175">
        <v>107.62</v>
      </c>
      <c r="E19" s="175">
        <v>1691</v>
      </c>
      <c r="F19" s="176">
        <v>128.06884270468726</v>
      </c>
      <c r="G19" s="244">
        <v>198352</v>
      </c>
      <c r="H19" s="244">
        <v>91265</v>
      </c>
      <c r="I19" s="233">
        <v>49259.852500733075</v>
      </c>
      <c r="J19" s="184">
        <v>69</v>
      </c>
      <c r="K19" s="163"/>
      <c r="L19" s="164"/>
      <c r="M19" s="164"/>
      <c r="N19" s="164"/>
      <c r="O19" s="164"/>
    </row>
    <row r="20" spans="2:10" s="5" customFormat="1" ht="11.25">
      <c r="B20" s="9">
        <v>2009</v>
      </c>
      <c r="C20" s="15" t="s">
        <v>27</v>
      </c>
      <c r="D20" s="29">
        <v>104.88</v>
      </c>
      <c r="E20" s="29">
        <v>1649.4</v>
      </c>
      <c r="F20" s="29">
        <v>117.62004289801435</v>
      </c>
      <c r="G20" s="164">
        <v>204134</v>
      </c>
      <c r="H20" s="164">
        <v>180189</v>
      </c>
      <c r="I20" s="163">
        <v>49997.101136540965</v>
      </c>
      <c r="J20" s="11">
        <v>69</v>
      </c>
    </row>
    <row r="21" spans="2:15" s="5" customFormat="1" ht="11.25">
      <c r="B21" s="24"/>
      <c r="C21" s="5" t="s">
        <v>16</v>
      </c>
      <c r="D21" s="170">
        <v>78.3</v>
      </c>
      <c r="E21" s="170">
        <v>1653.8</v>
      </c>
      <c r="F21" s="171">
        <v>113.09784235450135</v>
      </c>
      <c r="G21" s="164">
        <v>199843</v>
      </c>
      <c r="H21" s="164">
        <v>196489</v>
      </c>
      <c r="I21" s="163">
        <v>52265.569229763525</v>
      </c>
      <c r="J21" s="11">
        <v>66</v>
      </c>
      <c r="K21" s="163"/>
      <c r="L21" s="164"/>
      <c r="M21" s="164"/>
      <c r="N21" s="164"/>
      <c r="O21" s="164"/>
    </row>
    <row r="22" spans="2:15" s="5" customFormat="1" ht="11.25">
      <c r="B22" s="24"/>
      <c r="C22" s="5" t="s">
        <v>17</v>
      </c>
      <c r="D22" s="170">
        <v>94.89</v>
      </c>
      <c r="E22" s="170">
        <v>1731</v>
      </c>
      <c r="F22" s="171">
        <v>134.76600261109598</v>
      </c>
      <c r="G22" s="164">
        <v>232298</v>
      </c>
      <c r="H22" s="164">
        <v>266139</v>
      </c>
      <c r="I22" s="163">
        <v>53727.99465762962</v>
      </c>
      <c r="J22" s="11">
        <v>65</v>
      </c>
      <c r="K22" s="163"/>
      <c r="L22" s="164"/>
      <c r="M22" s="164"/>
      <c r="N22" s="164"/>
      <c r="O22" s="164"/>
    </row>
    <row r="23" spans="2:15" s="5" customFormat="1" ht="11.25">
      <c r="B23" s="24"/>
      <c r="C23" s="5" t="s">
        <v>18</v>
      </c>
      <c r="D23" s="170">
        <v>85.43</v>
      </c>
      <c r="E23" s="170">
        <v>1728.5</v>
      </c>
      <c r="F23" s="171">
        <v>129.67021014221135</v>
      </c>
      <c r="G23" s="164">
        <v>222604</v>
      </c>
      <c r="H23" s="164">
        <v>244646</v>
      </c>
      <c r="I23" s="163">
        <v>50909.80214761733</v>
      </c>
      <c r="J23" s="11">
        <v>62</v>
      </c>
      <c r="K23" s="163"/>
      <c r="L23" s="164"/>
      <c r="M23" s="164"/>
      <c r="N23" s="164"/>
      <c r="O23" s="164"/>
    </row>
    <row r="24" spans="2:15" s="5" customFormat="1" ht="11.25">
      <c r="B24" s="24"/>
      <c r="C24" s="5" t="s">
        <v>19</v>
      </c>
      <c r="D24" s="170">
        <v>92.02</v>
      </c>
      <c r="E24" s="170">
        <v>1894</v>
      </c>
      <c r="F24" s="171">
        <v>134.03180633699475</v>
      </c>
      <c r="G24" s="164">
        <v>236063</v>
      </c>
      <c r="H24" s="164">
        <v>262406</v>
      </c>
      <c r="I24" s="163">
        <v>50062.06198354329</v>
      </c>
      <c r="J24" s="11">
        <v>62</v>
      </c>
      <c r="K24" s="163"/>
      <c r="L24" s="164"/>
      <c r="M24" s="164"/>
      <c r="N24" s="164"/>
      <c r="O24" s="164"/>
    </row>
    <row r="25" spans="2:15" s="5" customFormat="1" ht="11.25">
      <c r="B25" s="24"/>
      <c r="C25" s="5" t="s">
        <v>20</v>
      </c>
      <c r="D25" s="170">
        <v>102.43</v>
      </c>
      <c r="E25" s="170">
        <v>1941.6</v>
      </c>
      <c r="F25" s="171">
        <v>131.04016190082956</v>
      </c>
      <c r="G25" s="164">
        <v>236701</v>
      </c>
      <c r="H25" s="164">
        <v>276406</v>
      </c>
      <c r="I25" s="163">
        <v>49683.0529669898</v>
      </c>
      <c r="J25" s="11">
        <v>60</v>
      </c>
      <c r="K25" s="163"/>
      <c r="L25" s="164"/>
      <c r="M25" s="164"/>
      <c r="N25" s="164"/>
      <c r="O25" s="164"/>
    </row>
    <row r="26" spans="2:15" s="5" customFormat="1" ht="11.25">
      <c r="B26" s="24"/>
      <c r="C26" s="5" t="s">
        <v>21</v>
      </c>
      <c r="D26" s="170">
        <v>115.81</v>
      </c>
      <c r="E26" s="170">
        <v>2495.9</v>
      </c>
      <c r="F26" s="171">
        <v>136.09643348365842</v>
      </c>
      <c r="G26" s="164">
        <v>246234</v>
      </c>
      <c r="H26" s="164">
        <v>271334</v>
      </c>
      <c r="I26" s="163">
        <v>50853.05284382904</v>
      </c>
      <c r="J26" s="11">
        <v>57</v>
      </c>
      <c r="K26" s="163"/>
      <c r="L26" s="164"/>
      <c r="M26" s="164"/>
      <c r="N26" s="164"/>
      <c r="O26" s="164"/>
    </row>
    <row r="27" spans="2:15" s="5" customFormat="1" ht="11.25">
      <c r="B27" s="24"/>
      <c r="C27" s="5" t="s">
        <v>22</v>
      </c>
      <c r="D27" s="170">
        <v>115.31</v>
      </c>
      <c r="E27" s="170">
        <v>2676.4</v>
      </c>
      <c r="F27" s="171">
        <v>135.4985323034267</v>
      </c>
      <c r="G27" s="164">
        <v>245506</v>
      </c>
      <c r="H27" s="164">
        <v>284858</v>
      </c>
      <c r="I27" s="163">
        <v>51404.789639248134</v>
      </c>
      <c r="J27" s="11">
        <v>53</v>
      </c>
      <c r="K27" s="163"/>
      <c r="L27" s="164"/>
      <c r="M27" s="164"/>
      <c r="N27" s="164"/>
      <c r="O27" s="164"/>
    </row>
    <row r="28" spans="2:15" s="5" customFormat="1" ht="11.25">
      <c r="B28" s="24"/>
      <c r="C28" s="5" t="s">
        <v>23</v>
      </c>
      <c r="D28" s="170">
        <v>128.55</v>
      </c>
      <c r="E28" s="170">
        <v>2716.9</v>
      </c>
      <c r="F28" s="171">
        <v>137.27983601284518</v>
      </c>
      <c r="G28" s="164">
        <v>260427</v>
      </c>
      <c r="H28" s="164">
        <v>263729</v>
      </c>
      <c r="I28" s="163">
        <v>53261.118584681426</v>
      </c>
      <c r="J28" s="11">
        <v>51</v>
      </c>
      <c r="K28" s="163"/>
      <c r="L28" s="164"/>
      <c r="M28" s="164"/>
      <c r="N28" s="164"/>
      <c r="O28" s="164"/>
    </row>
    <row r="29" spans="2:15" s="5" customFormat="1" ht="11.25">
      <c r="B29" s="24"/>
      <c r="C29" s="5" t="s">
        <v>24</v>
      </c>
      <c r="D29" s="170">
        <v>134.69</v>
      </c>
      <c r="E29" s="170">
        <v>2797</v>
      </c>
      <c r="F29" s="171">
        <v>143.1698258756053</v>
      </c>
      <c r="G29" s="164">
        <v>279538</v>
      </c>
      <c r="H29" s="164">
        <v>306250</v>
      </c>
      <c r="I29" s="163">
        <v>53795.630200867774</v>
      </c>
      <c r="J29" s="11">
        <v>50</v>
      </c>
      <c r="K29" s="163"/>
      <c r="L29" s="164"/>
      <c r="M29" s="164"/>
      <c r="N29" s="164"/>
      <c r="O29" s="164"/>
    </row>
    <row r="30" spans="2:15" s="5" customFormat="1" ht="11.25">
      <c r="B30" s="24"/>
      <c r="C30" s="5" t="s">
        <v>25</v>
      </c>
      <c r="D30" s="170">
        <v>125.72</v>
      </c>
      <c r="E30" s="170">
        <v>2675.5</v>
      </c>
      <c r="F30" s="171">
        <v>137.55444832757556</v>
      </c>
      <c r="G30" s="164">
        <v>267038</v>
      </c>
      <c r="H30" s="164">
        <v>282471</v>
      </c>
      <c r="I30" s="163">
        <v>56080.881598173764</v>
      </c>
      <c r="J30" s="11">
        <v>50</v>
      </c>
      <c r="K30" s="163"/>
      <c r="L30" s="164"/>
      <c r="M30" s="164"/>
      <c r="N30" s="164"/>
      <c r="O30" s="164"/>
    </row>
    <row r="31" spans="2:15" s="5" customFormat="1" ht="11.25">
      <c r="B31" s="177"/>
      <c r="C31" s="26" t="s">
        <v>26</v>
      </c>
      <c r="D31" s="175">
        <v>120.53</v>
      </c>
      <c r="E31" s="175">
        <v>2579.5</v>
      </c>
      <c r="F31" s="176">
        <v>138.7875510961012</v>
      </c>
      <c r="G31" s="244">
        <v>248805</v>
      </c>
      <c r="H31" s="244">
        <v>240524</v>
      </c>
      <c r="I31" s="233">
        <v>54568.68868106643</v>
      </c>
      <c r="J31" s="184">
        <v>51</v>
      </c>
      <c r="K31" s="163"/>
      <c r="L31" s="164"/>
      <c r="M31" s="164"/>
      <c r="N31" s="164"/>
      <c r="O31" s="164"/>
    </row>
    <row r="32" spans="2:15" s="5" customFormat="1" ht="11.25">
      <c r="B32" s="24">
        <v>2010</v>
      </c>
      <c r="C32" s="5" t="s">
        <v>27</v>
      </c>
      <c r="D32" s="170">
        <v>124.16</v>
      </c>
      <c r="E32" s="170">
        <v>2751.1</v>
      </c>
      <c r="F32" s="171">
        <v>126.21675308311161</v>
      </c>
      <c r="G32" s="164">
        <v>237055</v>
      </c>
      <c r="H32" s="164">
        <v>233367</v>
      </c>
      <c r="I32" s="163">
        <v>55571.90662975439</v>
      </c>
      <c r="J32" s="11">
        <v>51</v>
      </c>
      <c r="K32" s="163"/>
      <c r="L32" s="164"/>
      <c r="M32" s="164"/>
      <c r="N32" s="164"/>
      <c r="O32" s="164"/>
    </row>
    <row r="33" spans="2:15" s="5" customFormat="1" ht="11.25">
      <c r="B33" s="9"/>
      <c r="C33" s="15" t="s">
        <v>16</v>
      </c>
      <c r="D33" s="29">
        <v>119.75</v>
      </c>
      <c r="E33" s="29">
        <v>2445.7</v>
      </c>
      <c r="F33" s="29">
        <v>126.78588898265951</v>
      </c>
      <c r="G33" s="164">
        <v>236041</v>
      </c>
      <c r="H33" s="164">
        <v>236574</v>
      </c>
      <c r="I33" s="163">
        <v>58332.98592462564</v>
      </c>
      <c r="J33" s="11">
        <v>49</v>
      </c>
      <c r="K33" s="163"/>
      <c r="L33" s="164"/>
      <c r="M33" s="164"/>
      <c r="N33" s="164"/>
      <c r="O33" s="164"/>
    </row>
    <row r="34" spans="2:15" s="5" customFormat="1" ht="11.25">
      <c r="B34" s="24"/>
      <c r="C34" s="5" t="s">
        <v>17</v>
      </c>
      <c r="D34" s="170">
        <v>159</v>
      </c>
      <c r="E34" s="170">
        <v>2828.5</v>
      </c>
      <c r="F34" s="171">
        <v>153.9572414283821</v>
      </c>
      <c r="G34" s="164">
        <v>274982</v>
      </c>
      <c r="H34" s="164">
        <v>317133</v>
      </c>
      <c r="I34" s="163">
        <v>58531.96812586888</v>
      </c>
      <c r="J34" s="11">
        <v>50</v>
      </c>
      <c r="K34" s="163"/>
      <c r="L34" s="164"/>
      <c r="M34" s="164"/>
      <c r="N34" s="164"/>
      <c r="O34" s="164"/>
    </row>
    <row r="35" spans="3:15" s="5" customFormat="1" ht="11.25">
      <c r="C35" s="5" t="s">
        <v>18</v>
      </c>
      <c r="D35" s="170">
        <v>138.48</v>
      </c>
      <c r="E35" s="170">
        <v>2707.4</v>
      </c>
      <c r="F35" s="171">
        <v>143.60069638988048</v>
      </c>
      <c r="G35" s="164">
        <v>258796</v>
      </c>
      <c r="H35" s="164">
        <v>274830</v>
      </c>
      <c r="I35" s="163">
        <v>55751.912361242714</v>
      </c>
      <c r="J35" s="11">
        <v>49</v>
      </c>
      <c r="K35" s="163"/>
      <c r="L35" s="164"/>
      <c r="M35" s="164"/>
      <c r="N35" s="164"/>
      <c r="O35" s="164"/>
    </row>
    <row r="36" spans="3:15" s="5" customFormat="1" ht="11.25">
      <c r="C36" s="5" t="s">
        <v>19</v>
      </c>
      <c r="D36" s="170">
        <v>143.07</v>
      </c>
      <c r="E36" s="170">
        <v>2856</v>
      </c>
      <c r="F36" s="171">
        <v>152.6967153990509</v>
      </c>
      <c r="G36" s="164">
        <v>283332</v>
      </c>
      <c r="H36" s="164">
        <v>297341</v>
      </c>
      <c r="I36" s="163">
        <v>55261.08154167058</v>
      </c>
      <c r="J36" s="11">
        <v>51</v>
      </c>
      <c r="K36" s="163"/>
      <c r="L36" s="164"/>
      <c r="M36" s="164"/>
      <c r="N36" s="164"/>
      <c r="O36" s="164"/>
    </row>
    <row r="37" spans="2:15" s="5" customFormat="1" ht="11.25">
      <c r="B37" s="24"/>
      <c r="C37" s="5" t="s">
        <v>20</v>
      </c>
      <c r="D37" s="170">
        <v>147.3</v>
      </c>
      <c r="E37" s="170">
        <v>2850</v>
      </c>
      <c r="F37" s="171">
        <v>146.27039874810555</v>
      </c>
      <c r="G37" s="164">
        <v>271493</v>
      </c>
      <c r="H37" s="164">
        <v>283967</v>
      </c>
      <c r="I37" s="163">
        <v>54502.97203371293</v>
      </c>
      <c r="J37" s="11">
        <v>50</v>
      </c>
      <c r="K37" s="163"/>
      <c r="L37" s="164"/>
      <c r="M37" s="164"/>
      <c r="N37" s="164"/>
      <c r="O37" s="164"/>
    </row>
    <row r="38" spans="2:15" s="5" customFormat="1" ht="11.25">
      <c r="B38" s="24"/>
      <c r="C38" s="5" t="s">
        <v>21</v>
      </c>
      <c r="D38" s="170">
        <v>167.09</v>
      </c>
      <c r="E38" s="170">
        <v>2875.6</v>
      </c>
      <c r="F38" s="171">
        <v>151.03498929393854</v>
      </c>
      <c r="G38" s="164">
        <v>270860</v>
      </c>
      <c r="H38" s="164">
        <v>290754</v>
      </c>
      <c r="I38" s="163">
        <v>55009.90761406409</v>
      </c>
      <c r="J38" s="11">
        <v>50</v>
      </c>
      <c r="K38" s="163"/>
      <c r="L38" s="164"/>
      <c r="M38" s="164"/>
      <c r="N38" s="164"/>
      <c r="O38" s="164"/>
    </row>
    <row r="39" spans="2:15" s="5" customFormat="1" ht="11.25">
      <c r="B39" s="24"/>
      <c r="C39" s="5" t="s">
        <v>22</v>
      </c>
      <c r="D39" s="170">
        <v>163.52</v>
      </c>
      <c r="E39" s="170">
        <v>2855.6</v>
      </c>
      <c r="F39" s="171">
        <v>156.8685910428076</v>
      </c>
      <c r="G39" s="164">
        <v>265678</v>
      </c>
      <c r="H39" s="164">
        <v>307968</v>
      </c>
      <c r="I39" s="163">
        <v>55325.81095614696</v>
      </c>
      <c r="J39" s="11">
        <v>50</v>
      </c>
      <c r="K39" s="163"/>
      <c r="L39" s="164"/>
      <c r="M39" s="164"/>
      <c r="N39" s="164"/>
      <c r="O39" s="164"/>
    </row>
    <row r="40" spans="2:15" s="5" customFormat="1" ht="11.25">
      <c r="B40" s="24"/>
      <c r="C40" s="5" t="s">
        <v>23</v>
      </c>
      <c r="D40" s="170">
        <v>171.19</v>
      </c>
      <c r="E40" s="170">
        <v>2703.3</v>
      </c>
      <c r="F40" s="171">
        <v>155.39475434198891</v>
      </c>
      <c r="G40" s="164">
        <v>266950</v>
      </c>
      <c r="H40" s="164">
        <v>277525</v>
      </c>
      <c r="I40" s="163">
        <v>56669.166189703945</v>
      </c>
      <c r="J40" s="11">
        <v>50</v>
      </c>
      <c r="K40" s="163"/>
      <c r="L40" s="164"/>
      <c r="M40" s="164"/>
      <c r="N40" s="164"/>
      <c r="O40" s="164"/>
    </row>
    <row r="41" spans="2:15" s="5" customFormat="1" ht="11.25">
      <c r="B41" s="24"/>
      <c r="C41" s="5" t="s">
        <v>24</v>
      </c>
      <c r="D41" s="170">
        <v>167.4</v>
      </c>
      <c r="E41" s="170">
        <v>2927.7</v>
      </c>
      <c r="F41" s="171">
        <v>156.29339609126524</v>
      </c>
      <c r="G41" s="164">
        <v>277248</v>
      </c>
      <c r="H41" s="164">
        <v>293535</v>
      </c>
      <c r="I41" s="163">
        <v>56252.72140975768</v>
      </c>
      <c r="J41" s="11">
        <v>49</v>
      </c>
      <c r="K41" s="163"/>
      <c r="L41" s="164"/>
      <c r="M41" s="164"/>
      <c r="N41" s="164"/>
      <c r="O41" s="164"/>
    </row>
    <row r="42" spans="3:15" s="5" customFormat="1" ht="11.25">
      <c r="C42" s="5" t="s">
        <v>25</v>
      </c>
      <c r="D42" s="170">
        <v>167.89</v>
      </c>
      <c r="E42" s="170">
        <v>2599.6</v>
      </c>
      <c r="F42" s="171">
        <v>150.962457834466</v>
      </c>
      <c r="G42" s="164">
        <v>270881</v>
      </c>
      <c r="H42" s="164">
        <v>301908</v>
      </c>
      <c r="I42" s="163">
        <v>57244.40296062733</v>
      </c>
      <c r="J42" s="11">
        <v>48</v>
      </c>
      <c r="K42" s="163"/>
      <c r="L42" s="164"/>
      <c r="M42" s="164"/>
      <c r="N42" s="164"/>
      <c r="O42" s="164"/>
    </row>
    <row r="43" spans="2:15" s="5" customFormat="1" ht="11.25">
      <c r="B43" s="26"/>
      <c r="C43" s="26" t="s">
        <v>26</v>
      </c>
      <c r="D43" s="175">
        <v>144.57</v>
      </c>
      <c r="E43" s="175">
        <v>2407</v>
      </c>
      <c r="F43" s="176">
        <v>152.2989463031683</v>
      </c>
      <c r="G43" s="244">
        <v>248831</v>
      </c>
      <c r="H43" s="244">
        <v>264727</v>
      </c>
      <c r="I43" s="233">
        <v>57709.26501791792</v>
      </c>
      <c r="J43" s="184">
        <v>49</v>
      </c>
      <c r="K43" s="163"/>
      <c r="L43" s="164"/>
      <c r="M43" s="164"/>
      <c r="N43" s="164"/>
      <c r="O43" s="164"/>
    </row>
    <row r="44" spans="2:15" s="5" customFormat="1" ht="11.25">
      <c r="B44" s="5">
        <v>2011</v>
      </c>
      <c r="C44" s="5" t="s">
        <v>27</v>
      </c>
      <c r="D44" s="170">
        <v>146.63</v>
      </c>
      <c r="E44" s="170">
        <v>2757.8</v>
      </c>
      <c r="F44" s="171">
        <v>139.7974397157192</v>
      </c>
      <c r="G44" s="164">
        <v>243764</v>
      </c>
      <c r="H44" s="164">
        <v>238400</v>
      </c>
      <c r="I44" s="163">
        <v>58377</v>
      </c>
      <c r="J44" s="11">
        <v>50</v>
      </c>
      <c r="K44" s="163"/>
      <c r="L44" s="164"/>
      <c r="M44" s="164"/>
      <c r="N44" s="164"/>
      <c r="O44" s="164"/>
    </row>
    <row r="45" spans="3:15" s="5" customFormat="1" ht="11.25">
      <c r="C45" s="5" t="s">
        <v>16</v>
      </c>
      <c r="D45" s="170">
        <v>144.97</v>
      </c>
      <c r="E45" s="170">
        <v>2676.5</v>
      </c>
      <c r="F45" s="171">
        <v>142.5412061917912</v>
      </c>
      <c r="G45" s="164">
        <v>241982</v>
      </c>
      <c r="H45" s="164">
        <v>295900</v>
      </c>
      <c r="I45" s="163">
        <v>61050</v>
      </c>
      <c r="J45" s="11">
        <v>50</v>
      </c>
      <c r="K45" s="163"/>
      <c r="L45" s="164"/>
      <c r="M45" s="164"/>
      <c r="N45" s="164"/>
      <c r="O45" s="164"/>
    </row>
    <row r="46" spans="2:15" s="5" customFormat="1" ht="11.25">
      <c r="B46" s="9"/>
      <c r="C46" s="15" t="s">
        <v>17</v>
      </c>
      <c r="D46" s="29">
        <v>156.81</v>
      </c>
      <c r="E46" s="29">
        <v>3046.8</v>
      </c>
      <c r="F46" s="29">
        <v>157.43682582790748</v>
      </c>
      <c r="G46" s="164">
        <v>273863</v>
      </c>
      <c r="H46" s="164">
        <v>296300</v>
      </c>
      <c r="I46" s="163">
        <v>58783</v>
      </c>
      <c r="J46" s="11">
        <v>50</v>
      </c>
      <c r="K46" s="163"/>
      <c r="L46" s="164"/>
      <c r="M46" s="164"/>
      <c r="N46" s="164"/>
      <c r="O46" s="164"/>
    </row>
    <row r="47" spans="2:15" s="5" customFormat="1" ht="11.25">
      <c r="B47" s="24"/>
      <c r="C47" s="5" t="s">
        <v>18</v>
      </c>
      <c r="D47" s="170">
        <v>148.36</v>
      </c>
      <c r="E47" s="170">
        <v>2988.1</v>
      </c>
      <c r="F47" s="171">
        <v>150.80888956787956</v>
      </c>
      <c r="G47" s="164">
        <v>257685</v>
      </c>
      <c r="H47" s="164">
        <v>283000</v>
      </c>
      <c r="I47" s="163">
        <v>57986</v>
      </c>
      <c r="J47" s="11">
        <v>50</v>
      </c>
      <c r="K47" s="163"/>
      <c r="L47" s="164"/>
      <c r="M47" s="164"/>
      <c r="N47" s="164"/>
      <c r="O47" s="164"/>
    </row>
    <row r="48" spans="2:15" s="5" customFormat="1" ht="11.25">
      <c r="B48" s="24"/>
      <c r="C48" s="5" t="s">
        <v>19</v>
      </c>
      <c r="D48" s="170">
        <v>165.9</v>
      </c>
      <c r="E48" s="170">
        <v>3268.6</v>
      </c>
      <c r="F48" s="171">
        <v>162.91012550877036</v>
      </c>
      <c r="G48" s="164">
        <v>281183</v>
      </c>
      <c r="H48" s="164">
        <v>305200</v>
      </c>
      <c r="I48" s="163">
        <v>56653</v>
      </c>
      <c r="J48" s="11">
        <v>53</v>
      </c>
      <c r="K48" s="163"/>
      <c r="L48" s="164"/>
      <c r="M48" s="164"/>
      <c r="N48" s="164"/>
      <c r="O48" s="164"/>
    </row>
    <row r="49" spans="2:15" s="5" customFormat="1" ht="11.25">
      <c r="B49" s="24"/>
      <c r="C49" s="5" t="s">
        <v>20</v>
      </c>
      <c r="D49" s="170">
        <v>163.85</v>
      </c>
      <c r="E49" s="170">
        <v>3003.8</v>
      </c>
      <c r="F49" s="171">
        <v>155.88932530784152</v>
      </c>
      <c r="G49" s="164">
        <v>271100</v>
      </c>
      <c r="H49" s="164">
        <v>296100</v>
      </c>
      <c r="I49" s="163">
        <v>55910</v>
      </c>
      <c r="J49" s="11">
        <v>55</v>
      </c>
      <c r="K49" s="163"/>
      <c r="L49" s="164"/>
      <c r="M49" s="164"/>
      <c r="N49" s="164"/>
      <c r="O49" s="164"/>
    </row>
    <row r="50" spans="2:15" s="5" customFormat="1" ht="11.25">
      <c r="B50" s="24"/>
      <c r="C50" s="5" t="s">
        <v>21</v>
      </c>
      <c r="D50" s="170">
        <v>169.49</v>
      </c>
      <c r="E50" s="170">
        <v>3128.8</v>
      </c>
      <c r="F50" s="171">
        <v>161.0237666394119</v>
      </c>
      <c r="G50" s="164">
        <v>274265</v>
      </c>
      <c r="H50" s="164">
        <v>308800</v>
      </c>
      <c r="I50" s="163">
        <v>56516</v>
      </c>
      <c r="J50" s="11">
        <v>56</v>
      </c>
      <c r="K50" s="163"/>
      <c r="L50" s="164"/>
      <c r="M50" s="164"/>
      <c r="N50" s="164"/>
      <c r="O50" s="164"/>
    </row>
    <row r="51" spans="2:15" s="5" customFormat="1" ht="11.25">
      <c r="B51" s="24"/>
      <c r="C51" s="5" t="s">
        <v>22</v>
      </c>
      <c r="D51" s="170">
        <v>188.61</v>
      </c>
      <c r="E51" s="170">
        <v>3026.2</v>
      </c>
      <c r="F51" s="171">
        <v>167.6509056523871</v>
      </c>
      <c r="G51" s="164">
        <v>282842</v>
      </c>
      <c r="H51" s="164">
        <v>326200</v>
      </c>
      <c r="I51" s="163">
        <v>58441</v>
      </c>
      <c r="J51" s="11">
        <v>58</v>
      </c>
      <c r="K51" s="163"/>
      <c r="L51" s="164"/>
      <c r="M51" s="164"/>
      <c r="N51" s="164"/>
      <c r="O51" s="164"/>
    </row>
    <row r="52" spans="2:15" s="5" customFormat="1" ht="11.25">
      <c r="B52" s="24"/>
      <c r="C52" s="5" t="s">
        <v>23</v>
      </c>
      <c r="D52" s="170">
        <v>172.14</v>
      </c>
      <c r="E52" s="170">
        <v>2859.2</v>
      </c>
      <c r="F52" s="171">
        <v>162.96862080473122</v>
      </c>
      <c r="G52" s="164">
        <v>269835</v>
      </c>
      <c r="H52" s="164">
        <v>261100</v>
      </c>
      <c r="I52" s="163">
        <v>58430</v>
      </c>
      <c r="J52" s="11">
        <v>58</v>
      </c>
      <c r="K52" s="163"/>
      <c r="L52" s="164"/>
      <c r="M52" s="164"/>
      <c r="N52" s="164"/>
      <c r="O52" s="164"/>
    </row>
    <row r="53" spans="2:15" s="5" customFormat="1" ht="11.25">
      <c r="B53" s="24"/>
      <c r="C53" s="5" t="s">
        <v>24</v>
      </c>
      <c r="D53" s="170">
        <v>160.84</v>
      </c>
      <c r="E53" s="170">
        <v>2899.6</v>
      </c>
      <c r="F53" s="171">
        <v>162.9738174149748</v>
      </c>
      <c r="G53" s="164">
        <v>282681</v>
      </c>
      <c r="H53" s="164">
        <v>265300</v>
      </c>
      <c r="I53" s="163">
        <v>58416</v>
      </c>
      <c r="J53" s="11">
        <v>57</v>
      </c>
      <c r="K53" s="163"/>
      <c r="L53" s="164"/>
      <c r="M53" s="164"/>
      <c r="N53" s="164"/>
      <c r="O53" s="164"/>
    </row>
    <row r="54" spans="2:15" s="5" customFormat="1" ht="11.25">
      <c r="B54" s="24"/>
      <c r="C54" s="5" t="s">
        <v>25</v>
      </c>
      <c r="D54" s="170">
        <v>166.71</v>
      </c>
      <c r="E54" s="170">
        <v>2754.2</v>
      </c>
      <c r="F54" s="171">
        <v>159.2945031008264</v>
      </c>
      <c r="G54" s="164">
        <v>282569</v>
      </c>
      <c r="H54" s="164">
        <v>273300</v>
      </c>
      <c r="I54" s="163">
        <v>58694</v>
      </c>
      <c r="J54" s="11">
        <v>57</v>
      </c>
      <c r="K54" s="163"/>
      <c r="L54" s="164"/>
      <c r="M54" s="164"/>
      <c r="N54" s="164"/>
      <c r="O54" s="164"/>
    </row>
    <row r="55" spans="2:15" s="5" customFormat="1" ht="11.25">
      <c r="B55" s="177"/>
      <c r="C55" s="26" t="s">
        <v>26</v>
      </c>
      <c r="D55" s="175">
        <v>146.19</v>
      </c>
      <c r="E55" s="175">
        <v>2705.7</v>
      </c>
      <c r="F55" s="175">
        <v>157.53432719926974</v>
      </c>
      <c r="G55" s="245">
        <v>254340</v>
      </c>
      <c r="H55" s="245">
        <v>267000</v>
      </c>
      <c r="I55" s="239">
        <v>59086</v>
      </c>
      <c r="J55" s="175">
        <v>58</v>
      </c>
      <c r="K55" s="163"/>
      <c r="L55" s="164"/>
      <c r="M55" s="164"/>
      <c r="N55" s="164"/>
      <c r="O55" s="164"/>
    </row>
    <row r="56" spans="2:15" s="5" customFormat="1" ht="11.25">
      <c r="B56" s="24">
        <v>2012</v>
      </c>
      <c r="C56" s="5" t="s">
        <v>27</v>
      </c>
      <c r="D56" s="170">
        <v>152.76</v>
      </c>
      <c r="E56" s="170">
        <v>2811.1</v>
      </c>
      <c r="F56" s="170">
        <v>146.51493034789868</v>
      </c>
      <c r="G56" s="246">
        <v>248207</v>
      </c>
      <c r="H56" s="246">
        <v>210600</v>
      </c>
      <c r="I56" s="240">
        <v>59515</v>
      </c>
      <c r="J56" s="170">
        <v>53</v>
      </c>
      <c r="K56" s="163"/>
      <c r="L56" s="164"/>
      <c r="M56" s="164"/>
      <c r="N56" s="164"/>
      <c r="O56" s="164"/>
    </row>
    <row r="57" spans="2:15" s="5" customFormat="1" ht="11.25">
      <c r="B57" s="24"/>
      <c r="C57" s="5" t="s">
        <v>16</v>
      </c>
      <c r="D57" s="170">
        <v>135.85</v>
      </c>
      <c r="E57" s="170">
        <v>2806.2</v>
      </c>
      <c r="F57" s="170">
        <v>144.60071301077204</v>
      </c>
      <c r="G57" s="246">
        <v>243748</v>
      </c>
      <c r="H57" s="246">
        <v>219000</v>
      </c>
      <c r="I57" s="240">
        <v>62765</v>
      </c>
      <c r="J57" s="170">
        <v>53</v>
      </c>
      <c r="K57" s="163"/>
      <c r="L57" s="164"/>
      <c r="M57" s="164"/>
      <c r="N57" s="164"/>
      <c r="O57" s="164"/>
    </row>
    <row r="58" spans="2:15" s="5" customFormat="1" ht="11.25">
      <c r="B58" s="24"/>
      <c r="C58" s="5" t="s">
        <v>17</v>
      </c>
      <c r="D58" s="170">
        <v>156.81</v>
      </c>
      <c r="E58" s="170">
        <v>3112.8</v>
      </c>
      <c r="F58" s="170">
        <v>167.88313184053914</v>
      </c>
      <c r="G58" s="246">
        <v>281401</v>
      </c>
      <c r="H58" s="246">
        <v>313300</v>
      </c>
      <c r="I58" s="240">
        <v>63018</v>
      </c>
      <c r="J58" s="170">
        <v>53</v>
      </c>
      <c r="K58" s="163"/>
      <c r="L58" s="164"/>
      <c r="M58" s="164"/>
      <c r="N58" s="164"/>
      <c r="O58" s="164"/>
    </row>
    <row r="59" spans="2:15" s="5" customFormat="1" ht="11.25">
      <c r="B59" s="24"/>
      <c r="C59" s="5" t="s">
        <v>18</v>
      </c>
      <c r="D59" s="170">
        <v>141.03</v>
      </c>
      <c r="E59" s="170">
        <v>3028.9</v>
      </c>
      <c r="F59" s="171">
        <v>152.9723257399304</v>
      </c>
      <c r="G59" s="164">
        <v>264155</v>
      </c>
      <c r="H59" s="164">
        <v>266200</v>
      </c>
      <c r="I59" s="163">
        <v>60692</v>
      </c>
      <c r="J59" s="11">
        <v>53</v>
      </c>
      <c r="K59" s="163"/>
      <c r="L59" s="164"/>
      <c r="M59" s="164"/>
      <c r="N59" s="164"/>
      <c r="O59" s="164"/>
    </row>
    <row r="60" spans="2:15" s="5" customFormat="1" ht="11.25">
      <c r="B60" s="24"/>
      <c r="C60" s="5" t="s">
        <v>19</v>
      </c>
      <c r="D60" s="170">
        <v>161.92</v>
      </c>
      <c r="E60" s="170">
        <v>2887</v>
      </c>
      <c r="F60" s="171">
        <v>164.62089576269273</v>
      </c>
      <c r="G60" s="164">
        <v>287130</v>
      </c>
      <c r="H60" s="164">
        <v>285750</v>
      </c>
      <c r="I60" s="163">
        <v>59038</v>
      </c>
      <c r="J60" s="11">
        <v>56</v>
      </c>
      <c r="K60" s="163"/>
      <c r="L60" s="164"/>
      <c r="M60" s="164"/>
      <c r="N60" s="164"/>
      <c r="O60" s="164"/>
    </row>
    <row r="61" spans="2:15" s="5" customFormat="1" ht="11.25">
      <c r="B61" s="24"/>
      <c r="C61" s="5" t="s">
        <v>20</v>
      </c>
      <c r="D61" s="170">
        <v>151.72</v>
      </c>
      <c r="E61" s="170">
        <v>2756.2</v>
      </c>
      <c r="F61" s="171">
        <v>156.19533341512044</v>
      </c>
      <c r="G61" s="164">
        <v>274604</v>
      </c>
      <c r="H61" s="164">
        <v>277800</v>
      </c>
      <c r="I61" s="163">
        <v>58189</v>
      </c>
      <c r="J61" s="11">
        <v>56</v>
      </c>
      <c r="K61" s="163"/>
      <c r="L61" s="164"/>
      <c r="M61" s="164"/>
      <c r="N61" s="164"/>
      <c r="O61" s="164"/>
    </row>
    <row r="62" spans="2:15" s="5" customFormat="1" ht="11.25">
      <c r="B62" s="24"/>
      <c r="C62" s="5" t="s">
        <v>21</v>
      </c>
      <c r="D62" s="170">
        <v>167.3</v>
      </c>
      <c r="E62" s="170">
        <v>3001.2</v>
      </c>
      <c r="F62" s="171">
        <v>162.4677954832706</v>
      </c>
      <c r="G62" s="164">
        <v>274164</v>
      </c>
      <c r="H62" s="164">
        <v>301050</v>
      </c>
      <c r="I62" s="163">
        <v>58316</v>
      </c>
      <c r="J62" s="11">
        <v>56</v>
      </c>
      <c r="K62" s="163"/>
      <c r="L62" s="164"/>
      <c r="M62" s="164"/>
      <c r="N62" s="164"/>
      <c r="O62" s="164"/>
    </row>
    <row r="63" spans="2:15" s="5" customFormat="1" ht="11.25">
      <c r="B63" s="24"/>
      <c r="C63" s="5" t="s">
        <v>22</v>
      </c>
      <c r="D63" s="170">
        <v>187</v>
      </c>
      <c r="E63" s="170">
        <v>2871</v>
      </c>
      <c r="F63" s="171">
        <v>176.35855821045212</v>
      </c>
      <c r="G63" s="164">
        <v>301264</v>
      </c>
      <c r="H63" s="164">
        <v>332800</v>
      </c>
      <c r="I63" s="163">
        <v>59792</v>
      </c>
      <c r="J63" s="11">
        <v>54</v>
      </c>
      <c r="K63" s="163"/>
      <c r="L63" s="164"/>
      <c r="M63" s="164"/>
      <c r="N63" s="164"/>
      <c r="O63" s="164"/>
    </row>
    <row r="64" spans="2:15" s="5" customFormat="1" ht="11.25">
      <c r="B64" s="24"/>
      <c r="C64" s="5" t="s">
        <v>23</v>
      </c>
      <c r="D64" s="170">
        <v>156.59</v>
      </c>
      <c r="E64" s="170">
        <v>2863.8</v>
      </c>
      <c r="F64" s="171">
        <v>163.9549682516601</v>
      </c>
      <c r="G64" s="164">
        <v>281870</v>
      </c>
      <c r="H64" s="164">
        <v>288200</v>
      </c>
      <c r="I64" s="163">
        <v>60311</v>
      </c>
      <c r="J64" s="11">
        <v>54</v>
      </c>
      <c r="K64" s="163"/>
      <c r="L64" s="164"/>
      <c r="M64" s="164"/>
      <c r="N64" s="164"/>
      <c r="O64" s="164"/>
    </row>
    <row r="65" spans="2:15" s="5" customFormat="1" ht="11.25">
      <c r="B65" s="24"/>
      <c r="C65" s="5" t="s">
        <v>24</v>
      </c>
      <c r="D65" s="170">
        <v>184.52</v>
      </c>
      <c r="E65" s="170">
        <v>3154.1</v>
      </c>
      <c r="F65" s="171">
        <v>174.39755788575195</v>
      </c>
      <c r="G65" s="164">
        <v>305346</v>
      </c>
      <c r="H65" s="164">
        <v>322189</v>
      </c>
      <c r="I65" s="163">
        <v>62226</v>
      </c>
      <c r="J65" s="11">
        <v>50</v>
      </c>
      <c r="K65" s="163"/>
      <c r="L65" s="164"/>
      <c r="M65" s="164"/>
      <c r="N65" s="164"/>
      <c r="O65" s="164"/>
    </row>
    <row r="66" spans="2:10" ht="11.25">
      <c r="B66" s="24"/>
      <c r="C66" s="5" t="s">
        <v>25</v>
      </c>
      <c r="D66" s="170">
        <v>165.19</v>
      </c>
      <c r="E66" s="170">
        <v>2843.8</v>
      </c>
      <c r="F66" s="171">
        <v>164.51228411729122</v>
      </c>
      <c r="G66" s="164">
        <v>291085</v>
      </c>
      <c r="H66" s="164">
        <v>301300</v>
      </c>
      <c r="I66" s="163">
        <v>60980</v>
      </c>
      <c r="J66" s="11">
        <v>51</v>
      </c>
    </row>
    <row r="67" spans="2:10" ht="11.25">
      <c r="B67" s="177"/>
      <c r="C67" s="26" t="s">
        <v>26</v>
      </c>
      <c r="D67" s="175">
        <v>144.03</v>
      </c>
      <c r="E67" s="175">
        <v>2604.4</v>
      </c>
      <c r="F67" s="176">
        <v>153.32728792606468</v>
      </c>
      <c r="G67" s="244">
        <v>252782</v>
      </c>
      <c r="H67" s="244">
        <v>260200</v>
      </c>
      <c r="I67" s="233">
        <v>62509</v>
      </c>
      <c r="J67" s="184">
        <v>51</v>
      </c>
    </row>
    <row r="68" spans="2:10" ht="11.25">
      <c r="B68" s="24">
        <v>2013</v>
      </c>
      <c r="C68" s="5" t="s">
        <v>27</v>
      </c>
      <c r="D68" s="170">
        <v>165.77</v>
      </c>
      <c r="E68" s="170">
        <v>2821.6</v>
      </c>
      <c r="F68" s="171">
        <v>156.78228981801468</v>
      </c>
      <c r="G68" s="164">
        <v>273261</v>
      </c>
      <c r="H68" s="164">
        <v>283900</v>
      </c>
      <c r="I68" s="163">
        <v>61569</v>
      </c>
      <c r="J68" s="11">
        <v>49</v>
      </c>
    </row>
    <row r="69" spans="2:10" ht="11.25">
      <c r="B69" s="24"/>
      <c r="C69" s="5" t="s">
        <v>16</v>
      </c>
      <c r="D69" s="170">
        <v>140.5</v>
      </c>
      <c r="E69" s="170">
        <v>2629.4</v>
      </c>
      <c r="F69" s="171">
        <v>144.41890657311868</v>
      </c>
      <c r="G69" s="164">
        <v>250127</v>
      </c>
      <c r="H69" s="164">
        <v>232000</v>
      </c>
      <c r="I69" s="163">
        <v>64387</v>
      </c>
      <c r="J69" s="11">
        <v>50</v>
      </c>
    </row>
    <row r="70" spans="2:10" ht="11.25">
      <c r="B70" s="24"/>
      <c r="C70" s="5" t="s">
        <v>17</v>
      </c>
      <c r="D70" s="170">
        <v>161.94</v>
      </c>
      <c r="E70" s="170">
        <v>2894.1</v>
      </c>
      <c r="F70" s="171">
        <v>163.9063912622723</v>
      </c>
      <c r="G70" s="164">
        <v>278536</v>
      </c>
      <c r="H70" s="164">
        <v>325000</v>
      </c>
      <c r="I70" s="163">
        <v>63486</v>
      </c>
      <c r="J70" s="11">
        <v>52</v>
      </c>
    </row>
    <row r="71" spans="2:10" ht="11.25">
      <c r="B71" s="24"/>
      <c r="C71" s="5" t="s">
        <v>18</v>
      </c>
      <c r="D71" s="170">
        <v>179.99</v>
      </c>
      <c r="E71" s="170">
        <v>2918.1</v>
      </c>
      <c r="F71" s="171">
        <v>169.77565758365776</v>
      </c>
      <c r="G71" s="164">
        <v>291261</v>
      </c>
      <c r="H71" s="164">
        <v>347122</v>
      </c>
      <c r="I71" s="163">
        <v>62464</v>
      </c>
      <c r="J71" s="11">
        <v>53</v>
      </c>
    </row>
    <row r="72" spans="2:10" ht="11.25">
      <c r="B72" s="24"/>
      <c r="C72" s="5" t="s">
        <v>19</v>
      </c>
      <c r="D72" s="170">
        <v>170.94</v>
      </c>
      <c r="E72" s="170">
        <v>3006.8</v>
      </c>
      <c r="F72" s="171">
        <v>169.9245293620373</v>
      </c>
      <c r="G72" s="164">
        <v>293362</v>
      </c>
      <c r="H72" s="164">
        <v>348070</v>
      </c>
      <c r="I72" s="163">
        <v>60822</v>
      </c>
      <c r="J72" s="11">
        <v>53</v>
      </c>
    </row>
    <row r="73" spans="2:10" ht="11.25">
      <c r="B73" s="24"/>
      <c r="C73" s="5" t="s">
        <v>20</v>
      </c>
      <c r="D73" s="170">
        <v>168.2</v>
      </c>
      <c r="E73" s="170">
        <v>2826</v>
      </c>
      <c r="F73" s="171">
        <v>163.38115822470908</v>
      </c>
      <c r="G73" s="164">
        <v>270728</v>
      </c>
      <c r="H73" s="164">
        <v>320823</v>
      </c>
      <c r="I73" s="163">
        <v>60162</v>
      </c>
      <c r="J73" s="11">
        <v>55</v>
      </c>
    </row>
    <row r="74" spans="2:10" ht="11.25">
      <c r="B74" s="24"/>
      <c r="C74" s="5" t="s">
        <v>21</v>
      </c>
      <c r="D74" s="170">
        <v>190.57</v>
      </c>
      <c r="E74" s="170">
        <v>2925.8</v>
      </c>
      <c r="F74" s="171">
        <v>171.77022396089816</v>
      </c>
      <c r="G74" s="164">
        <v>282413</v>
      </c>
      <c r="H74" s="164">
        <v>312300</v>
      </c>
      <c r="I74" s="163">
        <v>60997</v>
      </c>
      <c r="J74" s="11">
        <v>55</v>
      </c>
    </row>
    <row r="75" spans="2:10" ht="11.25">
      <c r="B75" s="24"/>
      <c r="C75" s="5" t="s">
        <v>22</v>
      </c>
      <c r="D75" s="170">
        <v>194.49</v>
      </c>
      <c r="E75" s="170">
        <v>2988</v>
      </c>
      <c r="F75" s="171">
        <v>176.94813739437967</v>
      </c>
      <c r="G75" s="164">
        <v>291496</v>
      </c>
      <c r="H75" s="164">
        <v>340469</v>
      </c>
      <c r="I75" s="163">
        <v>62739</v>
      </c>
      <c r="J75" s="11">
        <v>57</v>
      </c>
    </row>
    <row r="76" spans="2:10" ht="11.25">
      <c r="B76" s="24"/>
      <c r="C76" s="5" t="s">
        <v>23</v>
      </c>
      <c r="D76" s="170">
        <v>178.3</v>
      </c>
      <c r="E76" s="170">
        <v>2974.8</v>
      </c>
      <c r="F76" s="171">
        <v>171.2090478455752</v>
      </c>
      <c r="G76" s="164">
        <v>287618</v>
      </c>
      <c r="H76" s="164">
        <v>332029</v>
      </c>
      <c r="I76" s="163">
        <v>63474</v>
      </c>
      <c r="J76" s="11">
        <v>58</v>
      </c>
    </row>
    <row r="77" spans="2:10" ht="11.25">
      <c r="B77" s="24"/>
      <c r="C77" s="5" t="s">
        <v>24</v>
      </c>
      <c r="D77" s="170">
        <v>203.9</v>
      </c>
      <c r="E77" s="170">
        <v>2976.7</v>
      </c>
      <c r="F77" s="171">
        <v>179.70733881962903</v>
      </c>
      <c r="G77" s="164">
        <v>319835</v>
      </c>
      <c r="H77" s="164">
        <v>324374</v>
      </c>
      <c r="I77" s="163">
        <v>64399</v>
      </c>
      <c r="J77" s="11">
        <v>55</v>
      </c>
    </row>
    <row r="78" spans="2:10" ht="11.25">
      <c r="B78" s="177"/>
      <c r="C78" s="26" t="s">
        <v>25</v>
      </c>
      <c r="D78" s="175">
        <v>175.64</v>
      </c>
      <c r="E78" s="175">
        <v>2707.6</v>
      </c>
      <c r="F78" s="176">
        <v>164.70262272470197</v>
      </c>
      <c r="G78" s="244">
        <v>300870</v>
      </c>
      <c r="H78" s="244">
        <v>289633</v>
      </c>
      <c r="I78" s="233">
        <v>64764</v>
      </c>
      <c r="J78" s="184">
        <v>56</v>
      </c>
    </row>
    <row r="79" spans="3:10" ht="11.25">
      <c r="C79" s="201" t="s">
        <v>234</v>
      </c>
      <c r="D79" s="202"/>
      <c r="E79" s="202"/>
      <c r="F79" s="202"/>
      <c r="G79" s="241"/>
      <c r="H79" s="241"/>
      <c r="I79" s="241"/>
      <c r="J79" s="202"/>
    </row>
    <row r="80" spans="3:10" ht="11.25">
      <c r="C80" s="15" t="s">
        <v>320</v>
      </c>
      <c r="D80" s="223">
        <f>(D78/D66-1)*100</f>
        <v>6.3260487922997655</v>
      </c>
      <c r="E80" s="223">
        <f aca="true" t="shared" si="0" ref="E80:J80">(E78/E66-1)*100</f>
        <v>-4.789366340811596</v>
      </c>
      <c r="F80" s="223">
        <f t="shared" si="0"/>
        <v>0.11569872027006323</v>
      </c>
      <c r="G80" s="223">
        <f t="shared" si="0"/>
        <v>3.361561056048923</v>
      </c>
      <c r="H80" s="223">
        <f t="shared" si="0"/>
        <v>-3.872220378360436</v>
      </c>
      <c r="I80" s="223">
        <f t="shared" si="0"/>
        <v>6.205313217448349</v>
      </c>
      <c r="J80" s="223">
        <f t="shared" si="0"/>
        <v>9.80392156862746</v>
      </c>
    </row>
    <row r="81" spans="3:10" ht="11.25">
      <c r="C81" s="15" t="s">
        <v>236</v>
      </c>
      <c r="D81" s="223">
        <f>(SUM(D68:D78)/SUM(D56:D67)-1)*100</f>
        <v>1.3398294762484886</v>
      </c>
      <c r="E81" s="223">
        <f aca="true" t="shared" si="1" ref="E81:J81">(SUM(E68:E78)/SUM(E56:E67)-1)*100</f>
        <v>-8.841553806076464</v>
      </c>
      <c r="F81" s="223">
        <f t="shared" si="1"/>
        <v>-4.942379533898134</v>
      </c>
      <c r="G81" s="223">
        <f t="shared" si="1"/>
        <v>-5.029076556164458</v>
      </c>
      <c r="H81" s="223">
        <f t="shared" si="1"/>
        <v>2.2889904034141706</v>
      </c>
      <c r="I81" s="223">
        <f t="shared" si="1"/>
        <v>-5.2365364177680345</v>
      </c>
      <c r="J81" s="223">
        <f t="shared" si="1"/>
        <v>-7.343750000000004</v>
      </c>
    </row>
    <row r="82" spans="2:10" ht="11.25">
      <c r="B82" s="177"/>
      <c r="C82" s="18" t="s">
        <v>235</v>
      </c>
      <c r="D82" s="224">
        <f>(SUM(D67:D78)/SUM(D55:D66)-1)*100</f>
        <v>8.778213626447418</v>
      </c>
      <c r="E82" s="224">
        <f aca="true" t="shared" si="2" ref="E82:J82">(SUM(E67:E78)/SUM(E55:E66)-1)*100</f>
        <v>-1.6316608211975114</v>
      </c>
      <c r="F82" s="224">
        <f t="shared" si="2"/>
        <v>2.786770855649223</v>
      </c>
      <c r="G82" s="224">
        <f t="shared" si="2"/>
        <v>2.569305484752893</v>
      </c>
      <c r="H82" s="224">
        <f t="shared" si="2"/>
        <v>9.769941944157324</v>
      </c>
      <c r="I82" s="224">
        <f t="shared" si="2"/>
        <v>3.846238852482564</v>
      </c>
      <c r="J82" s="224">
        <f t="shared" si="2"/>
        <v>-0.46367851622874934</v>
      </c>
    </row>
    <row r="83" ht="11.25">
      <c r="C83" s="203" t="s">
        <v>268</v>
      </c>
    </row>
  </sheetData>
  <sheetProtection/>
  <printOptions/>
  <pageMargins left="0.75" right="0.75" top="1" bottom="1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90"/>
  <sheetViews>
    <sheetView zoomScaleSheetLayoutView="100" zoomScalePageLayoutView="0" workbookViewId="0" topLeftCell="A43">
      <selection activeCell="D79" sqref="D79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1" width="9.140625" style="162" customWidth="1"/>
    <col min="12" max="13" width="9.140625" style="163" customWidth="1"/>
    <col min="14" max="17" width="9.140625" style="164" customWidth="1"/>
    <col min="18" max="16384" width="9.140625" style="23" customWidth="1"/>
  </cols>
  <sheetData>
    <row r="1" spans="2:10" ht="12.75">
      <c r="B1" s="72" t="s">
        <v>232</v>
      </c>
      <c r="E1" s="11"/>
      <c r="F1" s="11"/>
      <c r="G1" s="11"/>
      <c r="H1" s="11"/>
      <c r="I1" s="75"/>
      <c r="J1" s="75" t="str">
        <f>'Tab 1'!K1</f>
        <v>Carta de Conjuntura | dez 2013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30</v>
      </c>
      <c r="D3" s="166"/>
    </row>
    <row r="4" spans="2:4" ht="11.25">
      <c r="B4" s="22"/>
      <c r="C4" s="166" t="s">
        <v>275</v>
      </c>
      <c r="D4" s="166"/>
    </row>
    <row r="5" spans="2:9" ht="11.25">
      <c r="B5" s="9"/>
      <c r="C5" s="9" t="s">
        <v>284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167" t="s">
        <v>280</v>
      </c>
      <c r="H7" s="167" t="s">
        <v>14</v>
      </c>
      <c r="I7" s="168" t="s">
        <v>15</v>
      </c>
      <c r="J7" s="168" t="s">
        <v>267</v>
      </c>
      <c r="K7" s="169"/>
      <c r="L7" s="163"/>
      <c r="M7" s="163"/>
      <c r="N7" s="164"/>
      <c r="O7" s="164"/>
      <c r="P7" s="164"/>
      <c r="Q7" s="164"/>
    </row>
    <row r="8" spans="2:17" s="41" customFormat="1" ht="13.5" customHeight="1" thickTop="1">
      <c r="B8" s="42">
        <v>2008</v>
      </c>
      <c r="C8" s="5" t="s">
        <v>27</v>
      </c>
      <c r="D8" s="204">
        <v>148.5768850616699</v>
      </c>
      <c r="E8" s="204">
        <v>2989.7211021630383</v>
      </c>
      <c r="F8" s="205">
        <v>136.308716749526</v>
      </c>
      <c r="G8" s="231">
        <v>239145.764641395</v>
      </c>
      <c r="H8" s="231">
        <v>277025.51055941614</v>
      </c>
      <c r="I8" s="231">
        <v>50634.145097973866</v>
      </c>
      <c r="J8" s="247">
        <v>49.1</v>
      </c>
      <c r="K8" s="169"/>
      <c r="L8" s="163"/>
      <c r="M8" s="163"/>
      <c r="N8" s="164"/>
      <c r="O8" s="164"/>
      <c r="P8" s="164"/>
      <c r="Q8" s="164"/>
    </row>
    <row r="9" spans="2:17" s="41" customFormat="1" ht="13.5" customHeight="1">
      <c r="B9" s="42"/>
      <c r="C9" s="5" t="s">
        <v>16</v>
      </c>
      <c r="D9" s="204">
        <v>152.5729482517113</v>
      </c>
      <c r="E9" s="204">
        <v>2944.8566845113446</v>
      </c>
      <c r="F9" s="205">
        <v>135.685627097777</v>
      </c>
      <c r="G9" s="231">
        <v>239966.978274341</v>
      </c>
      <c r="H9" s="231">
        <v>276129.94517406623</v>
      </c>
      <c r="I9" s="231">
        <v>50270.369780011184</v>
      </c>
      <c r="J9" s="247">
        <v>52.3</v>
      </c>
      <c r="K9" s="169"/>
      <c r="L9" s="163"/>
      <c r="M9" s="163"/>
      <c r="N9" s="164"/>
      <c r="O9" s="164"/>
      <c r="P9" s="164"/>
      <c r="Q9" s="164"/>
    </row>
    <row r="10" spans="2:17" s="41" customFormat="1" ht="13.5" customHeight="1">
      <c r="B10" s="42"/>
      <c r="C10" s="5" t="s">
        <v>17</v>
      </c>
      <c r="D10" s="204">
        <v>117.65983534282529</v>
      </c>
      <c r="E10" s="204">
        <v>2950.7793534150237</v>
      </c>
      <c r="F10" s="205">
        <v>133.841544764101</v>
      </c>
      <c r="G10" s="231">
        <v>239062.689642484</v>
      </c>
      <c r="H10" s="231">
        <v>266908.2608701643</v>
      </c>
      <c r="I10" s="231">
        <v>50381.802702213696</v>
      </c>
      <c r="J10" s="247">
        <v>49.6</v>
      </c>
      <c r="K10" s="169"/>
      <c r="L10" s="163"/>
      <c r="M10" s="163"/>
      <c r="N10" s="164"/>
      <c r="O10" s="164"/>
      <c r="P10" s="164"/>
      <c r="Q10" s="164"/>
    </row>
    <row r="11" spans="2:17" s="41" customFormat="1" ht="13.5" customHeight="1">
      <c r="B11" s="42"/>
      <c r="C11" s="5" t="s">
        <v>18</v>
      </c>
      <c r="D11" s="204">
        <v>130.85884941012264</v>
      </c>
      <c r="E11" s="204">
        <v>2967.4750234214625</v>
      </c>
      <c r="F11" s="205">
        <v>136.192165632272</v>
      </c>
      <c r="G11" s="231">
        <v>240984.075320799</v>
      </c>
      <c r="H11" s="231">
        <v>272181.47786699794</v>
      </c>
      <c r="I11" s="231">
        <v>51702.21495663832</v>
      </c>
      <c r="J11" s="247">
        <v>49.7</v>
      </c>
      <c r="K11" s="169"/>
      <c r="L11" s="163"/>
      <c r="M11" s="163"/>
      <c r="N11" s="164"/>
      <c r="O11" s="164"/>
      <c r="P11" s="164"/>
      <c r="Q11" s="164"/>
    </row>
    <row r="12" spans="2:17" s="41" customFormat="1" ht="13.5" customHeight="1">
      <c r="B12" s="42"/>
      <c r="C12" s="5" t="s">
        <v>19</v>
      </c>
      <c r="D12" s="204">
        <v>160.568573587179</v>
      </c>
      <c r="E12" s="204">
        <v>2920.7699563740107</v>
      </c>
      <c r="F12" s="205">
        <v>134.567318840783</v>
      </c>
      <c r="G12" s="231">
        <v>241285.596911213</v>
      </c>
      <c r="H12" s="231">
        <v>265536.7264242009</v>
      </c>
      <c r="I12" s="231">
        <v>51967.65981977028</v>
      </c>
      <c r="J12" s="247">
        <v>47.6</v>
      </c>
      <c r="K12" s="169"/>
      <c r="L12" s="163"/>
      <c r="M12" s="163"/>
      <c r="N12" s="164"/>
      <c r="O12" s="164"/>
      <c r="P12" s="164"/>
      <c r="Q12" s="164"/>
    </row>
    <row r="13" spans="2:17" s="41" customFormat="1" ht="13.5" customHeight="1">
      <c r="B13" s="42"/>
      <c r="C13" s="5" t="s">
        <v>20</v>
      </c>
      <c r="D13" s="204">
        <v>151.86935202203287</v>
      </c>
      <c r="E13" s="204">
        <v>2948.6810668357134</v>
      </c>
      <c r="F13" s="205">
        <v>140.019432731104</v>
      </c>
      <c r="G13" s="231">
        <v>249426.437371755</v>
      </c>
      <c r="H13" s="231">
        <v>274546.0952464303</v>
      </c>
      <c r="I13" s="231">
        <v>52626.15715195536</v>
      </c>
      <c r="J13" s="247">
        <v>48</v>
      </c>
      <c r="K13" s="169"/>
      <c r="L13" s="163"/>
      <c r="M13" s="163"/>
      <c r="N13" s="164"/>
      <c r="O13" s="164"/>
      <c r="P13" s="164"/>
      <c r="Q13" s="164"/>
    </row>
    <row r="14" spans="2:17" s="41" customFormat="1" ht="13.5" customHeight="1">
      <c r="B14" s="42"/>
      <c r="C14" s="5" t="s">
        <v>21</v>
      </c>
      <c r="D14" s="204">
        <v>147.0235721156172</v>
      </c>
      <c r="E14" s="204">
        <v>3090.81160384421</v>
      </c>
      <c r="F14" s="205">
        <v>140.141797032968</v>
      </c>
      <c r="G14" s="231">
        <v>246874.448812317</v>
      </c>
      <c r="H14" s="231">
        <v>278994.5978996496</v>
      </c>
      <c r="I14" s="231">
        <v>52642.15079933515</v>
      </c>
      <c r="J14" s="247">
        <v>48.6</v>
      </c>
      <c r="K14" s="169"/>
      <c r="L14" s="163"/>
      <c r="M14" s="163"/>
      <c r="N14" s="164"/>
      <c r="O14" s="164"/>
      <c r="P14" s="164"/>
      <c r="Q14" s="164"/>
    </row>
    <row r="15" spans="2:17" s="41" customFormat="1" ht="13.5" customHeight="1">
      <c r="B15" s="42"/>
      <c r="C15" s="5" t="s">
        <v>22</v>
      </c>
      <c r="D15" s="204">
        <v>146.70250944281048</v>
      </c>
      <c r="E15" s="204">
        <v>2999.60847156659</v>
      </c>
      <c r="F15" s="205">
        <v>136.480861752521</v>
      </c>
      <c r="G15" s="231">
        <v>240912.7870041</v>
      </c>
      <c r="H15" s="231">
        <v>271180.5707236976</v>
      </c>
      <c r="I15" s="231">
        <v>53356.9278090547</v>
      </c>
      <c r="J15" s="247">
        <v>51</v>
      </c>
      <c r="K15" s="169"/>
      <c r="L15" s="163"/>
      <c r="M15" s="163"/>
      <c r="N15" s="164"/>
      <c r="O15" s="164"/>
      <c r="P15" s="164"/>
      <c r="Q15" s="164"/>
    </row>
    <row r="16" spans="2:17" s="41" customFormat="1" ht="13.5" customHeight="1">
      <c r="B16" s="42"/>
      <c r="C16" s="5" t="s">
        <v>23</v>
      </c>
      <c r="D16" s="204">
        <v>141.57994684056362</v>
      </c>
      <c r="E16" s="204">
        <v>2960.0401044411296</v>
      </c>
      <c r="F16" s="205">
        <v>139.195616955967</v>
      </c>
      <c r="G16" s="231">
        <v>240223.192227079</v>
      </c>
      <c r="H16" s="231">
        <v>282704.75965221</v>
      </c>
      <c r="I16" s="231">
        <v>52673.798260002855</v>
      </c>
      <c r="J16" s="247">
        <v>52.9</v>
      </c>
      <c r="K16" s="169"/>
      <c r="L16" s="163"/>
      <c r="M16" s="163"/>
      <c r="N16" s="164"/>
      <c r="O16" s="164"/>
      <c r="P16" s="164"/>
      <c r="Q16" s="164"/>
    </row>
    <row r="17" spans="2:17" s="41" customFormat="1" ht="13.5" customHeight="1">
      <c r="B17" s="42"/>
      <c r="C17" s="5" t="s">
        <v>24</v>
      </c>
      <c r="D17" s="204">
        <v>134.64731334506334</v>
      </c>
      <c r="E17" s="204">
        <v>2821.7148850858675</v>
      </c>
      <c r="F17" s="205">
        <v>137.091180189726</v>
      </c>
      <c r="G17" s="231">
        <v>240679.872057034</v>
      </c>
      <c r="H17" s="231">
        <v>239711.20749055193</v>
      </c>
      <c r="I17" s="231">
        <v>53350.83400891732</v>
      </c>
      <c r="J17" s="247">
        <v>54.8</v>
      </c>
      <c r="K17" s="169"/>
      <c r="L17" s="163"/>
      <c r="M17" s="163"/>
      <c r="N17" s="164"/>
      <c r="O17" s="164"/>
      <c r="P17" s="164"/>
      <c r="Q17" s="164"/>
    </row>
    <row r="18" spans="2:17" s="41" customFormat="1" ht="13.5" customHeight="1">
      <c r="B18" s="42"/>
      <c r="C18" s="5" t="s">
        <v>25</v>
      </c>
      <c r="D18" s="204">
        <v>127.38905819158472</v>
      </c>
      <c r="E18" s="204">
        <v>2372.5038067681867</v>
      </c>
      <c r="F18" s="205">
        <v>135.451769773225</v>
      </c>
      <c r="G18" s="231">
        <v>230942.759953373</v>
      </c>
      <c r="H18" s="231">
        <v>183552.1717868618</v>
      </c>
      <c r="I18" s="231">
        <v>52402.03752028453</v>
      </c>
      <c r="J18" s="205">
        <v>64.8</v>
      </c>
      <c r="K18" s="169"/>
      <c r="L18" s="163"/>
      <c r="M18" s="163"/>
      <c r="N18" s="164"/>
      <c r="O18" s="164"/>
      <c r="P18" s="164"/>
      <c r="Q18" s="164"/>
    </row>
    <row r="19" spans="2:17" s="41" customFormat="1" ht="13.5" customHeight="1">
      <c r="B19" s="208"/>
      <c r="C19" s="26" t="s">
        <v>26</v>
      </c>
      <c r="D19" s="209">
        <v>118.11191566715588</v>
      </c>
      <c r="E19" s="209">
        <v>1781.8832985151234</v>
      </c>
      <c r="F19" s="210">
        <v>127.259764243467</v>
      </c>
      <c r="G19" s="232">
        <v>214546.009898709</v>
      </c>
      <c r="H19" s="232">
        <v>133205.6408173586</v>
      </c>
      <c r="I19" s="232">
        <v>49403.3644291065</v>
      </c>
      <c r="J19" s="210">
        <v>68.7</v>
      </c>
      <c r="K19" s="169"/>
      <c r="L19" s="163"/>
      <c r="M19" s="163"/>
      <c r="N19" s="164"/>
      <c r="O19" s="164"/>
      <c r="P19" s="164"/>
      <c r="Q19" s="164"/>
    </row>
    <row r="20" spans="2:17" s="5" customFormat="1" ht="11.25">
      <c r="B20" s="24">
        <v>2009</v>
      </c>
      <c r="C20" s="5" t="s">
        <v>27</v>
      </c>
      <c r="D20" s="170">
        <v>111.2291065181776</v>
      </c>
      <c r="E20" s="170">
        <v>1681.4705944041516</v>
      </c>
      <c r="F20" s="29">
        <v>127.457989060826</v>
      </c>
      <c r="G20" s="163">
        <v>220164.267748493</v>
      </c>
      <c r="H20" s="163">
        <v>225148.34364534784</v>
      </c>
      <c r="I20" s="163">
        <v>49827.96990151847</v>
      </c>
      <c r="J20" s="29">
        <v>71.1</v>
      </c>
      <c r="K20" s="172"/>
      <c r="L20" s="163"/>
      <c r="M20" s="163"/>
      <c r="N20" s="164"/>
      <c r="O20" s="164"/>
      <c r="P20" s="164"/>
      <c r="Q20" s="164"/>
    </row>
    <row r="21" spans="2:17" s="5" customFormat="1" ht="11.25">
      <c r="B21" s="24"/>
      <c r="C21" s="5" t="s">
        <v>16</v>
      </c>
      <c r="D21" s="170">
        <v>87.9074137378845</v>
      </c>
      <c r="E21" s="170">
        <v>1889.9306790722355</v>
      </c>
      <c r="F21" s="29">
        <v>128.813818780803</v>
      </c>
      <c r="G21" s="163">
        <v>226133.546375166</v>
      </c>
      <c r="H21" s="163">
        <v>226086.63926650945</v>
      </c>
      <c r="I21" s="163">
        <v>50062.69342209537</v>
      </c>
      <c r="J21" s="29">
        <v>67.3</v>
      </c>
      <c r="K21" s="172"/>
      <c r="L21" s="163"/>
      <c r="M21" s="163"/>
      <c r="N21" s="164"/>
      <c r="O21" s="164"/>
      <c r="P21" s="164"/>
      <c r="Q21" s="164"/>
    </row>
    <row r="22" spans="2:17" s="5" customFormat="1" ht="11.25">
      <c r="B22" s="24"/>
      <c r="C22" s="5" t="s">
        <v>17</v>
      </c>
      <c r="D22" s="170">
        <v>98.14585380061924</v>
      </c>
      <c r="E22" s="170">
        <v>1697.2281539409166</v>
      </c>
      <c r="F22" s="29">
        <v>129.868195905205</v>
      </c>
      <c r="G22" s="163">
        <v>225208.979345832</v>
      </c>
      <c r="H22" s="163">
        <v>263489.7275743968</v>
      </c>
      <c r="I22" s="163">
        <v>51794.08923516641</v>
      </c>
      <c r="J22" s="29">
        <v>65.6</v>
      </c>
      <c r="K22" s="172"/>
      <c r="L22" s="163"/>
      <c r="M22" s="163"/>
      <c r="N22" s="164"/>
      <c r="O22" s="164"/>
      <c r="P22" s="164"/>
      <c r="Q22" s="164"/>
    </row>
    <row r="23" spans="2:17" s="5" customFormat="1" ht="11.25">
      <c r="B23" s="24"/>
      <c r="C23" s="5" t="s">
        <v>18</v>
      </c>
      <c r="D23" s="170">
        <v>94.18920030917806</v>
      </c>
      <c r="E23" s="170">
        <v>1773.4937157644017</v>
      </c>
      <c r="F23" s="29">
        <v>132.023610341148</v>
      </c>
      <c r="G23" s="163">
        <v>227354.989172343</v>
      </c>
      <c r="H23" s="163">
        <v>242696.54525605502</v>
      </c>
      <c r="I23" s="163">
        <v>50662.85499340546</v>
      </c>
      <c r="J23" s="29">
        <v>61.7</v>
      </c>
      <c r="K23" s="172"/>
      <c r="L23" s="163"/>
      <c r="M23" s="163"/>
      <c r="N23" s="164"/>
      <c r="O23" s="164"/>
      <c r="P23" s="164"/>
      <c r="Q23" s="164"/>
    </row>
    <row r="24" spans="2:17" s="5" customFormat="1" ht="11.25">
      <c r="B24" s="24"/>
      <c r="C24" s="5" t="s">
        <v>19</v>
      </c>
      <c r="D24" s="170">
        <v>97.98946350009938</v>
      </c>
      <c r="E24" s="170">
        <v>1834.1217235702761</v>
      </c>
      <c r="F24" s="29">
        <v>132.366700197447</v>
      </c>
      <c r="G24" s="163">
        <v>228843.572325642</v>
      </c>
      <c r="H24" s="163">
        <v>254372.74761135853</v>
      </c>
      <c r="I24" s="163">
        <v>51218.51830136282</v>
      </c>
      <c r="J24" s="29">
        <v>60.5</v>
      </c>
      <c r="K24" s="172"/>
      <c r="L24" s="163"/>
      <c r="M24" s="163"/>
      <c r="N24" s="164"/>
      <c r="O24" s="164"/>
      <c r="P24" s="164"/>
      <c r="Q24" s="164"/>
    </row>
    <row r="25" spans="2:17" s="5" customFormat="1" ht="11.25">
      <c r="B25" s="9"/>
      <c r="C25" s="5" t="s">
        <v>20</v>
      </c>
      <c r="D25" s="170">
        <v>103.16433874925791</v>
      </c>
      <c r="E25" s="170">
        <v>1931.8229064703057</v>
      </c>
      <c r="F25" s="29">
        <v>131.748235104022</v>
      </c>
      <c r="G25" s="163">
        <v>233192.389125236</v>
      </c>
      <c r="H25" s="163">
        <v>259007.48519054725</v>
      </c>
      <c r="I25" s="163">
        <v>51272.37587436778</v>
      </c>
      <c r="J25" s="29">
        <v>57</v>
      </c>
      <c r="K25" s="172"/>
      <c r="L25" s="163"/>
      <c r="M25" s="163"/>
      <c r="N25" s="164"/>
      <c r="O25" s="164"/>
      <c r="P25" s="164"/>
      <c r="Q25" s="164"/>
    </row>
    <row r="26" spans="2:17" s="5" customFormat="1" ht="11.25">
      <c r="B26" s="24"/>
      <c r="C26" s="28" t="s">
        <v>21</v>
      </c>
      <c r="D26" s="173">
        <v>104.31088080585351</v>
      </c>
      <c r="E26" s="170">
        <v>2372.59024148268</v>
      </c>
      <c r="F26" s="29">
        <v>130.654671124809</v>
      </c>
      <c r="G26" s="163">
        <v>237967.347151485</v>
      </c>
      <c r="H26" s="163">
        <v>244567.91256224795</v>
      </c>
      <c r="I26" s="163">
        <v>52051.93945413162</v>
      </c>
      <c r="J26" s="29">
        <v>55.6</v>
      </c>
      <c r="K26" s="172"/>
      <c r="L26" s="163"/>
      <c r="M26" s="163"/>
      <c r="N26" s="164"/>
      <c r="O26" s="164"/>
      <c r="P26" s="164"/>
      <c r="Q26" s="164"/>
    </row>
    <row r="27" spans="2:17" s="5" customFormat="1" ht="11.25">
      <c r="B27" s="24"/>
      <c r="C27" s="5" t="s">
        <v>22</v>
      </c>
      <c r="D27" s="170">
        <v>107.77681707910277</v>
      </c>
      <c r="E27" s="170">
        <v>2541.686283029714</v>
      </c>
      <c r="F27" s="29">
        <v>130.408028211915</v>
      </c>
      <c r="G27" s="163">
        <v>243226.902074292</v>
      </c>
      <c r="H27" s="163">
        <v>256430.7231525982</v>
      </c>
      <c r="I27" s="163">
        <v>52352.268198481346</v>
      </c>
      <c r="J27" s="29">
        <v>53</v>
      </c>
      <c r="K27" s="172"/>
      <c r="L27" s="163"/>
      <c r="M27" s="163"/>
      <c r="N27" s="164"/>
      <c r="O27" s="164"/>
      <c r="P27" s="164"/>
      <c r="Q27" s="164"/>
    </row>
    <row r="28" spans="2:17" s="5" customFormat="1" ht="11.25">
      <c r="B28" s="24"/>
      <c r="C28" s="5" t="s">
        <v>23</v>
      </c>
      <c r="D28" s="170">
        <v>118.45922113543388</v>
      </c>
      <c r="E28" s="170">
        <v>2678.034064928885</v>
      </c>
      <c r="F28" s="29">
        <v>132.485844551825</v>
      </c>
      <c r="G28" s="163">
        <v>252390.059994069</v>
      </c>
      <c r="H28" s="163">
        <v>268311.0167798551</v>
      </c>
      <c r="I28" s="163">
        <v>53312.8945541432</v>
      </c>
      <c r="J28" s="29">
        <v>50.9</v>
      </c>
      <c r="K28" s="172"/>
      <c r="L28" s="163"/>
      <c r="M28" s="163"/>
      <c r="N28" s="164"/>
      <c r="O28" s="164"/>
      <c r="P28" s="164"/>
      <c r="Q28" s="164"/>
    </row>
    <row r="29" spans="2:17" s="5" customFormat="1" ht="11.25">
      <c r="B29" s="24"/>
      <c r="C29" s="5" t="s">
        <v>24</v>
      </c>
      <c r="D29" s="170">
        <v>120.64295875095357</v>
      </c>
      <c r="E29" s="170">
        <v>2720.6490355232527</v>
      </c>
      <c r="F29" s="29">
        <v>135.29991269831</v>
      </c>
      <c r="G29" s="163">
        <v>258787.551242036</v>
      </c>
      <c r="H29" s="163">
        <v>286113.887430137</v>
      </c>
      <c r="I29" s="163">
        <v>53673.22252881587</v>
      </c>
      <c r="J29" s="29">
        <v>51.7</v>
      </c>
      <c r="K29" s="172"/>
      <c r="L29" s="163"/>
      <c r="M29" s="163"/>
      <c r="N29" s="164"/>
      <c r="O29" s="164"/>
      <c r="P29" s="164"/>
      <c r="Q29" s="164"/>
    </row>
    <row r="30" spans="2:17" s="5" customFormat="1" ht="11.25">
      <c r="B30" s="24"/>
      <c r="C30" s="5" t="s">
        <v>25</v>
      </c>
      <c r="D30" s="170">
        <v>121.82713506343264</v>
      </c>
      <c r="E30" s="170">
        <v>2750.730264878258</v>
      </c>
      <c r="F30" s="29">
        <v>139.163060285125</v>
      </c>
      <c r="G30" s="163">
        <v>261119.96007591</v>
      </c>
      <c r="H30" s="163">
        <v>279057.84806683107</v>
      </c>
      <c r="I30" s="163">
        <v>56111.54349327838</v>
      </c>
      <c r="J30" s="29">
        <v>50.8</v>
      </c>
      <c r="K30" s="172"/>
      <c r="L30" s="163"/>
      <c r="M30" s="163"/>
      <c r="N30" s="164"/>
      <c r="O30" s="164"/>
      <c r="P30" s="164"/>
      <c r="Q30" s="164"/>
    </row>
    <row r="31" spans="2:17" s="5" customFormat="1" ht="11.25">
      <c r="B31" s="177"/>
      <c r="C31" s="26" t="s">
        <v>26</v>
      </c>
      <c r="D31" s="175">
        <v>132.71786618369987</v>
      </c>
      <c r="E31" s="175">
        <v>2711.6457910597615</v>
      </c>
      <c r="F31" s="125">
        <v>137.52617379492</v>
      </c>
      <c r="G31" s="233">
        <v>262964.643312059</v>
      </c>
      <c r="H31" s="233">
        <v>281440.0254861535</v>
      </c>
      <c r="I31" s="233">
        <v>54725.96785349414</v>
      </c>
      <c r="J31" s="125">
        <v>50.7</v>
      </c>
      <c r="K31" s="172"/>
      <c r="L31" s="163"/>
      <c r="M31" s="163"/>
      <c r="N31" s="164"/>
      <c r="O31" s="164"/>
      <c r="P31" s="164"/>
      <c r="Q31" s="164"/>
    </row>
    <row r="32" spans="2:10" s="5" customFormat="1" ht="11.25">
      <c r="B32" s="24">
        <v>2010</v>
      </c>
      <c r="C32" s="5" t="s">
        <v>27</v>
      </c>
      <c r="D32" s="170">
        <v>136.723670296835</v>
      </c>
      <c r="E32" s="170">
        <v>2798.920607757704</v>
      </c>
      <c r="F32" s="29">
        <v>139.054187473669</v>
      </c>
      <c r="G32" s="163">
        <v>257824.790465802</v>
      </c>
      <c r="H32" s="163">
        <v>288674.25897460413</v>
      </c>
      <c r="I32" s="163">
        <v>55613.77072502736</v>
      </c>
      <c r="J32" s="248">
        <v>53.1</v>
      </c>
    </row>
    <row r="33" spans="2:11" ht="11.25">
      <c r="B33" s="24"/>
      <c r="C33" s="5" t="s">
        <v>16</v>
      </c>
      <c r="D33" s="170">
        <v>143.55360192148376</v>
      </c>
      <c r="E33" s="170">
        <v>2668.911388392836</v>
      </c>
      <c r="F33" s="29">
        <v>143.010027215124</v>
      </c>
      <c r="G33" s="163">
        <v>263671.615599912</v>
      </c>
      <c r="H33" s="163">
        <v>286030.2995817033</v>
      </c>
      <c r="I33" s="163">
        <v>55922.88451685811</v>
      </c>
      <c r="J33" s="248">
        <v>50.3</v>
      </c>
      <c r="K33" s="172"/>
    </row>
    <row r="34" spans="2:10" ht="11.25">
      <c r="B34" s="24"/>
      <c r="C34" s="5" t="s">
        <v>17</v>
      </c>
      <c r="D34" s="170">
        <v>150.5619042680157</v>
      </c>
      <c r="E34" s="170">
        <v>2767.7890372758457</v>
      </c>
      <c r="F34" s="29">
        <v>149.015112468478</v>
      </c>
      <c r="G34" s="163">
        <v>264420.076048671</v>
      </c>
      <c r="H34" s="163">
        <v>284121.93761843647</v>
      </c>
      <c r="I34" s="163">
        <v>55742.51879157575</v>
      </c>
      <c r="J34" s="248">
        <v>50.6</v>
      </c>
    </row>
    <row r="35" spans="2:10" ht="11.25">
      <c r="B35" s="24"/>
      <c r="C35" s="5" t="s">
        <v>18</v>
      </c>
      <c r="D35" s="170">
        <v>152.41482064430713</v>
      </c>
      <c r="E35" s="170">
        <v>2722.547631259979</v>
      </c>
      <c r="F35" s="29">
        <v>144.704909830391</v>
      </c>
      <c r="G35" s="163">
        <v>263779.803121457</v>
      </c>
      <c r="H35" s="163">
        <v>272049.8253624687</v>
      </c>
      <c r="I35" s="163">
        <v>55580.07190960469</v>
      </c>
      <c r="J35" s="248">
        <v>48.7</v>
      </c>
    </row>
    <row r="36" spans="2:10" ht="11.25">
      <c r="B36" s="24"/>
      <c r="C36" s="5" t="s">
        <v>19</v>
      </c>
      <c r="D36" s="170">
        <v>146.80002828974028</v>
      </c>
      <c r="E36" s="170">
        <v>2779.351496566141</v>
      </c>
      <c r="F36" s="29">
        <v>150.075666856406</v>
      </c>
      <c r="G36" s="163">
        <v>276769.675832719</v>
      </c>
      <c r="H36" s="163">
        <v>279715.0314534306</v>
      </c>
      <c r="I36" s="163">
        <v>56364.057954542855</v>
      </c>
      <c r="J36" s="248">
        <v>49.5</v>
      </c>
    </row>
    <row r="37" spans="2:10" ht="11.25">
      <c r="B37" s="24"/>
      <c r="C37" s="5" t="s">
        <v>20</v>
      </c>
      <c r="D37" s="170">
        <v>147.61598201398544</v>
      </c>
      <c r="E37" s="170">
        <v>2832.340232621477</v>
      </c>
      <c r="F37" s="29">
        <v>146.811048379424</v>
      </c>
      <c r="G37" s="163">
        <v>267898.885251495</v>
      </c>
      <c r="H37" s="163">
        <v>267381.1933600385</v>
      </c>
      <c r="I37" s="163">
        <v>56356.03032583178</v>
      </c>
      <c r="J37" s="248">
        <v>47</v>
      </c>
    </row>
    <row r="38" spans="2:10" ht="11.25">
      <c r="B38" s="24"/>
      <c r="C38" s="5" t="s">
        <v>21</v>
      </c>
      <c r="D38" s="170">
        <v>155.72359619573876</v>
      </c>
      <c r="E38" s="170">
        <v>2747.914892568852</v>
      </c>
      <c r="F38" s="29">
        <v>147.38550735989</v>
      </c>
      <c r="G38" s="163">
        <v>264825.707476884</v>
      </c>
      <c r="H38" s="163">
        <v>273999.1858367614</v>
      </c>
      <c r="I38" s="163">
        <v>56534.17954753142</v>
      </c>
      <c r="J38" s="248">
        <v>48.6</v>
      </c>
    </row>
    <row r="39" spans="2:10" ht="11.25">
      <c r="B39" s="24"/>
      <c r="C39" s="5" t="s">
        <v>22</v>
      </c>
      <c r="D39" s="170">
        <v>147.60767465228844</v>
      </c>
      <c r="E39" s="170">
        <v>2739.854114927662</v>
      </c>
      <c r="F39" s="29">
        <v>149.839160426657</v>
      </c>
      <c r="G39" s="163">
        <v>260306.900860266</v>
      </c>
      <c r="H39" s="163">
        <v>271057.81944468844</v>
      </c>
      <c r="I39" s="163">
        <v>56130.84392379418</v>
      </c>
      <c r="J39" s="248">
        <v>50</v>
      </c>
    </row>
    <row r="40" spans="2:10" ht="11.25">
      <c r="B40" s="24"/>
      <c r="C40" s="5" t="s">
        <v>23</v>
      </c>
      <c r="D40" s="170">
        <v>158.1710837690163</v>
      </c>
      <c r="E40" s="170">
        <v>2677.1007398487473</v>
      </c>
      <c r="F40" s="29">
        <v>149.748324457216</v>
      </c>
      <c r="G40" s="163">
        <v>258589.324531235</v>
      </c>
      <c r="H40" s="163">
        <v>280006.09175378154</v>
      </c>
      <c r="I40" s="163">
        <v>56729.23772388174</v>
      </c>
      <c r="J40" s="248">
        <v>49.9</v>
      </c>
    </row>
    <row r="41" spans="2:10" ht="11.25">
      <c r="B41" s="24"/>
      <c r="C41" s="5" t="s">
        <v>24</v>
      </c>
      <c r="D41" s="170">
        <v>155.22595072215043</v>
      </c>
      <c r="E41" s="170">
        <v>2848.3612058884264</v>
      </c>
      <c r="F41" s="29">
        <v>150.486758779172</v>
      </c>
      <c r="G41" s="163">
        <v>259808.49131671</v>
      </c>
      <c r="H41" s="163">
        <v>285515.52775881183</v>
      </c>
      <c r="I41" s="163">
        <v>56554.75351625626</v>
      </c>
      <c r="J41" s="248">
        <v>50.7</v>
      </c>
    </row>
    <row r="42" spans="2:10" ht="11.25">
      <c r="B42" s="24"/>
      <c r="C42" s="5" t="s">
        <v>25</v>
      </c>
      <c r="D42" s="170">
        <v>162.78716924534933</v>
      </c>
      <c r="E42" s="170">
        <v>2693.3059215762228</v>
      </c>
      <c r="F42" s="29">
        <v>150.687206209185</v>
      </c>
      <c r="G42" s="163">
        <v>260666.425884362</v>
      </c>
      <c r="H42" s="163">
        <v>299101.0934030752</v>
      </c>
      <c r="I42" s="163">
        <v>57275.2232568016</v>
      </c>
      <c r="J42" s="29">
        <v>48.8</v>
      </c>
    </row>
    <row r="43" spans="2:10" ht="11.25">
      <c r="B43" s="177"/>
      <c r="C43" s="26" t="s">
        <v>26</v>
      </c>
      <c r="D43" s="175">
        <v>153.56200027675928</v>
      </c>
      <c r="E43" s="175">
        <v>2569.85511208947</v>
      </c>
      <c r="F43" s="125">
        <v>152.09780099461</v>
      </c>
      <c r="G43" s="233">
        <v>262889.538881997</v>
      </c>
      <c r="H43" s="233">
        <v>293890.6437058302</v>
      </c>
      <c r="I43" s="233">
        <v>57510.416671976134</v>
      </c>
      <c r="J43" s="125">
        <v>48.7</v>
      </c>
    </row>
    <row r="44" spans="2:10" ht="11.25">
      <c r="B44" s="24">
        <v>2011</v>
      </c>
      <c r="C44" s="5" t="s">
        <v>27</v>
      </c>
      <c r="D44" s="170">
        <v>156.46300553059757</v>
      </c>
      <c r="E44" s="170">
        <v>2811.8165604626865</v>
      </c>
      <c r="F44" s="29">
        <v>152.486869645687</v>
      </c>
      <c r="G44" s="163">
        <v>265640.975761304</v>
      </c>
      <c r="H44" s="163">
        <v>284915.47787543776</v>
      </c>
      <c r="I44" s="163">
        <v>58203.73118837586</v>
      </c>
      <c r="J44" s="248">
        <v>52.3</v>
      </c>
    </row>
    <row r="45" spans="2:10" ht="11.25">
      <c r="B45" s="5"/>
      <c r="C45" s="5" t="s">
        <v>16</v>
      </c>
      <c r="D45" s="170">
        <v>162.70107214044526</v>
      </c>
      <c r="E45" s="170">
        <v>2885.064556278145</v>
      </c>
      <c r="F45" s="29">
        <v>153.779157032615</v>
      </c>
      <c r="G45" s="163">
        <v>264369.750860552</v>
      </c>
      <c r="H45" s="163">
        <v>327947.95938198874</v>
      </c>
      <c r="I45" s="163">
        <v>57746.39223187452</v>
      </c>
      <c r="J45" s="29">
        <v>51.2</v>
      </c>
    </row>
    <row r="46" spans="2:10" ht="11.25">
      <c r="B46" s="5"/>
      <c r="C46" s="5" t="s">
        <v>17</v>
      </c>
      <c r="D46" s="170">
        <v>159.42013497428056</v>
      </c>
      <c r="E46" s="170">
        <v>2962.6710092420954</v>
      </c>
      <c r="F46" s="29">
        <v>155.013615901439</v>
      </c>
      <c r="G46" s="163">
        <v>267895.601052886</v>
      </c>
      <c r="H46" s="163">
        <v>279334.04484816844</v>
      </c>
      <c r="I46" s="163">
        <v>56429.735565290255</v>
      </c>
      <c r="J46" s="29">
        <v>50.5</v>
      </c>
    </row>
    <row r="47" spans="2:17" s="5" customFormat="1" ht="11.25">
      <c r="B47" s="174"/>
      <c r="C47" s="5" t="s">
        <v>18</v>
      </c>
      <c r="D47" s="170">
        <v>167.50500653361925</v>
      </c>
      <c r="E47" s="170">
        <v>2977.2412816150318</v>
      </c>
      <c r="F47" s="29">
        <v>156.09333358121</v>
      </c>
      <c r="G47" s="163">
        <v>265161.263084122</v>
      </c>
      <c r="H47" s="163">
        <v>289021.0980049068</v>
      </c>
      <c r="I47" s="163">
        <v>57993.50071472901</v>
      </c>
      <c r="J47" s="248">
        <v>49.6</v>
      </c>
      <c r="K47" s="162"/>
      <c r="L47" s="163"/>
      <c r="M47" s="163"/>
      <c r="N47" s="164"/>
      <c r="O47" s="164"/>
      <c r="P47" s="164"/>
      <c r="Q47" s="164"/>
    </row>
    <row r="48" spans="2:17" s="5" customFormat="1" ht="11.25">
      <c r="B48" s="24"/>
      <c r="C48" s="5" t="s">
        <v>19</v>
      </c>
      <c r="D48" s="170">
        <v>164.0388321529513</v>
      </c>
      <c r="E48" s="170">
        <v>3182.8705943321665</v>
      </c>
      <c r="F48" s="29">
        <v>158.680983091383</v>
      </c>
      <c r="G48" s="163">
        <v>272015.429063582</v>
      </c>
      <c r="H48" s="163">
        <v>277866.13929737656</v>
      </c>
      <c r="I48" s="163">
        <v>57684.578543774725</v>
      </c>
      <c r="J48" s="248">
        <v>51.6</v>
      </c>
      <c r="K48" s="162"/>
      <c r="L48" s="163"/>
      <c r="M48" s="163"/>
      <c r="N48" s="164"/>
      <c r="O48" s="164"/>
      <c r="P48" s="164"/>
      <c r="Q48" s="164"/>
    </row>
    <row r="49" spans="2:11" ht="11.25">
      <c r="B49" s="24"/>
      <c r="C49" s="5" t="s">
        <v>20</v>
      </c>
      <c r="D49" s="170">
        <v>164.20364372191983</v>
      </c>
      <c r="E49" s="170">
        <v>2992.795722218451</v>
      </c>
      <c r="F49" s="29">
        <v>155.902978738823</v>
      </c>
      <c r="G49" s="163">
        <v>268361.142907501</v>
      </c>
      <c r="H49" s="163">
        <v>280700.5852025178</v>
      </c>
      <c r="I49" s="163">
        <v>57918.70588415661</v>
      </c>
      <c r="J49" s="248">
        <v>52</v>
      </c>
      <c r="K49" s="172"/>
    </row>
    <row r="50" spans="2:11" ht="11.25">
      <c r="B50" s="24"/>
      <c r="C50" s="5" t="s">
        <v>21</v>
      </c>
      <c r="D50" s="170">
        <v>163.1390838891462</v>
      </c>
      <c r="E50" s="170">
        <v>3000.154726207321</v>
      </c>
      <c r="F50" s="29">
        <v>159.922567121012</v>
      </c>
      <c r="G50" s="163">
        <v>272891.756854011</v>
      </c>
      <c r="H50" s="163">
        <v>301935.9868391855</v>
      </c>
      <c r="I50" s="163">
        <v>58466.81653758159</v>
      </c>
      <c r="J50" s="248">
        <v>54.4</v>
      </c>
      <c r="K50" s="172"/>
    </row>
    <row r="51" spans="2:10" ht="11.25">
      <c r="B51" s="24"/>
      <c r="C51" s="5" t="s">
        <v>22</v>
      </c>
      <c r="D51" s="170">
        <v>164.28684006200754</v>
      </c>
      <c r="E51" s="170">
        <v>2926.010868636625</v>
      </c>
      <c r="F51" s="29">
        <v>158.09483618118</v>
      </c>
      <c r="G51" s="163">
        <v>273522.402932699</v>
      </c>
      <c r="H51" s="163">
        <v>280939.306611408</v>
      </c>
      <c r="I51" s="163">
        <v>58992.67618303401</v>
      </c>
      <c r="J51" s="248">
        <v>58</v>
      </c>
    </row>
    <row r="52" spans="2:10" ht="11.25">
      <c r="B52" s="23"/>
      <c r="C52" s="5" t="s">
        <v>23</v>
      </c>
      <c r="D52" s="170">
        <v>160.12099340513768</v>
      </c>
      <c r="E52" s="170">
        <v>2841.0762948118286</v>
      </c>
      <c r="F52" s="29">
        <v>157.941916897449</v>
      </c>
      <c r="G52" s="163">
        <v>261612.507702095</v>
      </c>
      <c r="H52" s="163">
        <v>260118.24994539077</v>
      </c>
      <c r="I52" s="163">
        <v>58502.05399397899</v>
      </c>
      <c r="J52" s="248">
        <v>57.9</v>
      </c>
    </row>
    <row r="53" spans="2:10" ht="11.25">
      <c r="B53" s="23"/>
      <c r="C53" s="5" t="s">
        <v>24</v>
      </c>
      <c r="D53" s="170">
        <v>149.92947985377856</v>
      </c>
      <c r="E53" s="170">
        <v>2813.1388705490094</v>
      </c>
      <c r="F53" s="29">
        <v>156.405298035002</v>
      </c>
      <c r="G53" s="163">
        <v>265785.49304359</v>
      </c>
      <c r="H53" s="163">
        <v>260805.33224229535</v>
      </c>
      <c r="I53" s="163">
        <v>58760.989507841055</v>
      </c>
      <c r="J53" s="248">
        <v>58.5</v>
      </c>
    </row>
    <row r="54" spans="2:10" ht="11.25">
      <c r="B54" s="23"/>
      <c r="C54" s="5" t="s">
        <v>25</v>
      </c>
      <c r="D54" s="170">
        <v>161.7939294628532</v>
      </c>
      <c r="E54" s="170">
        <v>2857.818182860373</v>
      </c>
      <c r="F54" s="29">
        <v>158.676031573752</v>
      </c>
      <c r="G54" s="163">
        <v>270751.331458029</v>
      </c>
      <c r="H54" s="163">
        <v>272155.34617723984</v>
      </c>
      <c r="I54" s="163">
        <v>58683.255639155</v>
      </c>
      <c r="J54" s="248">
        <v>57.8</v>
      </c>
    </row>
    <row r="55" spans="2:10" ht="11.25">
      <c r="B55" s="26"/>
      <c r="C55" s="26" t="s">
        <v>26</v>
      </c>
      <c r="D55" s="175">
        <v>160.19113499699571</v>
      </c>
      <c r="E55" s="175">
        <v>2892.1022067974113</v>
      </c>
      <c r="F55" s="125">
        <v>159.266419914577</v>
      </c>
      <c r="G55" s="233">
        <v>270216.056452007</v>
      </c>
      <c r="H55" s="233">
        <v>303116.51852444024</v>
      </c>
      <c r="I55" s="233">
        <v>58976.47960668571</v>
      </c>
      <c r="J55" s="125">
        <v>58</v>
      </c>
    </row>
    <row r="56" spans="2:10" ht="11.25">
      <c r="B56" s="174">
        <v>2012</v>
      </c>
      <c r="C56" s="5" t="s">
        <v>27</v>
      </c>
      <c r="D56" s="170">
        <v>157.5096731601054</v>
      </c>
      <c r="E56" s="170">
        <v>2869.96882453286</v>
      </c>
      <c r="F56" s="29">
        <v>157.736332529196</v>
      </c>
      <c r="G56" s="163">
        <v>267203.547655328</v>
      </c>
      <c r="H56" s="163">
        <v>248096.42454060842</v>
      </c>
      <c r="I56" s="163">
        <v>59148.934719176104</v>
      </c>
      <c r="J56" s="248">
        <v>55.1</v>
      </c>
    </row>
    <row r="57" spans="3:10" ht="11.25">
      <c r="C57" s="5" t="s">
        <v>16</v>
      </c>
      <c r="D57" s="170">
        <v>156.76637261446004</v>
      </c>
      <c r="E57" s="170">
        <v>3000.521630817887</v>
      </c>
      <c r="F57" s="29">
        <v>158.417620288099</v>
      </c>
      <c r="G57" s="163">
        <v>267215.205836761</v>
      </c>
      <c r="H57" s="163">
        <v>260339.8271679716</v>
      </c>
      <c r="I57" s="163">
        <v>59722.25412401313</v>
      </c>
      <c r="J57" s="248">
        <v>54.3</v>
      </c>
    </row>
    <row r="58" spans="3:10" ht="11.25">
      <c r="C58" s="5" t="s">
        <v>17</v>
      </c>
      <c r="D58" s="170">
        <v>154.6577605276782</v>
      </c>
      <c r="E58" s="170">
        <v>3014.449910444684</v>
      </c>
      <c r="F58" s="29">
        <v>162.554453835302</v>
      </c>
      <c r="G58" s="163">
        <v>271400.598311089</v>
      </c>
      <c r="H58" s="163">
        <v>285071.07865192683</v>
      </c>
      <c r="I58" s="163">
        <v>60258.29186882305</v>
      </c>
      <c r="J58" s="248">
        <v>53.5</v>
      </c>
    </row>
    <row r="59" spans="3:10" ht="11.25">
      <c r="C59" s="5" t="s">
        <v>18</v>
      </c>
      <c r="D59" s="170">
        <v>153.01641286758164</v>
      </c>
      <c r="E59" s="170">
        <v>2996.8535495614938</v>
      </c>
      <c r="F59" s="29">
        <v>157.657726480602</v>
      </c>
      <c r="G59" s="163">
        <v>273462.06813548</v>
      </c>
      <c r="H59" s="163">
        <v>261338.99539200155</v>
      </c>
      <c r="I59" s="163">
        <v>60380.418237916354</v>
      </c>
      <c r="J59" s="248">
        <v>52.7</v>
      </c>
    </row>
    <row r="60" spans="3:10" ht="11.25">
      <c r="C60" s="5" t="s">
        <v>19</v>
      </c>
      <c r="D60" s="170">
        <v>159.06114907518582</v>
      </c>
      <c r="E60" s="170">
        <v>2788.9737203419018</v>
      </c>
      <c r="F60" s="29">
        <v>157.767116967857</v>
      </c>
      <c r="G60" s="163">
        <v>272835.977856762</v>
      </c>
      <c r="H60" s="163">
        <v>257788.6225406163</v>
      </c>
      <c r="I60" s="163">
        <v>60191.27536470609</v>
      </c>
      <c r="J60" s="248">
        <v>54.6</v>
      </c>
    </row>
    <row r="61" spans="3:10" ht="11.25">
      <c r="C61" s="5" t="s">
        <v>20</v>
      </c>
      <c r="D61" s="170">
        <v>156.97990625241414</v>
      </c>
      <c r="E61" s="170">
        <v>2759.9253656980713</v>
      </c>
      <c r="F61" s="29">
        <v>159.267493021733</v>
      </c>
      <c r="G61" s="163">
        <v>275867.349718173</v>
      </c>
      <c r="H61" s="163">
        <v>272451.927327848</v>
      </c>
      <c r="I61" s="163">
        <v>60496.884663578436</v>
      </c>
      <c r="J61" s="248">
        <v>53.1</v>
      </c>
    </row>
    <row r="62" spans="3:10" ht="11.25">
      <c r="C62" s="5" t="s">
        <v>21</v>
      </c>
      <c r="D62" s="170">
        <v>155.92850371728161</v>
      </c>
      <c r="E62" s="170">
        <v>2879.169867756291</v>
      </c>
      <c r="F62" s="29">
        <v>159.456549987521</v>
      </c>
      <c r="G62" s="163">
        <v>272561.539215516</v>
      </c>
      <c r="H62" s="163">
        <v>285372.5528461928</v>
      </c>
      <c r="I62" s="163">
        <v>60252.89296534639</v>
      </c>
      <c r="J62" s="248">
        <v>54.4</v>
      </c>
    </row>
    <row r="63" spans="3:10" ht="11.25">
      <c r="C63" s="5" t="s">
        <v>22</v>
      </c>
      <c r="D63" s="170">
        <v>162.13472799621812</v>
      </c>
      <c r="E63" s="170">
        <v>2780.9942544493288</v>
      </c>
      <c r="F63" s="29">
        <v>165.984040501166</v>
      </c>
      <c r="G63" s="163">
        <v>289713.631666214</v>
      </c>
      <c r="H63" s="163">
        <v>288066.09158766764</v>
      </c>
      <c r="I63" s="163">
        <v>60330.75493143996</v>
      </c>
      <c r="J63" s="248">
        <v>53.9</v>
      </c>
    </row>
    <row r="64" spans="3:10" ht="11.25">
      <c r="C64" s="5" t="s">
        <v>23</v>
      </c>
      <c r="D64" s="170">
        <v>157.4767637026257</v>
      </c>
      <c r="E64" s="170">
        <v>2846.3447808624214</v>
      </c>
      <c r="F64" s="29">
        <v>162.178282150475</v>
      </c>
      <c r="G64" s="163">
        <v>279906.148005519</v>
      </c>
      <c r="H64" s="163">
        <v>303175.1994644314</v>
      </c>
      <c r="I64" s="163">
        <v>60920.90840731222</v>
      </c>
      <c r="J64" s="248">
        <v>54</v>
      </c>
    </row>
    <row r="65" spans="3:10" ht="11.25">
      <c r="C65" s="5" t="s">
        <v>24</v>
      </c>
      <c r="D65" s="170">
        <v>161.59898951733066</v>
      </c>
      <c r="E65" s="170">
        <v>3068.252248349155</v>
      </c>
      <c r="F65" s="29">
        <v>164.147985713021</v>
      </c>
      <c r="G65" s="163">
        <v>282582.903561511</v>
      </c>
      <c r="H65" s="163">
        <v>302370.0355242529</v>
      </c>
      <c r="I65" s="163">
        <v>61980.27288477747</v>
      </c>
      <c r="J65" s="248">
        <v>51.5</v>
      </c>
    </row>
    <row r="66" spans="2:10" ht="11.25">
      <c r="B66" s="24"/>
      <c r="C66" s="5" t="s">
        <v>25</v>
      </c>
      <c r="D66" s="170">
        <v>160.82203449298925</v>
      </c>
      <c r="E66" s="170">
        <v>2950.352295585281</v>
      </c>
      <c r="F66" s="29">
        <v>164.037854245955</v>
      </c>
      <c r="G66" s="163">
        <v>278199.012558951</v>
      </c>
      <c r="H66" s="163">
        <v>302187.50394670945</v>
      </c>
      <c r="I66" s="163">
        <v>60905.287213349126</v>
      </c>
      <c r="J66" s="29">
        <v>51.6</v>
      </c>
    </row>
    <row r="67" spans="2:10" ht="11.25">
      <c r="B67" s="177"/>
      <c r="C67" s="26" t="s">
        <v>26</v>
      </c>
      <c r="D67" s="175">
        <v>168.15550898710143</v>
      </c>
      <c r="E67" s="175">
        <v>2800.445047034791</v>
      </c>
      <c r="F67" s="125">
        <v>157.272010965867</v>
      </c>
      <c r="G67" s="233">
        <v>273740.334592173</v>
      </c>
      <c r="H67" s="233">
        <v>313096.4524595746</v>
      </c>
      <c r="I67" s="233">
        <v>62801.54330780058</v>
      </c>
      <c r="J67" s="125">
        <v>51.3</v>
      </c>
    </row>
    <row r="68" spans="2:10" ht="11.25">
      <c r="B68" s="24">
        <v>2013</v>
      </c>
      <c r="C68" s="83" t="s">
        <v>27</v>
      </c>
      <c r="D68" s="202">
        <v>170.51984038305474</v>
      </c>
      <c r="E68" s="202">
        <v>2880.7844783697687</v>
      </c>
      <c r="F68" s="211">
        <v>165.133012281564</v>
      </c>
      <c r="G68" s="234">
        <v>286604.037274848</v>
      </c>
      <c r="H68" s="234">
        <v>321607.1361602869</v>
      </c>
      <c r="I68" s="234">
        <v>61204.88027608818</v>
      </c>
      <c r="J68" s="211">
        <v>51.1</v>
      </c>
    </row>
    <row r="69" spans="2:10" ht="11.25">
      <c r="B69" s="24"/>
      <c r="C69" s="5" t="s">
        <v>16</v>
      </c>
      <c r="D69" s="170">
        <v>168.63320313882542</v>
      </c>
      <c r="E69" s="170">
        <v>2811.041892406997</v>
      </c>
      <c r="F69" s="29">
        <v>162.074637651062</v>
      </c>
      <c r="G69" s="163">
        <v>279650.218747914</v>
      </c>
      <c r="H69" s="163">
        <v>285761.85245687753</v>
      </c>
      <c r="I69" s="163">
        <v>61480.15110053743</v>
      </c>
      <c r="J69" s="29">
        <v>51.2</v>
      </c>
    </row>
    <row r="70" spans="2:17" s="5" customFormat="1" ht="11.25">
      <c r="B70" s="24"/>
      <c r="C70" s="5" t="s">
        <v>17</v>
      </c>
      <c r="D70" s="170">
        <v>170.78498251117952</v>
      </c>
      <c r="E70" s="170">
        <v>2787.505591704584</v>
      </c>
      <c r="F70" s="29">
        <v>163.809383658474</v>
      </c>
      <c r="G70" s="163">
        <v>279455.00837778</v>
      </c>
      <c r="H70" s="163">
        <v>313815.09470881015</v>
      </c>
      <c r="I70" s="163">
        <v>61303.37246097317</v>
      </c>
      <c r="J70" s="29">
        <v>52.4</v>
      </c>
      <c r="K70" s="172"/>
      <c r="L70" s="163"/>
      <c r="M70" s="163"/>
      <c r="N70" s="164"/>
      <c r="O70" s="164"/>
      <c r="P70" s="164"/>
      <c r="Q70" s="164"/>
    </row>
    <row r="71" spans="2:17" s="5" customFormat="1" ht="11.25">
      <c r="B71" s="24"/>
      <c r="C71" s="5" t="s">
        <v>18</v>
      </c>
      <c r="D71" s="170">
        <v>182.07611092407842</v>
      </c>
      <c r="E71" s="170">
        <v>2873.882731584219</v>
      </c>
      <c r="F71" s="29">
        <v>169.906906699497</v>
      </c>
      <c r="G71" s="163">
        <v>289599.570510905</v>
      </c>
      <c r="H71" s="163">
        <v>322464.3401927445</v>
      </c>
      <c r="I71" s="163">
        <v>61611.574885219685</v>
      </c>
      <c r="J71" s="29">
        <v>52.8</v>
      </c>
      <c r="K71" s="172"/>
      <c r="L71" s="163"/>
      <c r="M71" s="163"/>
      <c r="N71" s="164"/>
      <c r="O71" s="164"/>
      <c r="P71" s="164"/>
      <c r="Q71" s="164"/>
    </row>
    <row r="72" spans="2:17" s="5" customFormat="1" ht="11.25">
      <c r="B72" s="24"/>
      <c r="C72" s="5" t="s">
        <v>19</v>
      </c>
      <c r="D72" s="170">
        <v>172.58309791327343</v>
      </c>
      <c r="E72" s="170">
        <v>2907.4764987640037</v>
      </c>
      <c r="F72" s="29">
        <v>164.072579867052</v>
      </c>
      <c r="G72" s="163">
        <v>279555.936841722</v>
      </c>
      <c r="H72" s="163">
        <v>329662.53227678215</v>
      </c>
      <c r="I72" s="163">
        <v>62268.24297903519</v>
      </c>
      <c r="J72" s="29">
        <v>51.5</v>
      </c>
      <c r="K72" s="172"/>
      <c r="L72" s="163"/>
      <c r="M72" s="163"/>
      <c r="N72" s="164"/>
      <c r="O72" s="164"/>
      <c r="P72" s="164"/>
      <c r="Q72" s="164"/>
    </row>
    <row r="73" spans="2:17" s="5" customFormat="1" ht="11.25">
      <c r="B73" s="24"/>
      <c r="C73" s="5" t="s">
        <v>20</v>
      </c>
      <c r="D73" s="170">
        <v>173.8105417186984</v>
      </c>
      <c r="E73" s="170">
        <v>2847.6028509316548</v>
      </c>
      <c r="F73" s="29">
        <v>167.527942679349</v>
      </c>
      <c r="G73" s="163">
        <v>276140.927127119</v>
      </c>
      <c r="H73" s="163">
        <v>315670.09985393996</v>
      </c>
      <c r="I73" s="163">
        <v>62524.89717567958</v>
      </c>
      <c r="J73" s="29">
        <v>52.5</v>
      </c>
      <c r="K73" s="172"/>
      <c r="L73" s="163"/>
      <c r="M73" s="163"/>
      <c r="N73" s="164"/>
      <c r="O73" s="164"/>
      <c r="P73" s="164"/>
      <c r="Q73" s="164"/>
    </row>
    <row r="74" spans="2:17" s="5" customFormat="1" ht="11.25">
      <c r="B74" s="24"/>
      <c r="C74" s="5" t="s">
        <v>21</v>
      </c>
      <c r="D74" s="170">
        <v>172.04067010510755</v>
      </c>
      <c r="E74" s="170">
        <v>2807.47539821922</v>
      </c>
      <c r="F74" s="29">
        <v>166.815818695366</v>
      </c>
      <c r="G74" s="163">
        <v>278406.153179415</v>
      </c>
      <c r="H74" s="163">
        <v>287130.8140524775</v>
      </c>
      <c r="I74" s="163">
        <v>62851.272825263586</v>
      </c>
      <c r="J74" s="29">
        <v>53.2</v>
      </c>
      <c r="K74" s="172"/>
      <c r="L74" s="163"/>
      <c r="M74" s="163"/>
      <c r="N74" s="164"/>
      <c r="O74" s="164"/>
      <c r="P74" s="164"/>
      <c r="Q74" s="164"/>
    </row>
    <row r="75" spans="2:17" s="5" customFormat="1" ht="11.25">
      <c r="B75" s="24"/>
      <c r="C75" s="5" t="s">
        <v>22</v>
      </c>
      <c r="D75" s="170">
        <v>173.52296866548522</v>
      </c>
      <c r="E75" s="170">
        <v>2902.0409728066143</v>
      </c>
      <c r="F75" s="29">
        <v>167.884542422929</v>
      </c>
      <c r="G75" s="163">
        <v>281550.496798076</v>
      </c>
      <c r="H75" s="163">
        <v>305096.00475920725</v>
      </c>
      <c r="I75" s="163">
        <v>63510.83329046765</v>
      </c>
      <c r="J75" s="29">
        <v>56.9</v>
      </c>
      <c r="K75" s="172"/>
      <c r="L75" s="163"/>
      <c r="M75" s="163"/>
      <c r="N75" s="164"/>
      <c r="O75" s="164"/>
      <c r="P75" s="164"/>
      <c r="Q75" s="164"/>
    </row>
    <row r="76" spans="2:17" s="5" customFormat="1" ht="11.25">
      <c r="B76" s="24"/>
      <c r="C76" s="5" t="s">
        <v>23</v>
      </c>
      <c r="D76" s="170">
        <v>169.19956569221512</v>
      </c>
      <c r="E76" s="170">
        <v>2953.2766756369056</v>
      </c>
      <c r="F76" s="29">
        <v>167.986143897157</v>
      </c>
      <c r="G76" s="163">
        <v>284736.677413551</v>
      </c>
      <c r="H76" s="163">
        <v>325279.11872361484</v>
      </c>
      <c r="I76" s="163">
        <v>63609.21534407428</v>
      </c>
      <c r="J76" s="29">
        <v>57.7</v>
      </c>
      <c r="K76" s="172"/>
      <c r="L76" s="163"/>
      <c r="M76" s="163"/>
      <c r="N76" s="164"/>
      <c r="O76" s="164"/>
      <c r="P76" s="164"/>
      <c r="Q76" s="164"/>
    </row>
    <row r="77" spans="2:17" s="5" customFormat="1" ht="11.25">
      <c r="B77" s="24"/>
      <c r="C77" s="5" t="s">
        <v>24</v>
      </c>
      <c r="D77" s="170">
        <v>173.34744015290184</v>
      </c>
      <c r="E77" s="170">
        <v>2893.8708776689646</v>
      </c>
      <c r="F77" s="29">
        <v>168.408271808186</v>
      </c>
      <c r="G77" s="163">
        <v>294837.857397895</v>
      </c>
      <c r="H77" s="163">
        <v>297537.49640007026</v>
      </c>
      <c r="I77" s="163">
        <v>63825.1768108831</v>
      </c>
      <c r="J77" s="29">
        <v>56.5</v>
      </c>
      <c r="K77" s="172"/>
      <c r="L77" s="163"/>
      <c r="M77" s="163"/>
      <c r="N77" s="164"/>
      <c r="O77" s="164"/>
      <c r="P77" s="164"/>
      <c r="Q77" s="164"/>
    </row>
    <row r="78" spans="2:17" s="5" customFormat="1" ht="11.25">
      <c r="B78" s="177"/>
      <c r="C78" s="26" t="s">
        <v>25</v>
      </c>
      <c r="D78" s="175">
        <v>171.43741590887078</v>
      </c>
      <c r="E78" s="175">
        <v>2808.2070546062087</v>
      </c>
      <c r="F78" s="125">
        <v>166.536158781198</v>
      </c>
      <c r="G78" s="233">
        <v>290545.087311401</v>
      </c>
      <c r="H78" s="233">
        <v>293288.149844155</v>
      </c>
      <c r="I78" s="233">
        <v>64580.851267687096</v>
      </c>
      <c r="J78" s="125">
        <v>56.8</v>
      </c>
      <c r="K78" s="172"/>
      <c r="L78" s="163"/>
      <c r="M78" s="163"/>
      <c r="N78" s="164"/>
      <c r="O78" s="164"/>
      <c r="P78" s="164"/>
      <c r="Q78" s="164"/>
    </row>
    <row r="79" spans="2:11" ht="11.25">
      <c r="B79" s="160"/>
      <c r="C79" s="18" t="s">
        <v>321</v>
      </c>
      <c r="D79" s="225">
        <f>D78/D77-1</f>
        <v>-0.01101847389466104</v>
      </c>
      <c r="E79" s="225">
        <f aca="true" t="shared" si="0" ref="E79:J79">E78/E77-1</f>
        <v>-0.029601812480230194</v>
      </c>
      <c r="F79" s="225">
        <f t="shared" si="0"/>
        <v>-0.011116514687118717</v>
      </c>
      <c r="G79" s="225">
        <f t="shared" si="0"/>
        <v>-0.014559765575493211</v>
      </c>
      <c r="H79" s="225">
        <f t="shared" si="0"/>
        <v>-0.014281717791298387</v>
      </c>
      <c r="I79" s="225">
        <f t="shared" si="0"/>
        <v>0.01183975500832668</v>
      </c>
      <c r="J79" s="225">
        <f t="shared" si="0"/>
        <v>0.005309734513274211</v>
      </c>
      <c r="K79" s="230"/>
    </row>
    <row r="80" spans="2:10" ht="11.25">
      <c r="B80" s="203"/>
      <c r="C80" s="203" t="s">
        <v>268</v>
      </c>
      <c r="D80" s="203"/>
      <c r="E80" s="206"/>
      <c r="F80" s="206"/>
      <c r="G80" s="235"/>
      <c r="H80" s="235"/>
      <c r="I80" s="235"/>
      <c r="J80" s="207"/>
    </row>
    <row r="81" spans="3:9" ht="11.25">
      <c r="C81" s="9" t="s">
        <v>287</v>
      </c>
      <c r="D81" s="178"/>
      <c r="G81" s="236"/>
      <c r="H81" s="236"/>
      <c r="I81" s="236"/>
    </row>
    <row r="82" spans="7:9" ht="11.25">
      <c r="G82" s="236"/>
      <c r="H82" s="236"/>
      <c r="I82" s="236"/>
    </row>
    <row r="83" spans="7:9" ht="11.25">
      <c r="G83" s="236"/>
      <c r="H83" s="236"/>
      <c r="I83" s="236"/>
    </row>
    <row r="84" spans="7:9" ht="11.25">
      <c r="G84" s="236"/>
      <c r="H84" s="236"/>
      <c r="I84" s="236"/>
    </row>
    <row r="85" spans="7:9" ht="11.25">
      <c r="G85" s="236"/>
      <c r="H85" s="236"/>
      <c r="I85" s="236"/>
    </row>
    <row r="86" spans="7:9" ht="11.25">
      <c r="G86" s="236"/>
      <c r="H86" s="236"/>
      <c r="I86" s="236"/>
    </row>
    <row r="87" spans="7:9" ht="11.25">
      <c r="G87" s="236"/>
      <c r="H87" s="236"/>
      <c r="I87" s="236"/>
    </row>
    <row r="88" spans="7:9" ht="11.25">
      <c r="G88" s="236"/>
      <c r="H88" s="236"/>
      <c r="I88" s="236"/>
    </row>
    <row r="89" spans="7:9" ht="11.25">
      <c r="G89" s="236"/>
      <c r="H89" s="236"/>
      <c r="I89" s="236"/>
    </row>
    <row r="90" spans="7:9" ht="11.25">
      <c r="G90" s="236"/>
      <c r="H90" s="236"/>
      <c r="I90" s="236"/>
    </row>
  </sheetData>
  <sheetProtection/>
  <printOptions/>
  <pageMargins left="0.75" right="0.75" top="1" bottom="1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zoomScaleSheetLayoutView="100" zoomScalePageLayoutView="0" workbookViewId="0" topLeftCell="A1">
      <selection activeCell="O63" sqref="O63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8.5742187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212" t="s">
        <v>232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tr">
        <f>'Tab 1'!K1</f>
        <v>Carta de Conjuntura | dez 2013</v>
      </c>
    </row>
    <row r="3" ht="11.25">
      <c r="C3" s="30" t="s">
        <v>31</v>
      </c>
    </row>
    <row r="4" ht="11.25">
      <c r="C4" s="7" t="s">
        <v>208</v>
      </c>
    </row>
    <row r="5" ht="11.25">
      <c r="C5" s="9"/>
    </row>
    <row r="6" spans="2:17" s="89" customFormat="1" ht="23.25" customHeight="1">
      <c r="B6" s="213"/>
      <c r="C6" s="263" t="s">
        <v>1</v>
      </c>
      <c r="D6" s="262" t="s">
        <v>204</v>
      </c>
      <c r="E6" s="262"/>
      <c r="F6" s="112"/>
      <c r="G6" s="262" t="s">
        <v>2</v>
      </c>
      <c r="H6" s="262"/>
      <c r="I6" s="112"/>
      <c r="J6" s="262" t="s">
        <v>205</v>
      </c>
      <c r="K6" s="262"/>
      <c r="L6" s="112"/>
      <c r="M6" s="262" t="s">
        <v>207</v>
      </c>
      <c r="N6" s="262"/>
      <c r="O6" s="112"/>
      <c r="P6" s="262" t="s">
        <v>206</v>
      </c>
      <c r="Q6" s="262"/>
    </row>
    <row r="7" spans="2:17" s="31" customFormat="1" ht="26.25" customHeight="1" thickBot="1">
      <c r="B7" s="82"/>
      <c r="C7" s="264"/>
      <c r="D7" s="134" t="s">
        <v>125</v>
      </c>
      <c r="E7" s="134" t="s">
        <v>29</v>
      </c>
      <c r="F7" s="134"/>
      <c r="G7" s="134" t="s">
        <v>125</v>
      </c>
      <c r="H7" s="134" t="s">
        <v>29</v>
      </c>
      <c r="I7" s="134"/>
      <c r="J7" s="134" t="s">
        <v>126</v>
      </c>
      <c r="K7" s="134" t="s">
        <v>127</v>
      </c>
      <c r="L7" s="134"/>
      <c r="M7" s="134" t="s">
        <v>128</v>
      </c>
      <c r="N7" s="134" t="s">
        <v>129</v>
      </c>
      <c r="O7" s="134"/>
      <c r="P7" s="134" t="s">
        <v>128</v>
      </c>
      <c r="Q7" s="134" t="s">
        <v>129</v>
      </c>
    </row>
    <row r="8" spans="2:17" s="5" customFormat="1" ht="12" thickTop="1">
      <c r="B8" s="9">
        <v>2008</v>
      </c>
      <c r="C8" s="15">
        <v>39448</v>
      </c>
      <c r="D8" s="11">
        <v>120</v>
      </c>
      <c r="E8" s="11">
        <v>126.04</v>
      </c>
      <c r="F8" s="29"/>
      <c r="G8" s="11">
        <v>118.75</v>
      </c>
      <c r="H8" s="11">
        <v>126.25</v>
      </c>
      <c r="I8" s="29"/>
      <c r="J8" s="29">
        <v>103.5</v>
      </c>
      <c r="K8" s="29">
        <v>115.6</v>
      </c>
      <c r="L8" s="29"/>
      <c r="M8" s="29">
        <v>82.3</v>
      </c>
      <c r="N8" s="29">
        <v>84.5</v>
      </c>
      <c r="O8" s="29"/>
      <c r="P8" s="29">
        <v>84.3</v>
      </c>
      <c r="Q8" s="29">
        <v>86</v>
      </c>
    </row>
    <row r="9" spans="2:17" s="5" customFormat="1" ht="11.25">
      <c r="B9" s="9"/>
      <c r="C9" s="15">
        <v>39479</v>
      </c>
      <c r="D9" s="11">
        <v>118.18</v>
      </c>
      <c r="E9" s="11">
        <v>125.86</v>
      </c>
      <c r="F9" s="29"/>
      <c r="G9" s="11">
        <v>114.18</v>
      </c>
      <c r="H9" s="11">
        <v>126.08</v>
      </c>
      <c r="I9" s="29"/>
      <c r="J9" s="29">
        <v>103.4</v>
      </c>
      <c r="K9" s="29">
        <v>116.6</v>
      </c>
      <c r="L9" s="29"/>
      <c r="M9" s="29">
        <v>82.6</v>
      </c>
      <c r="N9" s="29">
        <v>84.5</v>
      </c>
      <c r="O9" s="29"/>
      <c r="P9" s="29">
        <v>84.7</v>
      </c>
      <c r="Q9" s="29">
        <v>85.6</v>
      </c>
    </row>
    <row r="10" spans="2:17" s="5" customFormat="1" ht="11.25">
      <c r="B10" s="9"/>
      <c r="C10" s="15">
        <v>39508</v>
      </c>
      <c r="D10" s="11">
        <v>130.43</v>
      </c>
      <c r="E10" s="11">
        <v>126.66</v>
      </c>
      <c r="F10" s="29"/>
      <c r="G10" s="11">
        <v>123.05</v>
      </c>
      <c r="H10" s="11">
        <v>126.97</v>
      </c>
      <c r="I10" s="29"/>
      <c r="J10" s="29">
        <v>111.2</v>
      </c>
      <c r="K10" s="29">
        <v>112.1</v>
      </c>
      <c r="L10" s="29"/>
      <c r="M10" s="29">
        <v>83.2</v>
      </c>
      <c r="N10" s="29">
        <v>83.7</v>
      </c>
      <c r="O10" s="29"/>
      <c r="P10" s="29">
        <v>85.2</v>
      </c>
      <c r="Q10" s="29">
        <v>86</v>
      </c>
    </row>
    <row r="11" spans="2:17" s="5" customFormat="1" ht="11.25">
      <c r="B11" s="9"/>
      <c r="C11" s="15">
        <v>39539</v>
      </c>
      <c r="D11" s="11">
        <v>132.84</v>
      </c>
      <c r="E11" s="11">
        <v>127.56</v>
      </c>
      <c r="F11" s="29"/>
      <c r="G11" s="11">
        <v>124.96</v>
      </c>
      <c r="H11" s="11">
        <v>127.51</v>
      </c>
      <c r="I11" s="29"/>
      <c r="J11" s="29">
        <v>113.5</v>
      </c>
      <c r="K11" s="29">
        <v>116</v>
      </c>
      <c r="L11" s="29"/>
      <c r="M11" s="29">
        <v>83.3</v>
      </c>
      <c r="N11" s="29">
        <v>83.9</v>
      </c>
      <c r="O11" s="29"/>
      <c r="P11" s="29">
        <v>85.1</v>
      </c>
      <c r="Q11" s="29">
        <v>85.6</v>
      </c>
    </row>
    <row r="12" spans="2:17" s="5" customFormat="1" ht="11.25">
      <c r="B12" s="9"/>
      <c r="C12" s="15">
        <v>39569</v>
      </c>
      <c r="D12" s="11">
        <v>129.87</v>
      </c>
      <c r="E12" s="11">
        <v>127.4</v>
      </c>
      <c r="F12" s="29"/>
      <c r="G12" s="11">
        <v>128.54</v>
      </c>
      <c r="H12" s="11">
        <v>125.97</v>
      </c>
      <c r="I12" s="29"/>
      <c r="J12" s="29">
        <v>115.1</v>
      </c>
      <c r="K12" s="29">
        <v>114.5</v>
      </c>
      <c r="L12" s="29"/>
      <c r="M12" s="29">
        <v>84</v>
      </c>
      <c r="N12" s="29">
        <v>83.4</v>
      </c>
      <c r="O12" s="29"/>
      <c r="P12" s="29">
        <v>85.6</v>
      </c>
      <c r="Q12" s="29">
        <v>85.9</v>
      </c>
    </row>
    <row r="13" spans="2:17" s="5" customFormat="1" ht="11.25">
      <c r="B13" s="9"/>
      <c r="C13" s="15">
        <v>39600</v>
      </c>
      <c r="D13" s="11">
        <v>130.31</v>
      </c>
      <c r="E13" s="11">
        <v>131.57</v>
      </c>
      <c r="F13" s="29"/>
      <c r="G13" s="11">
        <v>129.52</v>
      </c>
      <c r="H13" s="11">
        <v>130.59</v>
      </c>
      <c r="I13" s="29"/>
      <c r="J13" s="29">
        <v>116.5</v>
      </c>
      <c r="K13" s="29">
        <v>115.7</v>
      </c>
      <c r="L13" s="29"/>
      <c r="M13" s="29">
        <v>84.1</v>
      </c>
      <c r="N13" s="29">
        <v>83.7</v>
      </c>
      <c r="O13" s="29"/>
      <c r="P13" s="29">
        <v>86.3</v>
      </c>
      <c r="Q13" s="29">
        <v>86.7</v>
      </c>
    </row>
    <row r="14" spans="2:17" s="5" customFormat="1" ht="11.25">
      <c r="B14" s="9"/>
      <c r="C14" s="15">
        <v>39630</v>
      </c>
      <c r="D14" s="11">
        <v>134.59</v>
      </c>
      <c r="E14" s="11">
        <v>130.76</v>
      </c>
      <c r="F14" s="29"/>
      <c r="G14" s="11">
        <v>136.51</v>
      </c>
      <c r="H14" s="11">
        <v>130.99</v>
      </c>
      <c r="I14" s="29"/>
      <c r="J14" s="29">
        <v>122.7</v>
      </c>
      <c r="K14" s="29">
        <v>118.7</v>
      </c>
      <c r="L14" s="29"/>
      <c r="M14" s="29">
        <v>84.7</v>
      </c>
      <c r="N14" s="29">
        <v>83.9</v>
      </c>
      <c r="O14" s="29"/>
      <c r="P14" s="29">
        <v>86.1</v>
      </c>
      <c r="Q14" s="29">
        <v>86.2</v>
      </c>
    </row>
    <row r="15" spans="2:17" s="5" customFormat="1" ht="11.25">
      <c r="B15" s="9"/>
      <c r="C15" s="15">
        <v>39661</v>
      </c>
      <c r="D15" s="11">
        <v>131.9</v>
      </c>
      <c r="E15" s="11">
        <v>130.51</v>
      </c>
      <c r="F15" s="29"/>
      <c r="G15" s="11">
        <v>135.1</v>
      </c>
      <c r="H15" s="11">
        <v>128.75</v>
      </c>
      <c r="I15" s="29"/>
      <c r="J15" s="29">
        <v>117.4</v>
      </c>
      <c r="K15" s="29">
        <v>112.2</v>
      </c>
      <c r="L15" s="29"/>
      <c r="M15" s="29">
        <v>84.4</v>
      </c>
      <c r="N15" s="29">
        <v>83</v>
      </c>
      <c r="O15" s="29"/>
      <c r="P15" s="29">
        <v>86.6</v>
      </c>
      <c r="Q15" s="29">
        <v>86.1</v>
      </c>
    </row>
    <row r="16" spans="2:17" s="5" customFormat="1" ht="11.25">
      <c r="B16" s="9"/>
      <c r="C16" s="15">
        <v>39692</v>
      </c>
      <c r="D16" s="11">
        <v>132.4</v>
      </c>
      <c r="E16" s="11">
        <v>131.15</v>
      </c>
      <c r="F16" s="29"/>
      <c r="G16" s="11">
        <v>136.18</v>
      </c>
      <c r="H16" s="11">
        <v>130.76</v>
      </c>
      <c r="I16" s="29"/>
      <c r="J16" s="29">
        <v>123.4</v>
      </c>
      <c r="K16" s="29">
        <v>114.6</v>
      </c>
      <c r="L16" s="29"/>
      <c r="M16" s="29">
        <v>85.1</v>
      </c>
      <c r="N16" s="29">
        <v>83.6</v>
      </c>
      <c r="O16" s="29"/>
      <c r="P16" s="29">
        <v>86.3</v>
      </c>
      <c r="Q16" s="29">
        <v>85.4</v>
      </c>
    </row>
    <row r="17" spans="2:17" s="5" customFormat="1" ht="11.25">
      <c r="B17" s="9"/>
      <c r="C17" s="15">
        <v>39722</v>
      </c>
      <c r="D17" s="11">
        <v>132.56</v>
      </c>
      <c r="E17" s="11">
        <v>129.95</v>
      </c>
      <c r="F17" s="29"/>
      <c r="G17" s="11">
        <v>138.29</v>
      </c>
      <c r="H17" s="11">
        <v>127.79</v>
      </c>
      <c r="I17" s="29"/>
      <c r="J17" s="29">
        <v>124.7</v>
      </c>
      <c r="K17" s="29">
        <v>113.4</v>
      </c>
      <c r="L17" s="25"/>
      <c r="M17" s="29">
        <v>84.9</v>
      </c>
      <c r="N17" s="29">
        <v>82.8</v>
      </c>
      <c r="O17" s="29"/>
      <c r="P17" s="29">
        <v>86.3</v>
      </c>
      <c r="Q17" s="29">
        <v>85.1</v>
      </c>
    </row>
    <row r="18" spans="2:17" s="5" customFormat="1" ht="11.25">
      <c r="B18" s="9"/>
      <c r="C18" s="15">
        <v>39753</v>
      </c>
      <c r="D18" s="11">
        <v>124.19</v>
      </c>
      <c r="E18" s="11">
        <v>126.22</v>
      </c>
      <c r="F18" s="29"/>
      <c r="G18" s="11">
        <v>122.11</v>
      </c>
      <c r="H18" s="11">
        <v>118.22</v>
      </c>
      <c r="I18" s="29"/>
      <c r="J18" s="29">
        <v>108</v>
      </c>
      <c r="K18" s="29">
        <v>104.4</v>
      </c>
      <c r="L18" s="25"/>
      <c r="M18" s="29">
        <v>82.9</v>
      </c>
      <c r="N18" s="29">
        <v>81.6</v>
      </c>
      <c r="O18" s="29"/>
      <c r="P18" s="29">
        <v>85.2</v>
      </c>
      <c r="Q18" s="29">
        <v>83.6</v>
      </c>
    </row>
    <row r="19" spans="2:17" s="5" customFormat="1" ht="11.25">
      <c r="B19" s="48"/>
      <c r="C19" s="18">
        <v>39783</v>
      </c>
      <c r="D19" s="184">
        <v>119.64</v>
      </c>
      <c r="E19" s="184">
        <v>120.91</v>
      </c>
      <c r="F19" s="125"/>
      <c r="G19" s="184">
        <v>99.4</v>
      </c>
      <c r="H19" s="184">
        <v>103.81</v>
      </c>
      <c r="I19" s="125"/>
      <c r="J19" s="125">
        <v>100.6</v>
      </c>
      <c r="K19" s="125">
        <v>103.4</v>
      </c>
      <c r="L19" s="55"/>
      <c r="M19" s="125">
        <v>78.1</v>
      </c>
      <c r="N19" s="125">
        <v>80.1</v>
      </c>
      <c r="O19" s="125"/>
      <c r="P19" s="125">
        <v>80.6</v>
      </c>
      <c r="Q19" s="125">
        <v>80.2</v>
      </c>
    </row>
    <row r="20" spans="2:17" s="5" customFormat="1" ht="11.25">
      <c r="B20" s="9">
        <v>2009</v>
      </c>
      <c r="C20" s="15">
        <v>39814</v>
      </c>
      <c r="D20" s="11">
        <v>114.23</v>
      </c>
      <c r="E20" s="11">
        <v>121.36</v>
      </c>
      <c r="F20" s="29"/>
      <c r="G20" s="11">
        <v>98.01</v>
      </c>
      <c r="H20" s="11">
        <v>106.91</v>
      </c>
      <c r="I20" s="29"/>
      <c r="J20" s="29">
        <v>89.5</v>
      </c>
      <c r="K20" s="29">
        <v>103.4</v>
      </c>
      <c r="L20" s="25"/>
      <c r="M20" s="29">
        <v>77</v>
      </c>
      <c r="N20" s="29">
        <v>79.7</v>
      </c>
      <c r="O20" s="29"/>
      <c r="P20" s="29">
        <v>76.7</v>
      </c>
      <c r="Q20" s="29">
        <v>78.4</v>
      </c>
    </row>
    <row r="21" spans="2:17" s="5" customFormat="1" ht="11.25">
      <c r="B21" s="9"/>
      <c r="C21" s="15">
        <v>39845</v>
      </c>
      <c r="D21" s="11">
        <v>112.18</v>
      </c>
      <c r="E21" s="11">
        <v>122.33</v>
      </c>
      <c r="F21" s="29"/>
      <c r="G21" s="11">
        <v>94.98</v>
      </c>
      <c r="H21" s="11">
        <v>109.58</v>
      </c>
      <c r="I21" s="29"/>
      <c r="J21" s="29">
        <v>90.6</v>
      </c>
      <c r="K21" s="29">
        <v>102.8</v>
      </c>
      <c r="L21" s="25"/>
      <c r="M21" s="29">
        <v>77.1</v>
      </c>
      <c r="N21" s="29">
        <v>79.5</v>
      </c>
      <c r="O21" s="29"/>
      <c r="P21" s="29">
        <v>77</v>
      </c>
      <c r="Q21" s="29">
        <v>77.9</v>
      </c>
    </row>
    <row r="22" spans="2:17" s="5" customFormat="1" ht="11.25">
      <c r="B22" s="9"/>
      <c r="C22" s="15">
        <v>39873</v>
      </c>
      <c r="D22" s="11">
        <v>129.46</v>
      </c>
      <c r="E22" s="11">
        <v>122.71</v>
      </c>
      <c r="F22" s="29"/>
      <c r="G22" s="11">
        <v>111.07</v>
      </c>
      <c r="H22" s="11">
        <v>110.3</v>
      </c>
      <c r="I22" s="29"/>
      <c r="J22" s="29">
        <v>109.4</v>
      </c>
      <c r="K22" s="29">
        <v>108.5</v>
      </c>
      <c r="L22" s="29"/>
      <c r="M22" s="29">
        <v>78.9</v>
      </c>
      <c r="N22" s="29">
        <v>79.6</v>
      </c>
      <c r="O22" s="29"/>
      <c r="P22" s="29">
        <v>77.1</v>
      </c>
      <c r="Q22" s="29">
        <v>77.9</v>
      </c>
    </row>
    <row r="23" spans="2:17" s="5" customFormat="1" ht="11.25">
      <c r="B23" s="9"/>
      <c r="C23" s="15">
        <v>39904</v>
      </c>
      <c r="D23" s="11">
        <v>127.26</v>
      </c>
      <c r="E23" s="11">
        <v>124.14</v>
      </c>
      <c r="F23" s="29"/>
      <c r="G23" s="11">
        <v>106.45</v>
      </c>
      <c r="H23" s="11">
        <v>111.52</v>
      </c>
      <c r="I23" s="29"/>
      <c r="J23" s="29">
        <v>100.4</v>
      </c>
      <c r="K23" s="29">
        <v>102.9</v>
      </c>
      <c r="L23" s="25"/>
      <c r="M23" s="29">
        <v>79.4</v>
      </c>
      <c r="N23" s="29">
        <v>79.9</v>
      </c>
      <c r="O23" s="29"/>
      <c r="P23" s="29">
        <v>77.6</v>
      </c>
      <c r="Q23" s="29">
        <v>78.2</v>
      </c>
    </row>
    <row r="24" spans="2:17" s="5" customFormat="1" ht="11.25">
      <c r="B24" s="9"/>
      <c r="C24" s="15">
        <v>39934</v>
      </c>
      <c r="D24" s="11">
        <v>125.94</v>
      </c>
      <c r="E24" s="11">
        <v>124.9</v>
      </c>
      <c r="F24" s="29"/>
      <c r="G24" s="11">
        <v>114.15</v>
      </c>
      <c r="H24" s="11">
        <v>113.26</v>
      </c>
      <c r="I24" s="29"/>
      <c r="J24" s="29">
        <v>104.3</v>
      </c>
      <c r="K24" s="29">
        <v>105.6</v>
      </c>
      <c r="L24" s="25"/>
      <c r="M24" s="29">
        <v>80.7</v>
      </c>
      <c r="N24" s="29">
        <v>80.1</v>
      </c>
      <c r="O24" s="29"/>
      <c r="P24" s="29">
        <v>78.7</v>
      </c>
      <c r="Q24" s="29">
        <v>79</v>
      </c>
    </row>
    <row r="25" spans="2:17" s="5" customFormat="1" ht="11.25">
      <c r="B25" s="9"/>
      <c r="C25" s="15">
        <v>39965</v>
      </c>
      <c r="D25" s="11">
        <v>126.2</v>
      </c>
      <c r="E25" s="11">
        <v>125.71</v>
      </c>
      <c r="F25" s="29"/>
      <c r="G25" s="11">
        <v>115.42</v>
      </c>
      <c r="H25" s="11">
        <v>114.74</v>
      </c>
      <c r="I25" s="29"/>
      <c r="J25" s="29">
        <v>109</v>
      </c>
      <c r="K25" s="29">
        <v>108.2</v>
      </c>
      <c r="L25" s="25"/>
      <c r="M25" s="29">
        <v>80.5</v>
      </c>
      <c r="N25" s="29">
        <v>80.2</v>
      </c>
      <c r="O25" s="29"/>
      <c r="P25" s="29">
        <v>79</v>
      </c>
      <c r="Q25" s="29">
        <v>79.4</v>
      </c>
    </row>
    <row r="26" spans="2:17" s="5" customFormat="1" ht="11.25">
      <c r="B26" s="9"/>
      <c r="C26" s="15">
        <v>39995</v>
      </c>
      <c r="D26" s="11">
        <v>130.18</v>
      </c>
      <c r="E26" s="11">
        <v>126.82</v>
      </c>
      <c r="F26" s="29"/>
      <c r="G26" s="11">
        <v>122.93</v>
      </c>
      <c r="H26" s="11">
        <v>117.2</v>
      </c>
      <c r="I26" s="29"/>
      <c r="J26" s="29">
        <v>112</v>
      </c>
      <c r="K26" s="29">
        <v>108</v>
      </c>
      <c r="L26" s="25"/>
      <c r="M26" s="29">
        <v>81.3</v>
      </c>
      <c r="N26" s="29">
        <v>80.6</v>
      </c>
      <c r="O26" s="29"/>
      <c r="P26" s="29">
        <v>79.8</v>
      </c>
      <c r="Q26" s="29">
        <v>79.9</v>
      </c>
    </row>
    <row r="27" spans="2:17" s="5" customFormat="1" ht="11.25">
      <c r="B27" s="9" t="s">
        <v>38</v>
      </c>
      <c r="C27" s="15">
        <v>40026</v>
      </c>
      <c r="D27" s="11">
        <v>129.95</v>
      </c>
      <c r="E27" s="11">
        <v>127.94</v>
      </c>
      <c r="F27" s="29"/>
      <c r="G27" s="11">
        <v>125.56</v>
      </c>
      <c r="H27" s="11">
        <v>118.69</v>
      </c>
      <c r="I27" s="29"/>
      <c r="J27" s="29">
        <v>112.7</v>
      </c>
      <c r="K27" s="29">
        <v>107.5</v>
      </c>
      <c r="L27" s="29"/>
      <c r="M27" s="29">
        <v>81.9</v>
      </c>
      <c r="N27" s="29">
        <v>80.6</v>
      </c>
      <c r="O27" s="29"/>
      <c r="P27" s="29">
        <v>81.6</v>
      </c>
      <c r="Q27" s="29">
        <v>81.1</v>
      </c>
    </row>
    <row r="28" spans="2:17" s="5" customFormat="1" ht="11.25">
      <c r="B28" s="9" t="s">
        <v>38</v>
      </c>
      <c r="C28" s="15">
        <v>40057</v>
      </c>
      <c r="D28" s="11">
        <v>130.03</v>
      </c>
      <c r="E28" s="11">
        <v>129.14</v>
      </c>
      <c r="F28" s="29"/>
      <c r="G28" s="11">
        <v>125.89</v>
      </c>
      <c r="H28" s="11">
        <v>120.57</v>
      </c>
      <c r="I28" s="29"/>
      <c r="J28" s="29">
        <v>116.7</v>
      </c>
      <c r="K28" s="29">
        <v>109.7</v>
      </c>
      <c r="L28" s="25"/>
      <c r="M28" s="29">
        <v>82.6</v>
      </c>
      <c r="N28" s="29">
        <v>81.2</v>
      </c>
      <c r="O28" s="29"/>
      <c r="P28" s="29">
        <v>82.8</v>
      </c>
      <c r="Q28" s="29">
        <v>81.9</v>
      </c>
    </row>
    <row r="29" spans="2:17" s="5" customFormat="1" ht="11.25">
      <c r="B29" s="9" t="s">
        <v>38</v>
      </c>
      <c r="C29" s="15">
        <v>40087</v>
      </c>
      <c r="D29" s="11">
        <v>132.72</v>
      </c>
      <c r="E29" s="11">
        <v>130.37</v>
      </c>
      <c r="F29" s="29"/>
      <c r="G29" s="11">
        <v>134.02</v>
      </c>
      <c r="H29" s="11">
        <v>124.26</v>
      </c>
      <c r="I29" s="29"/>
      <c r="J29" s="29">
        <v>119.7</v>
      </c>
      <c r="K29" s="29">
        <v>112</v>
      </c>
      <c r="L29" s="25"/>
      <c r="M29" s="29">
        <v>83.6</v>
      </c>
      <c r="N29" s="29">
        <v>81.6</v>
      </c>
      <c r="O29" s="29"/>
      <c r="P29" s="29">
        <v>83.7</v>
      </c>
      <c r="Q29" s="29">
        <v>82.5</v>
      </c>
    </row>
    <row r="30" spans="2:17" s="5" customFormat="1" ht="11.25">
      <c r="B30" s="9" t="s">
        <v>38</v>
      </c>
      <c r="C30" s="15">
        <v>40118</v>
      </c>
      <c r="D30" s="11">
        <v>129.29</v>
      </c>
      <c r="E30" s="11">
        <v>130.66</v>
      </c>
      <c r="F30" s="29"/>
      <c r="G30" s="11">
        <v>128.6</v>
      </c>
      <c r="H30" s="11">
        <v>123.54</v>
      </c>
      <c r="I30" s="29"/>
      <c r="J30" s="29">
        <v>114.3</v>
      </c>
      <c r="K30" s="29">
        <v>110.7</v>
      </c>
      <c r="L30" s="25"/>
      <c r="M30" s="29">
        <v>83.2</v>
      </c>
      <c r="N30" s="29">
        <v>81.8</v>
      </c>
      <c r="O30" s="29"/>
      <c r="P30" s="29">
        <v>84.5</v>
      </c>
      <c r="Q30" s="29">
        <v>82.9</v>
      </c>
    </row>
    <row r="31" spans="2:17" s="5" customFormat="1" ht="11.25">
      <c r="B31" s="48" t="s">
        <v>38</v>
      </c>
      <c r="C31" s="18">
        <v>40148</v>
      </c>
      <c r="D31" s="184">
        <v>130.27</v>
      </c>
      <c r="E31" s="184">
        <v>131.88</v>
      </c>
      <c r="F31" s="125"/>
      <c r="G31" s="184">
        <v>118.28</v>
      </c>
      <c r="H31" s="184">
        <v>124.05</v>
      </c>
      <c r="I31" s="125"/>
      <c r="J31" s="125">
        <v>113</v>
      </c>
      <c r="K31" s="125">
        <v>115.8</v>
      </c>
      <c r="L31" s="55"/>
      <c r="M31" s="125">
        <v>81</v>
      </c>
      <c r="N31" s="125">
        <v>82.8</v>
      </c>
      <c r="O31" s="125"/>
      <c r="P31" s="125">
        <v>84.2</v>
      </c>
      <c r="Q31" s="125">
        <v>83.8</v>
      </c>
    </row>
    <row r="32" spans="2:17" s="5" customFormat="1" ht="11.25">
      <c r="B32" s="9">
        <v>2010</v>
      </c>
      <c r="C32" s="15">
        <v>40179</v>
      </c>
      <c r="D32" s="11">
        <v>124.3</v>
      </c>
      <c r="E32" s="11">
        <v>133.19</v>
      </c>
      <c r="F32" s="29"/>
      <c r="G32" s="11">
        <v>113.77</v>
      </c>
      <c r="H32" s="11">
        <v>125.37</v>
      </c>
      <c r="I32" s="29"/>
      <c r="J32" s="29">
        <v>97.2</v>
      </c>
      <c r="K32" s="29">
        <v>112.9</v>
      </c>
      <c r="L32" s="25"/>
      <c r="M32" s="29">
        <v>79.7</v>
      </c>
      <c r="N32" s="29">
        <v>82.3</v>
      </c>
      <c r="O32" s="29"/>
      <c r="P32" s="29">
        <v>82.1</v>
      </c>
      <c r="Q32" s="29">
        <v>83.8</v>
      </c>
    </row>
    <row r="33" spans="2:17" s="5" customFormat="1" ht="11.25">
      <c r="B33" s="9" t="s">
        <v>38</v>
      </c>
      <c r="C33" s="15">
        <v>40210</v>
      </c>
      <c r="D33" s="11">
        <v>123.85</v>
      </c>
      <c r="E33" s="11">
        <v>134.09</v>
      </c>
      <c r="F33" s="29"/>
      <c r="G33" s="11">
        <v>112.24</v>
      </c>
      <c r="H33" s="11">
        <v>126.27</v>
      </c>
      <c r="I33" s="29"/>
      <c r="J33" s="29">
        <v>99.8</v>
      </c>
      <c r="K33" s="29">
        <v>113.8</v>
      </c>
      <c r="L33" s="25"/>
      <c r="M33" s="29">
        <v>79.7</v>
      </c>
      <c r="N33" s="29">
        <v>81.9</v>
      </c>
      <c r="O33" s="29"/>
      <c r="P33" s="29">
        <v>83.1</v>
      </c>
      <c r="Q33" s="29">
        <v>84</v>
      </c>
    </row>
    <row r="34" spans="2:17" s="5" customFormat="1" ht="11.25">
      <c r="B34" s="9"/>
      <c r="C34" s="15">
        <v>40238</v>
      </c>
      <c r="D34" s="11">
        <v>143.63</v>
      </c>
      <c r="E34" s="11">
        <v>135.49</v>
      </c>
      <c r="F34" s="29"/>
      <c r="G34" s="11">
        <v>133.46</v>
      </c>
      <c r="H34" s="11">
        <v>130.55</v>
      </c>
      <c r="I34" s="29"/>
      <c r="J34" s="29">
        <v>124.1</v>
      </c>
      <c r="K34" s="29">
        <v>121.4</v>
      </c>
      <c r="L34" s="25"/>
      <c r="M34" s="29">
        <v>82.8</v>
      </c>
      <c r="N34" s="29">
        <v>83.2</v>
      </c>
      <c r="O34" s="29"/>
      <c r="P34" s="29">
        <v>83.5</v>
      </c>
      <c r="Q34" s="29">
        <v>84.3</v>
      </c>
    </row>
    <row r="35" spans="2:17" s="5" customFormat="1" ht="11.25">
      <c r="B35" s="9" t="s">
        <v>38</v>
      </c>
      <c r="C35" s="15">
        <v>40269</v>
      </c>
      <c r="D35" s="11">
        <v>139.78</v>
      </c>
      <c r="E35" s="11">
        <v>136.66</v>
      </c>
      <c r="F35" s="29"/>
      <c r="G35" s="11">
        <v>124.88</v>
      </c>
      <c r="H35" s="11">
        <v>129.9</v>
      </c>
      <c r="I35" s="29"/>
      <c r="J35" s="29">
        <v>112.2</v>
      </c>
      <c r="K35" s="29">
        <v>114.7</v>
      </c>
      <c r="L35" s="25"/>
      <c r="M35" s="29">
        <v>83.6</v>
      </c>
      <c r="N35" s="29">
        <v>83.8</v>
      </c>
      <c r="O35" s="29"/>
      <c r="P35" s="29">
        <v>84.5</v>
      </c>
      <c r="Q35" s="29">
        <v>85.1</v>
      </c>
    </row>
    <row r="36" spans="2:17" s="5" customFormat="1" ht="11.25">
      <c r="B36" s="9" t="s">
        <v>38</v>
      </c>
      <c r="C36" s="15">
        <v>40299</v>
      </c>
      <c r="D36" s="11">
        <v>137.45</v>
      </c>
      <c r="E36" s="11">
        <v>135.81</v>
      </c>
      <c r="F36" s="25"/>
      <c r="G36" s="11">
        <v>131.05</v>
      </c>
      <c r="H36" s="11">
        <v>128.88</v>
      </c>
      <c r="I36" s="25"/>
      <c r="J36" s="29">
        <v>118.8</v>
      </c>
      <c r="K36" s="29">
        <v>118.2</v>
      </c>
      <c r="L36" s="25"/>
      <c r="M36" s="29">
        <v>84.4</v>
      </c>
      <c r="N36" s="29">
        <v>83.7</v>
      </c>
      <c r="O36" s="29"/>
      <c r="P36" s="29">
        <v>84.6</v>
      </c>
      <c r="Q36" s="29">
        <v>84.9</v>
      </c>
    </row>
    <row r="37" spans="2:17" s="5" customFormat="1" ht="11.25">
      <c r="B37" s="9" t="s">
        <v>38</v>
      </c>
      <c r="C37" s="15">
        <v>40330</v>
      </c>
      <c r="D37" s="11">
        <v>135.93</v>
      </c>
      <c r="E37" s="11">
        <v>135.81</v>
      </c>
      <c r="F37" s="29"/>
      <c r="G37" s="11">
        <v>128.16</v>
      </c>
      <c r="H37" s="11">
        <v>128.02</v>
      </c>
      <c r="I37" s="29"/>
      <c r="J37" s="29">
        <v>119.9</v>
      </c>
      <c r="K37" s="29">
        <v>117.3</v>
      </c>
      <c r="L37" s="25"/>
      <c r="M37" s="29">
        <v>83.8</v>
      </c>
      <c r="N37" s="29">
        <v>83.5</v>
      </c>
      <c r="O37" s="29"/>
      <c r="P37" s="29">
        <v>85.1</v>
      </c>
      <c r="Q37" s="29">
        <v>85.5</v>
      </c>
    </row>
    <row r="38" spans="2:17" s="5" customFormat="1" ht="11.25">
      <c r="B38" s="9" t="s">
        <v>38</v>
      </c>
      <c r="C38" s="15">
        <v>40360</v>
      </c>
      <c r="D38" s="11">
        <v>139.49</v>
      </c>
      <c r="E38" s="11">
        <v>136.41</v>
      </c>
      <c r="F38" s="29"/>
      <c r="G38" s="11">
        <v>133.67</v>
      </c>
      <c r="H38" s="11">
        <v>128.27</v>
      </c>
      <c r="I38" s="29"/>
      <c r="J38" s="29">
        <v>122.9</v>
      </c>
      <c r="K38" s="29">
        <v>120.7</v>
      </c>
      <c r="L38" s="25"/>
      <c r="M38" s="29">
        <v>84.2</v>
      </c>
      <c r="N38" s="29">
        <v>83.6</v>
      </c>
      <c r="O38" s="25"/>
      <c r="P38" s="29">
        <v>85</v>
      </c>
      <c r="Q38" s="29">
        <v>85.1</v>
      </c>
    </row>
    <row r="39" spans="2:17" s="5" customFormat="1" ht="11.25">
      <c r="B39" s="9" t="s">
        <v>38</v>
      </c>
      <c r="C39" s="15">
        <v>40391</v>
      </c>
      <c r="D39" s="11">
        <v>139.81</v>
      </c>
      <c r="E39" s="11">
        <v>136.95</v>
      </c>
      <c r="F39" s="29"/>
      <c r="G39" s="11">
        <v>136.41</v>
      </c>
      <c r="H39" s="11">
        <v>128.08</v>
      </c>
      <c r="I39" s="29"/>
      <c r="J39" s="29">
        <v>126</v>
      </c>
      <c r="K39" s="29">
        <v>119</v>
      </c>
      <c r="L39" s="29"/>
      <c r="M39" s="29">
        <v>84.7</v>
      </c>
      <c r="N39" s="29">
        <v>83.5</v>
      </c>
      <c r="O39" s="29"/>
      <c r="P39" s="29">
        <v>85.4</v>
      </c>
      <c r="Q39" s="29">
        <v>84.9</v>
      </c>
    </row>
    <row r="40" spans="2:17" s="5" customFormat="1" ht="11.25">
      <c r="B40" s="9" t="s">
        <v>38</v>
      </c>
      <c r="C40" s="15">
        <v>40422</v>
      </c>
      <c r="D40" s="11">
        <v>138.89</v>
      </c>
      <c r="E40" s="11">
        <v>138.17</v>
      </c>
      <c r="F40" s="29"/>
      <c r="G40" s="11">
        <v>134.31</v>
      </c>
      <c r="H40" s="11">
        <v>129.17</v>
      </c>
      <c r="I40" s="29"/>
      <c r="J40" s="29">
        <v>128.2</v>
      </c>
      <c r="K40" s="29">
        <v>121.2</v>
      </c>
      <c r="L40" s="25"/>
      <c r="M40" s="29">
        <v>84.4</v>
      </c>
      <c r="N40" s="29">
        <v>83.3</v>
      </c>
      <c r="O40" s="29"/>
      <c r="P40" s="29">
        <v>85.9</v>
      </c>
      <c r="Q40" s="29">
        <v>85</v>
      </c>
    </row>
    <row r="41" spans="2:17" s="5" customFormat="1" ht="11.25">
      <c r="B41" s="9" t="s">
        <v>38</v>
      </c>
      <c r="C41" s="15">
        <v>40452</v>
      </c>
      <c r="D41" s="11">
        <v>139.14</v>
      </c>
      <c r="E41" s="11">
        <v>138.35</v>
      </c>
      <c r="F41" s="25"/>
      <c r="G41" s="11">
        <v>136.6</v>
      </c>
      <c r="H41" s="11">
        <v>129.81</v>
      </c>
      <c r="I41" s="25"/>
      <c r="J41" s="29">
        <v>124.5</v>
      </c>
      <c r="K41" s="29">
        <v>118.6</v>
      </c>
      <c r="L41" s="25"/>
      <c r="M41" s="29">
        <v>85</v>
      </c>
      <c r="N41" s="29">
        <v>83.3</v>
      </c>
      <c r="O41" s="29"/>
      <c r="P41" s="29">
        <v>86.4</v>
      </c>
      <c r="Q41" s="29">
        <v>85.2</v>
      </c>
    </row>
    <row r="42" spans="2:17" s="5" customFormat="1" ht="11.25">
      <c r="B42" s="9" t="s">
        <v>38</v>
      </c>
      <c r="C42" s="15">
        <v>40483</v>
      </c>
      <c r="D42" s="11">
        <v>138.96</v>
      </c>
      <c r="E42" s="11">
        <v>138.71</v>
      </c>
      <c r="F42" s="25"/>
      <c r="G42" s="11">
        <v>135.56</v>
      </c>
      <c r="H42" s="11">
        <v>129.47</v>
      </c>
      <c r="I42" s="25"/>
      <c r="J42" s="29">
        <v>124.9</v>
      </c>
      <c r="K42" s="29">
        <v>121.3</v>
      </c>
      <c r="L42" s="29"/>
      <c r="M42" s="29">
        <v>84.9</v>
      </c>
      <c r="N42" s="29">
        <v>83.6</v>
      </c>
      <c r="O42" s="29"/>
      <c r="P42" s="29">
        <v>86.1</v>
      </c>
      <c r="Q42" s="29">
        <v>84.5</v>
      </c>
    </row>
    <row r="43" spans="2:17" s="5" customFormat="1" ht="11.25">
      <c r="B43" s="48" t="s">
        <v>38</v>
      </c>
      <c r="C43" s="18">
        <v>40513</v>
      </c>
      <c r="D43" s="184">
        <v>136.32</v>
      </c>
      <c r="E43" s="184">
        <v>138.67</v>
      </c>
      <c r="F43" s="55"/>
      <c r="G43" s="184">
        <v>121.28</v>
      </c>
      <c r="H43" s="184">
        <v>128.07</v>
      </c>
      <c r="I43" s="55"/>
      <c r="J43" s="125">
        <v>119</v>
      </c>
      <c r="K43" s="125">
        <v>120</v>
      </c>
      <c r="L43" s="125"/>
      <c r="M43" s="125">
        <v>81.7</v>
      </c>
      <c r="N43" s="125">
        <v>83.5</v>
      </c>
      <c r="O43" s="55"/>
      <c r="P43" s="125">
        <v>85.3</v>
      </c>
      <c r="Q43" s="125">
        <v>84.9</v>
      </c>
    </row>
    <row r="44" spans="2:17" s="5" customFormat="1" ht="11.25">
      <c r="B44" s="9">
        <v>2011</v>
      </c>
      <c r="C44" s="15">
        <v>40544</v>
      </c>
      <c r="D44" s="11">
        <v>131.35</v>
      </c>
      <c r="E44" s="11">
        <v>139.77</v>
      </c>
      <c r="F44" s="25"/>
      <c r="G44" s="11">
        <v>116.72</v>
      </c>
      <c r="H44" s="11">
        <v>128.34</v>
      </c>
      <c r="I44" s="25"/>
      <c r="J44" s="29">
        <v>105</v>
      </c>
      <c r="K44" s="29">
        <v>118.9</v>
      </c>
      <c r="L44" s="29"/>
      <c r="M44" s="29">
        <v>81.5</v>
      </c>
      <c r="N44" s="29">
        <v>84</v>
      </c>
      <c r="O44" s="25"/>
      <c r="P44" s="29">
        <v>83.1</v>
      </c>
      <c r="Q44" s="29">
        <v>84.7</v>
      </c>
    </row>
    <row r="45" spans="2:17" s="5" customFormat="1" ht="11.25">
      <c r="B45" s="9" t="s">
        <v>38</v>
      </c>
      <c r="C45" s="15">
        <v>40575</v>
      </c>
      <c r="D45" s="11">
        <v>133.19</v>
      </c>
      <c r="E45" s="11">
        <v>140.41</v>
      </c>
      <c r="F45" s="25"/>
      <c r="G45" s="11">
        <v>120.64</v>
      </c>
      <c r="H45" s="11">
        <v>131.08</v>
      </c>
      <c r="I45" s="25"/>
      <c r="J45" s="29">
        <v>114.2</v>
      </c>
      <c r="K45" s="29">
        <v>126.4</v>
      </c>
      <c r="L45" s="29"/>
      <c r="M45" s="29">
        <v>82.2</v>
      </c>
      <c r="N45" s="29">
        <v>84</v>
      </c>
      <c r="O45" s="25"/>
      <c r="P45" s="29">
        <v>83.7</v>
      </c>
      <c r="Q45" s="29">
        <v>84.5</v>
      </c>
    </row>
    <row r="46" spans="2:17" s="5" customFormat="1" ht="11.25">
      <c r="B46" s="9" t="s">
        <v>38</v>
      </c>
      <c r="C46" s="15">
        <v>40603</v>
      </c>
      <c r="D46" s="11">
        <v>146.35</v>
      </c>
      <c r="E46" s="11">
        <v>141.14</v>
      </c>
      <c r="F46" s="25"/>
      <c r="G46" s="11">
        <v>132.07</v>
      </c>
      <c r="H46" s="11">
        <v>131.14</v>
      </c>
      <c r="I46" s="25"/>
      <c r="J46" s="29">
        <v>124</v>
      </c>
      <c r="K46" s="29">
        <v>121.3</v>
      </c>
      <c r="L46" s="29"/>
      <c r="M46" s="29">
        <v>83.2</v>
      </c>
      <c r="N46" s="29">
        <v>83.5</v>
      </c>
      <c r="O46" s="29"/>
      <c r="P46" s="29">
        <v>83.5</v>
      </c>
      <c r="Q46" s="29">
        <v>84.3</v>
      </c>
    </row>
    <row r="47" spans="2:17" s="5" customFormat="1" ht="11.25">
      <c r="B47" s="9" t="s">
        <v>38</v>
      </c>
      <c r="C47" s="15">
        <v>40634</v>
      </c>
      <c r="D47" s="11">
        <v>143.42</v>
      </c>
      <c r="E47" s="11">
        <v>140.94</v>
      </c>
      <c r="F47" s="29"/>
      <c r="G47" s="11">
        <v>122.74</v>
      </c>
      <c r="H47" s="11">
        <v>129.5</v>
      </c>
      <c r="I47" s="29"/>
      <c r="J47" s="29">
        <v>114.1</v>
      </c>
      <c r="K47" s="29">
        <v>120.2</v>
      </c>
      <c r="L47" s="29"/>
      <c r="M47" s="29">
        <v>82.8</v>
      </c>
      <c r="N47" s="29">
        <v>83.1</v>
      </c>
      <c r="O47" s="29"/>
      <c r="P47" s="29">
        <v>84</v>
      </c>
      <c r="Q47" s="29">
        <v>84.4</v>
      </c>
    </row>
    <row r="48" spans="2:17" s="5" customFormat="1" ht="11.25">
      <c r="B48" s="9" t="s">
        <v>38</v>
      </c>
      <c r="C48" s="15">
        <v>40664</v>
      </c>
      <c r="D48" s="11">
        <v>144.34</v>
      </c>
      <c r="E48" s="11">
        <v>141.86</v>
      </c>
      <c r="F48" s="29"/>
      <c r="G48" s="11">
        <v>134.31</v>
      </c>
      <c r="H48" s="11">
        <v>131.45</v>
      </c>
      <c r="I48" s="29"/>
      <c r="J48" s="29">
        <v>124.5</v>
      </c>
      <c r="K48" s="29">
        <v>122.1</v>
      </c>
      <c r="L48" s="29"/>
      <c r="M48" s="29">
        <v>83.9</v>
      </c>
      <c r="N48" s="29">
        <v>83.2</v>
      </c>
      <c r="O48" s="29"/>
      <c r="P48" s="29">
        <v>84.1</v>
      </c>
      <c r="Q48" s="29">
        <v>84.4</v>
      </c>
    </row>
    <row r="49" spans="2:17" s="5" customFormat="1" ht="11.25">
      <c r="B49" s="9" t="s">
        <v>38</v>
      </c>
      <c r="C49" s="15">
        <v>40695</v>
      </c>
      <c r="D49" s="11">
        <v>141.33</v>
      </c>
      <c r="E49" s="11">
        <v>141.22</v>
      </c>
      <c r="F49" s="29"/>
      <c r="G49" s="11">
        <v>129.34</v>
      </c>
      <c r="H49" s="11">
        <v>129.79</v>
      </c>
      <c r="I49" s="29"/>
      <c r="J49" s="29">
        <v>123.4</v>
      </c>
      <c r="K49" s="29">
        <v>120.8</v>
      </c>
      <c r="L49" s="29"/>
      <c r="M49" s="29">
        <v>83.6</v>
      </c>
      <c r="N49" s="29">
        <v>83.4</v>
      </c>
      <c r="O49" s="29"/>
      <c r="P49" s="29">
        <v>84.1</v>
      </c>
      <c r="Q49" s="29">
        <v>84.3</v>
      </c>
    </row>
    <row r="50" spans="2:17" s="5" customFormat="1" ht="11.25">
      <c r="B50" s="9" t="s">
        <v>38</v>
      </c>
      <c r="C50" s="15">
        <v>40725</v>
      </c>
      <c r="D50" s="11">
        <v>142.96</v>
      </c>
      <c r="E50" s="11">
        <v>141.53</v>
      </c>
      <c r="F50" s="29"/>
      <c r="G50" s="11">
        <v>133.13</v>
      </c>
      <c r="H50" s="11">
        <v>130.05</v>
      </c>
      <c r="I50" s="29"/>
      <c r="J50" s="29">
        <v>123.2</v>
      </c>
      <c r="K50" s="29">
        <v>122.8</v>
      </c>
      <c r="L50" s="29"/>
      <c r="M50" s="29">
        <v>83.5</v>
      </c>
      <c r="N50" s="29">
        <v>82.9</v>
      </c>
      <c r="O50" s="29"/>
      <c r="P50" s="29">
        <v>84</v>
      </c>
      <c r="Q50" s="29">
        <v>84.1</v>
      </c>
    </row>
    <row r="51" spans="2:17" s="5" customFormat="1" ht="11.25">
      <c r="B51" s="9" t="s">
        <v>38</v>
      </c>
      <c r="C51" s="15">
        <v>40756</v>
      </c>
      <c r="D51" s="11">
        <v>145.53</v>
      </c>
      <c r="E51" s="11">
        <v>141.47</v>
      </c>
      <c r="F51" s="29"/>
      <c r="G51" s="11">
        <v>139.61</v>
      </c>
      <c r="H51" s="11">
        <v>129.46</v>
      </c>
      <c r="I51" s="29"/>
      <c r="J51" s="29">
        <v>130.9</v>
      </c>
      <c r="K51" s="29">
        <v>122</v>
      </c>
      <c r="L51" s="29"/>
      <c r="M51" s="29">
        <v>84.6</v>
      </c>
      <c r="N51" s="29">
        <v>83.3</v>
      </c>
      <c r="O51" s="29"/>
      <c r="P51" s="29">
        <v>84</v>
      </c>
      <c r="Q51" s="29">
        <v>83.6</v>
      </c>
    </row>
    <row r="52" spans="2:17" s="5" customFormat="1" ht="11.25">
      <c r="B52" s="9" t="s">
        <v>38</v>
      </c>
      <c r="C52" s="15">
        <v>40787</v>
      </c>
      <c r="D52" s="11">
        <v>141.81</v>
      </c>
      <c r="E52" s="11">
        <v>141.31</v>
      </c>
      <c r="F52" s="29"/>
      <c r="G52" s="11">
        <v>132.37</v>
      </c>
      <c r="H52" s="11">
        <v>127.02</v>
      </c>
      <c r="I52" s="29"/>
      <c r="J52" s="29">
        <v>130.8</v>
      </c>
      <c r="K52" s="29">
        <v>123.8</v>
      </c>
      <c r="L52" s="29"/>
      <c r="M52" s="29">
        <v>83.9</v>
      </c>
      <c r="N52" s="29">
        <v>82.8</v>
      </c>
      <c r="O52" s="29"/>
      <c r="P52" s="29">
        <v>84.4</v>
      </c>
      <c r="Q52" s="29">
        <v>83.6</v>
      </c>
    </row>
    <row r="53" spans="2:17" s="5" customFormat="1" ht="11.25">
      <c r="B53" s="9" t="s">
        <v>38</v>
      </c>
      <c r="C53" s="15">
        <v>40817</v>
      </c>
      <c r="D53" s="11">
        <v>141.76</v>
      </c>
      <c r="E53" s="11">
        <v>140.42</v>
      </c>
      <c r="F53" s="29"/>
      <c r="G53" s="11">
        <v>134.28</v>
      </c>
      <c r="H53" s="11">
        <v>125.87</v>
      </c>
      <c r="I53" s="29"/>
      <c r="J53" s="29">
        <v>129.8</v>
      </c>
      <c r="K53" s="29">
        <v>123.9</v>
      </c>
      <c r="L53" s="29"/>
      <c r="M53" s="29">
        <v>84.1</v>
      </c>
      <c r="N53" s="29">
        <v>82.5</v>
      </c>
      <c r="O53" s="29"/>
      <c r="P53" s="29">
        <v>84.7</v>
      </c>
      <c r="Q53" s="29">
        <v>83.5</v>
      </c>
    </row>
    <row r="54" spans="2:17" s="5" customFormat="1" ht="11.25">
      <c r="B54" s="9" t="s">
        <v>38</v>
      </c>
      <c r="C54" s="15">
        <v>40848</v>
      </c>
      <c r="D54" s="11">
        <v>141.09</v>
      </c>
      <c r="E54" s="11">
        <v>141.32</v>
      </c>
      <c r="F54" s="29"/>
      <c r="G54" s="11">
        <v>132.09</v>
      </c>
      <c r="H54" s="11">
        <v>126.65</v>
      </c>
      <c r="I54" s="29"/>
      <c r="J54" s="29">
        <v>128.4</v>
      </c>
      <c r="K54" s="29">
        <v>124.8</v>
      </c>
      <c r="L54" s="29"/>
      <c r="M54" s="29">
        <v>83.7</v>
      </c>
      <c r="N54" s="29">
        <v>82.5</v>
      </c>
      <c r="O54" s="29"/>
      <c r="P54" s="29">
        <v>84.5</v>
      </c>
      <c r="Q54" s="29">
        <v>83.3</v>
      </c>
    </row>
    <row r="55" spans="2:17" s="5" customFormat="1" ht="11.25">
      <c r="B55" s="48" t="s">
        <v>38</v>
      </c>
      <c r="C55" s="18">
        <v>40878</v>
      </c>
      <c r="D55" s="184">
        <v>139.04</v>
      </c>
      <c r="E55" s="184">
        <v>141.77</v>
      </c>
      <c r="F55" s="125"/>
      <c r="G55" s="184">
        <v>119.76</v>
      </c>
      <c r="H55" s="184">
        <v>127.46</v>
      </c>
      <c r="I55" s="125"/>
      <c r="J55" s="125">
        <v>123.2</v>
      </c>
      <c r="K55" s="125">
        <v>122.3</v>
      </c>
      <c r="L55" s="125"/>
      <c r="M55" s="125">
        <v>80.3</v>
      </c>
      <c r="N55" s="125">
        <v>82.2</v>
      </c>
      <c r="O55" s="125"/>
      <c r="P55" s="125">
        <v>84.1</v>
      </c>
      <c r="Q55" s="125">
        <v>83.4</v>
      </c>
    </row>
    <row r="56" spans="2:17" s="5" customFormat="1" ht="11.25">
      <c r="B56" s="9"/>
      <c r="C56" s="15">
        <v>40909</v>
      </c>
      <c r="D56" s="11">
        <v>133.09</v>
      </c>
      <c r="E56" s="11">
        <v>140.67</v>
      </c>
      <c r="F56" s="29"/>
      <c r="G56" s="11">
        <v>113.31</v>
      </c>
      <c r="H56" s="11">
        <v>124.82</v>
      </c>
      <c r="I56" s="29"/>
      <c r="J56" s="29">
        <v>107.3</v>
      </c>
      <c r="K56" s="29">
        <v>119.4</v>
      </c>
      <c r="L56" s="29"/>
      <c r="M56" s="29">
        <v>78.9</v>
      </c>
      <c r="N56" s="29">
        <v>81.4</v>
      </c>
      <c r="O56" s="29"/>
      <c r="P56" s="29">
        <v>82.1</v>
      </c>
      <c r="Q56" s="29">
        <v>83.7</v>
      </c>
    </row>
    <row r="57" spans="2:17" s="5" customFormat="1" ht="11.25">
      <c r="B57" s="9"/>
      <c r="C57" s="15">
        <v>40940</v>
      </c>
      <c r="D57" s="11">
        <v>133.29</v>
      </c>
      <c r="E57" s="11">
        <v>141.21</v>
      </c>
      <c r="F57" s="29"/>
      <c r="G57" s="11">
        <v>115.26</v>
      </c>
      <c r="H57" s="11">
        <v>126.42</v>
      </c>
      <c r="I57" s="29"/>
      <c r="J57" s="29">
        <v>109</v>
      </c>
      <c r="K57" s="29">
        <v>120.4</v>
      </c>
      <c r="L57" s="29"/>
      <c r="M57" s="29">
        <v>80.9</v>
      </c>
      <c r="N57" s="29">
        <v>82.4</v>
      </c>
      <c r="O57" s="29"/>
      <c r="P57" s="29">
        <v>82.9</v>
      </c>
      <c r="Q57" s="29">
        <v>83.7</v>
      </c>
    </row>
    <row r="58" spans="2:17" s="5" customFormat="1" ht="11.25">
      <c r="B58" s="9" t="s">
        <v>38</v>
      </c>
      <c r="C58" s="15">
        <v>40969</v>
      </c>
      <c r="D58" s="11">
        <v>147.35</v>
      </c>
      <c r="E58" s="11">
        <v>139.81</v>
      </c>
      <c r="F58" s="29"/>
      <c r="G58" s="11">
        <v>128.83</v>
      </c>
      <c r="H58" s="11">
        <v>125.22</v>
      </c>
      <c r="I58" s="29"/>
      <c r="J58" s="29">
        <v>125.9</v>
      </c>
      <c r="K58" s="29">
        <v>123.2</v>
      </c>
      <c r="L58" s="29"/>
      <c r="M58" s="29">
        <v>82.2</v>
      </c>
      <c r="N58" s="29">
        <v>82.4</v>
      </c>
      <c r="O58" s="29"/>
      <c r="P58" s="29">
        <v>83</v>
      </c>
      <c r="Q58" s="29">
        <v>83.8</v>
      </c>
    </row>
    <row r="59" spans="2:17" s="5" customFormat="1" ht="11.25">
      <c r="B59" s="9" t="s">
        <v>38</v>
      </c>
      <c r="C59" s="15">
        <v>41000</v>
      </c>
      <c r="D59" s="11">
        <v>142.68</v>
      </c>
      <c r="E59" s="11">
        <v>140.52</v>
      </c>
      <c r="F59" s="29"/>
      <c r="G59" s="11">
        <v>118.55</v>
      </c>
      <c r="H59" s="11">
        <v>124.75</v>
      </c>
      <c r="I59" s="29"/>
      <c r="J59" s="29">
        <v>112.8</v>
      </c>
      <c r="K59" s="29">
        <v>118.9</v>
      </c>
      <c r="L59" s="29"/>
      <c r="M59" s="29">
        <v>81.5</v>
      </c>
      <c r="N59" s="29">
        <v>81.7</v>
      </c>
      <c r="O59" s="29"/>
      <c r="P59" s="29">
        <v>83.5</v>
      </c>
      <c r="Q59" s="29">
        <v>83.9</v>
      </c>
    </row>
    <row r="60" spans="2:17" s="5" customFormat="1" ht="11.25">
      <c r="B60" s="9" t="s">
        <v>38</v>
      </c>
      <c r="C60" s="15">
        <v>41030</v>
      </c>
      <c r="D60" s="11">
        <v>144.83</v>
      </c>
      <c r="E60" s="11">
        <v>141.22</v>
      </c>
      <c r="F60" s="29"/>
      <c r="G60" s="11">
        <v>128.51</v>
      </c>
      <c r="H60" s="11">
        <v>124.18</v>
      </c>
      <c r="I60" s="29"/>
      <c r="J60" s="29">
        <v>126.7</v>
      </c>
      <c r="K60" s="29">
        <v>122.5</v>
      </c>
      <c r="L60" s="29"/>
      <c r="M60" s="29">
        <v>82.7</v>
      </c>
      <c r="N60" s="29">
        <v>82.1</v>
      </c>
      <c r="O60" s="29"/>
      <c r="P60" s="29">
        <v>83.7</v>
      </c>
      <c r="Q60" s="29">
        <v>84</v>
      </c>
    </row>
    <row r="61" spans="2:17" s="5" customFormat="1" ht="11.25">
      <c r="B61" s="9" t="s">
        <v>38</v>
      </c>
      <c r="C61" s="15">
        <v>41061</v>
      </c>
      <c r="D61" s="11">
        <v>141.23</v>
      </c>
      <c r="E61" s="11">
        <v>141.77</v>
      </c>
      <c r="F61" s="29"/>
      <c r="G61" s="11">
        <v>122.37</v>
      </c>
      <c r="H61" s="11">
        <v>124.29</v>
      </c>
      <c r="I61" s="29"/>
      <c r="J61" s="29">
        <v>123</v>
      </c>
      <c r="K61" s="29">
        <v>124</v>
      </c>
      <c r="L61" s="29"/>
      <c r="M61" s="29">
        <v>81.9</v>
      </c>
      <c r="N61" s="29">
        <v>81.9</v>
      </c>
      <c r="O61" s="29"/>
      <c r="P61" s="29">
        <v>83.6</v>
      </c>
      <c r="Q61" s="29">
        <v>83.8</v>
      </c>
    </row>
    <row r="62" spans="2:17" s="5" customFormat="1" ht="11.25">
      <c r="B62" s="9" t="s">
        <v>38</v>
      </c>
      <c r="C62" s="15">
        <v>41091</v>
      </c>
      <c r="D62" s="11">
        <v>144.87</v>
      </c>
      <c r="E62" s="11">
        <v>142.18</v>
      </c>
      <c r="F62" s="29"/>
      <c r="G62" s="11">
        <v>129.85</v>
      </c>
      <c r="H62" s="11">
        <v>125.34</v>
      </c>
      <c r="I62" s="29"/>
      <c r="J62" s="29">
        <v>125.2</v>
      </c>
      <c r="K62" s="29">
        <v>123</v>
      </c>
      <c r="L62" s="29"/>
      <c r="M62" s="29">
        <v>82.6</v>
      </c>
      <c r="N62" s="29">
        <v>82.2</v>
      </c>
      <c r="O62" s="29"/>
      <c r="P62" s="29">
        <v>83.6</v>
      </c>
      <c r="Q62" s="29">
        <v>83.7</v>
      </c>
    </row>
    <row r="63" spans="2:17" s="5" customFormat="1" ht="11.25">
      <c r="B63" s="9" t="s">
        <v>38</v>
      </c>
      <c r="C63" s="15">
        <v>41122</v>
      </c>
      <c r="D63" s="11">
        <v>147.25</v>
      </c>
      <c r="E63" s="11">
        <v>143.77</v>
      </c>
      <c r="F63" s="29"/>
      <c r="G63" s="11">
        <v>137.38</v>
      </c>
      <c r="H63" s="11">
        <v>127.44</v>
      </c>
      <c r="I63" s="29"/>
      <c r="J63" s="29">
        <v>138</v>
      </c>
      <c r="K63" s="29">
        <v>129.1</v>
      </c>
      <c r="L63" s="29"/>
      <c r="M63" s="29">
        <v>83.2</v>
      </c>
      <c r="N63" s="29">
        <v>82</v>
      </c>
      <c r="O63" s="29"/>
      <c r="P63" s="29">
        <v>84.4</v>
      </c>
      <c r="Q63" s="29">
        <v>84</v>
      </c>
    </row>
    <row r="64" spans="2:17" s="5" customFormat="1" ht="11.25">
      <c r="B64" s="9" t="s">
        <v>38</v>
      </c>
      <c r="C64" s="15">
        <v>41153</v>
      </c>
      <c r="D64" s="11">
        <v>140.31</v>
      </c>
      <c r="E64" s="11">
        <v>141.92</v>
      </c>
      <c r="F64" s="29"/>
      <c r="G64" s="11">
        <v>128.2</v>
      </c>
      <c r="H64" s="11">
        <v>126.25</v>
      </c>
      <c r="I64" s="29"/>
      <c r="J64" s="29">
        <v>129.1</v>
      </c>
      <c r="K64" s="29">
        <v>125.7</v>
      </c>
      <c r="L64" s="29"/>
      <c r="M64" s="29">
        <v>83.2</v>
      </c>
      <c r="N64" s="29">
        <v>82.2</v>
      </c>
      <c r="O64" s="29"/>
      <c r="P64" s="29">
        <v>84.9</v>
      </c>
      <c r="Q64" s="29">
        <v>84.1</v>
      </c>
    </row>
    <row r="65" spans="2:17" s="5" customFormat="1" ht="11.25">
      <c r="B65" s="9" t="s">
        <v>38</v>
      </c>
      <c r="C65" s="15">
        <v>41183</v>
      </c>
      <c r="D65" s="11">
        <v>146.5</v>
      </c>
      <c r="E65" s="11">
        <v>143.08</v>
      </c>
      <c r="F65" s="29"/>
      <c r="G65" s="11">
        <v>138.2</v>
      </c>
      <c r="H65" s="11">
        <v>127.06</v>
      </c>
      <c r="I65" s="29"/>
      <c r="J65" s="29">
        <v>136.4</v>
      </c>
      <c r="K65" s="29">
        <v>126.9</v>
      </c>
      <c r="L65" s="29"/>
      <c r="M65" s="29">
        <v>83.9</v>
      </c>
      <c r="N65" s="29">
        <v>82.3</v>
      </c>
      <c r="O65" s="29"/>
      <c r="P65" s="29">
        <v>85.4</v>
      </c>
      <c r="Q65" s="29">
        <v>84.2</v>
      </c>
    </row>
    <row r="66" spans="2:17" s="5" customFormat="1" ht="11.25">
      <c r="B66" s="9" t="s">
        <v>38</v>
      </c>
      <c r="C66" s="15">
        <v>41214</v>
      </c>
      <c r="D66" s="11">
        <v>143.23</v>
      </c>
      <c r="E66" s="11">
        <v>143.59</v>
      </c>
      <c r="F66" s="29"/>
      <c r="G66" s="11">
        <v>131.03</v>
      </c>
      <c r="H66" s="11">
        <v>125.45</v>
      </c>
      <c r="I66" s="29"/>
      <c r="J66" s="29">
        <v>131.8</v>
      </c>
      <c r="K66" s="29">
        <v>128.2</v>
      </c>
      <c r="L66" s="29"/>
      <c r="M66" s="29">
        <v>83.6</v>
      </c>
      <c r="N66" s="29">
        <v>82.4</v>
      </c>
      <c r="O66" s="29"/>
      <c r="P66" s="29">
        <v>85.2</v>
      </c>
      <c r="Q66" s="29">
        <v>84</v>
      </c>
    </row>
    <row r="67" spans="2:18" ht="11.25">
      <c r="B67" s="48" t="s">
        <v>38</v>
      </c>
      <c r="C67" s="18">
        <v>41244</v>
      </c>
      <c r="D67" s="184">
        <v>138.48</v>
      </c>
      <c r="E67" s="184">
        <v>142.31</v>
      </c>
      <c r="F67" s="125"/>
      <c r="G67" s="184">
        <v>115.6</v>
      </c>
      <c r="H67" s="184">
        <v>125.4</v>
      </c>
      <c r="I67" s="125"/>
      <c r="J67" s="125">
        <v>124.1</v>
      </c>
      <c r="K67" s="125">
        <v>130.5</v>
      </c>
      <c r="L67" s="125"/>
      <c r="M67" s="125">
        <v>80.7</v>
      </c>
      <c r="N67" s="125">
        <v>82.5</v>
      </c>
      <c r="O67" s="125"/>
      <c r="P67" s="125">
        <v>84.8</v>
      </c>
      <c r="Q67" s="125">
        <v>84.1</v>
      </c>
      <c r="R67" s="5"/>
    </row>
    <row r="68" spans="2:18" ht="11.25">
      <c r="B68" s="126">
        <v>2013</v>
      </c>
      <c r="C68" s="15">
        <v>41275</v>
      </c>
      <c r="D68" s="11">
        <v>138.2</v>
      </c>
      <c r="E68" s="11">
        <v>144.61</v>
      </c>
      <c r="F68" s="29"/>
      <c r="G68" s="29">
        <v>119.69</v>
      </c>
      <c r="H68" s="29">
        <v>128.89</v>
      </c>
      <c r="I68" s="29"/>
      <c r="J68" s="29">
        <v>114.1</v>
      </c>
      <c r="K68" s="29">
        <v>126.2</v>
      </c>
      <c r="L68" s="29"/>
      <c r="M68" s="29">
        <v>81.8</v>
      </c>
      <c r="N68" s="29">
        <v>83.1</v>
      </c>
      <c r="O68" s="211"/>
      <c r="P68" s="211">
        <v>82.8</v>
      </c>
      <c r="Q68" s="211">
        <v>84.4</v>
      </c>
      <c r="R68" s="5"/>
    </row>
    <row r="69" spans="3:18" ht="11.25">
      <c r="C69" s="15">
        <v>41306</v>
      </c>
      <c r="D69" s="11">
        <v>133.87</v>
      </c>
      <c r="E69" s="11">
        <v>144.21</v>
      </c>
      <c r="F69" s="29"/>
      <c r="G69" s="29">
        <v>111.97</v>
      </c>
      <c r="H69" s="29">
        <v>125.77</v>
      </c>
      <c r="I69" s="29"/>
      <c r="J69" s="29">
        <v>110.2</v>
      </c>
      <c r="K69" s="29">
        <v>122.4</v>
      </c>
      <c r="L69" s="29"/>
      <c r="M69" s="29">
        <v>81.3</v>
      </c>
      <c r="N69" s="29">
        <v>82.7</v>
      </c>
      <c r="P69" s="29">
        <v>83.3</v>
      </c>
      <c r="Q69" s="29">
        <v>84.1</v>
      </c>
      <c r="R69" s="5"/>
    </row>
    <row r="70" spans="3:17" ht="11.25">
      <c r="C70" s="15">
        <v>41334</v>
      </c>
      <c r="D70" s="11">
        <v>149.06</v>
      </c>
      <c r="E70" s="11">
        <v>145.13</v>
      </c>
      <c r="F70" s="29"/>
      <c r="G70" s="29">
        <v>124.7</v>
      </c>
      <c r="H70" s="29">
        <v>126.91</v>
      </c>
      <c r="I70" s="29"/>
      <c r="J70" s="29">
        <v>126.9</v>
      </c>
      <c r="K70" s="29">
        <v>127.8</v>
      </c>
      <c r="L70" s="29"/>
      <c r="M70" s="29">
        <v>82.1</v>
      </c>
      <c r="N70" s="29">
        <v>82.3</v>
      </c>
      <c r="P70" s="29">
        <v>83.3</v>
      </c>
      <c r="Q70" s="29">
        <v>84.1</v>
      </c>
    </row>
    <row r="71" spans="3:17" ht="11.25">
      <c r="C71" s="15">
        <v>41365</v>
      </c>
      <c r="D71" s="11">
        <v>153.09</v>
      </c>
      <c r="E71" s="11">
        <v>147.14</v>
      </c>
      <c r="F71" s="29"/>
      <c r="G71" s="29">
        <v>128.83</v>
      </c>
      <c r="H71" s="29">
        <v>129.36</v>
      </c>
      <c r="I71" s="29"/>
      <c r="J71" s="29">
        <v>129.1</v>
      </c>
      <c r="K71" s="29">
        <v>131.6</v>
      </c>
      <c r="L71" s="29"/>
      <c r="M71" s="29">
        <v>82.9</v>
      </c>
      <c r="N71" s="29">
        <v>82.9</v>
      </c>
      <c r="P71" s="29">
        <v>83.8</v>
      </c>
      <c r="Q71" s="29">
        <v>84.2</v>
      </c>
    </row>
    <row r="72" spans="3:17" ht="11.25">
      <c r="C72" s="15">
        <v>41395</v>
      </c>
      <c r="D72" s="11">
        <v>148.13</v>
      </c>
      <c r="E72" s="11">
        <v>145.15</v>
      </c>
      <c r="F72" s="29"/>
      <c r="G72" s="29">
        <v>130.43</v>
      </c>
      <c r="H72" s="29">
        <v>126.66</v>
      </c>
      <c r="I72" s="29"/>
      <c r="J72" s="29">
        <v>131.5</v>
      </c>
      <c r="K72" s="29">
        <v>129.1</v>
      </c>
      <c r="L72" s="29"/>
      <c r="M72" s="29">
        <v>82.9</v>
      </c>
      <c r="N72" s="29">
        <v>82.3</v>
      </c>
      <c r="O72" s="29"/>
      <c r="P72" s="29">
        <v>84.3</v>
      </c>
      <c r="Q72" s="29">
        <v>84.6</v>
      </c>
    </row>
    <row r="73" spans="3:17" ht="11.25">
      <c r="C73" s="15">
        <v>41426</v>
      </c>
      <c r="D73" s="11">
        <v>144.55</v>
      </c>
      <c r="E73" s="11">
        <v>146.12</v>
      </c>
      <c r="F73" s="29"/>
      <c r="G73" s="29">
        <v>126.4</v>
      </c>
      <c r="H73" s="29">
        <v>129.65</v>
      </c>
      <c r="I73" s="29"/>
      <c r="J73" s="29">
        <v>129</v>
      </c>
      <c r="K73" s="29">
        <v>130</v>
      </c>
      <c r="L73" s="29"/>
      <c r="M73" s="29">
        <v>82.2</v>
      </c>
      <c r="N73" s="29">
        <v>82.3</v>
      </c>
      <c r="P73" s="29">
        <v>84.2</v>
      </c>
      <c r="Q73" s="29">
        <v>84.4</v>
      </c>
    </row>
    <row r="74" spans="3:17" ht="11.25">
      <c r="C74" s="15">
        <v>41456</v>
      </c>
      <c r="D74" s="11">
        <v>149.77</v>
      </c>
      <c r="E74" s="11">
        <v>145.93</v>
      </c>
      <c r="F74" s="29"/>
      <c r="G74" s="29">
        <v>132.15</v>
      </c>
      <c r="H74" s="29">
        <v>126.4</v>
      </c>
      <c r="I74" s="29"/>
      <c r="J74" s="29">
        <v>132.1</v>
      </c>
      <c r="K74" s="29">
        <v>128.1</v>
      </c>
      <c r="L74" s="29"/>
      <c r="M74" s="29">
        <v>82.6</v>
      </c>
      <c r="N74" s="29">
        <v>82.2</v>
      </c>
      <c r="P74" s="29">
        <v>84.3</v>
      </c>
      <c r="Q74" s="29">
        <v>84.4</v>
      </c>
    </row>
    <row r="75" spans="2:17" s="5" customFormat="1" ht="11.25">
      <c r="B75" s="9"/>
      <c r="C75" s="15">
        <v>41487</v>
      </c>
      <c r="D75" s="11">
        <v>149.2</v>
      </c>
      <c r="E75" s="11">
        <v>145.97</v>
      </c>
      <c r="F75" s="25"/>
      <c r="G75" s="11">
        <v>135.76</v>
      </c>
      <c r="H75" s="11">
        <v>126.62</v>
      </c>
      <c r="I75" s="25"/>
      <c r="J75" s="29">
        <v>132.4</v>
      </c>
      <c r="K75" s="29">
        <v>128.5</v>
      </c>
      <c r="L75" s="25"/>
      <c r="M75" s="29">
        <v>82.9</v>
      </c>
      <c r="N75" s="29">
        <v>82.3</v>
      </c>
      <c r="O75" s="25"/>
      <c r="P75" s="29">
        <v>84.6</v>
      </c>
      <c r="Q75" s="29">
        <v>84.2</v>
      </c>
    </row>
    <row r="76" spans="2:17" s="5" customFormat="1" ht="11.25">
      <c r="B76" s="9"/>
      <c r="C76" s="15">
        <v>41518</v>
      </c>
      <c r="D76" s="11">
        <v>144.98</v>
      </c>
      <c r="E76" s="11">
        <v>145.99</v>
      </c>
      <c r="F76" s="25"/>
      <c r="G76" s="29">
        <v>130.56</v>
      </c>
      <c r="H76" s="29">
        <v>127.27</v>
      </c>
      <c r="I76" s="25"/>
      <c r="J76" s="29">
        <v>141.3</v>
      </c>
      <c r="K76" s="29">
        <v>133.9</v>
      </c>
      <c r="L76" s="25"/>
      <c r="M76" s="29">
        <v>83.2</v>
      </c>
      <c r="N76" s="29">
        <v>82.1</v>
      </c>
      <c r="O76" s="25"/>
      <c r="P76" s="29">
        <v>85</v>
      </c>
      <c r="Q76" s="11">
        <v>84.2</v>
      </c>
    </row>
    <row r="77" spans="3:17" ht="11.25">
      <c r="C77" s="15">
        <v>41548</v>
      </c>
      <c r="D77" s="11">
        <v>150.52</v>
      </c>
      <c r="E77" s="11">
        <v>147.12</v>
      </c>
      <c r="G77" s="29">
        <v>139.49</v>
      </c>
      <c r="H77" s="29">
        <v>128.02</v>
      </c>
      <c r="J77" s="29">
        <v>137.5</v>
      </c>
      <c r="K77" s="29">
        <v>130.6</v>
      </c>
      <c r="M77" s="29">
        <v>82.7</v>
      </c>
      <c r="N77" s="29">
        <v>81.9</v>
      </c>
      <c r="P77" s="29">
        <v>85.3</v>
      </c>
      <c r="Q77" s="11">
        <v>84.1</v>
      </c>
    </row>
    <row r="78" spans="2:17" ht="11.25">
      <c r="B78" s="48"/>
      <c r="C78" s="18">
        <v>41579</v>
      </c>
      <c r="D78" s="55"/>
      <c r="E78" s="55"/>
      <c r="F78" s="55"/>
      <c r="G78" s="184"/>
      <c r="H78" s="184"/>
      <c r="I78" s="55"/>
      <c r="J78" s="55"/>
      <c r="K78" s="55"/>
      <c r="L78" s="55"/>
      <c r="M78" s="55"/>
      <c r="N78" s="55"/>
      <c r="O78" s="55"/>
      <c r="P78" s="125">
        <v>85.5</v>
      </c>
      <c r="Q78" s="184">
        <v>84.3</v>
      </c>
    </row>
    <row r="79" ht="11.25">
      <c r="C79" s="28" t="s">
        <v>237</v>
      </c>
    </row>
    <row r="80" ht="11.25">
      <c r="C80" s="33" t="s">
        <v>130</v>
      </c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104"/>
  <sheetViews>
    <sheetView showGridLines="0" zoomScaleSheetLayoutView="100" zoomScalePageLayoutView="0" workbookViewId="0" topLeftCell="A1">
      <selection activeCell="F87" sqref="F87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232</v>
      </c>
      <c r="D1" s="11"/>
      <c r="E1" s="11"/>
      <c r="F1" s="11"/>
      <c r="G1" s="11"/>
      <c r="P1" s="75" t="str">
        <f>'Tab 1'!K1</f>
        <v>Carta de Conjuntura | dez 2013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69" t="s">
        <v>39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2:15" s="38" customFormat="1" ht="11.25">
      <c r="B4" s="42"/>
      <c r="C4" s="270" t="s">
        <v>276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2:15" s="41" customFormat="1" ht="11.25">
      <c r="B5" s="42"/>
      <c r="C5" s="272" t="s">
        <v>273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73" t="s">
        <v>1</v>
      </c>
      <c r="C7" s="273"/>
      <c r="D7" s="275" t="s">
        <v>282</v>
      </c>
      <c r="E7" s="275" t="s">
        <v>281</v>
      </c>
      <c r="F7" s="273" t="s">
        <v>33</v>
      </c>
      <c r="G7" s="277" t="s">
        <v>34</v>
      </c>
      <c r="H7" s="278"/>
      <c r="I7" s="273" t="s">
        <v>35</v>
      </c>
      <c r="J7" s="273" t="s">
        <v>36</v>
      </c>
      <c r="K7" s="267" t="s">
        <v>288</v>
      </c>
      <c r="L7" s="267" t="s">
        <v>289</v>
      </c>
      <c r="M7" s="267" t="s">
        <v>290</v>
      </c>
      <c r="N7" s="267" t="s">
        <v>291</v>
      </c>
      <c r="O7" s="265" t="s">
        <v>279</v>
      </c>
      <c r="P7" s="265" t="s">
        <v>283</v>
      </c>
    </row>
    <row r="8" spans="2:16" s="41" customFormat="1" ht="23.25" thickBot="1">
      <c r="B8" s="274"/>
      <c r="C8" s="274"/>
      <c r="D8" s="276"/>
      <c r="E8" s="276"/>
      <c r="F8" s="274"/>
      <c r="G8" s="37" t="s">
        <v>32</v>
      </c>
      <c r="H8" s="37" t="s">
        <v>37</v>
      </c>
      <c r="I8" s="274"/>
      <c r="J8" s="274"/>
      <c r="K8" s="268"/>
      <c r="L8" s="268"/>
      <c r="M8" s="268"/>
      <c r="N8" s="268"/>
      <c r="O8" s="266"/>
      <c r="P8" s="266"/>
    </row>
    <row r="9" spans="2:16" ht="12" thickTop="1">
      <c r="B9" s="157" t="s">
        <v>238</v>
      </c>
      <c r="C9" s="158">
        <v>39448</v>
      </c>
      <c r="D9" s="16">
        <v>74.54</v>
      </c>
      <c r="E9" s="16">
        <v>73.12</v>
      </c>
      <c r="F9" s="159">
        <v>85.87</v>
      </c>
      <c r="G9" s="159">
        <v>76.88</v>
      </c>
      <c r="H9" s="159">
        <v>77.38</v>
      </c>
      <c r="I9" s="159">
        <v>75.56</v>
      </c>
      <c r="J9" s="159">
        <v>67.98</v>
      </c>
      <c r="K9" s="159">
        <v>68.06</v>
      </c>
      <c r="L9" s="159">
        <v>98.88</v>
      </c>
      <c r="M9" s="159">
        <v>43.87</v>
      </c>
      <c r="N9" s="159">
        <v>75.03</v>
      </c>
      <c r="O9" s="159">
        <v>69.51</v>
      </c>
      <c r="P9" s="1">
        <v>79.9</v>
      </c>
    </row>
    <row r="10" spans="2:16" s="8" customFormat="1" ht="11.25">
      <c r="B10" s="90" t="s">
        <v>38</v>
      </c>
      <c r="C10" s="15">
        <v>39479</v>
      </c>
      <c r="D10" s="16">
        <v>69.38</v>
      </c>
      <c r="E10" s="16">
        <v>68.47</v>
      </c>
      <c r="F10" s="16">
        <v>83.06</v>
      </c>
      <c r="G10" s="16">
        <v>74.54</v>
      </c>
      <c r="H10" s="16">
        <v>74.98</v>
      </c>
      <c r="I10" s="16">
        <v>64.19</v>
      </c>
      <c r="J10" s="16">
        <v>59.13</v>
      </c>
      <c r="K10" s="16">
        <v>61.84</v>
      </c>
      <c r="L10" s="16">
        <v>95.79</v>
      </c>
      <c r="M10" s="16">
        <v>46.25</v>
      </c>
      <c r="N10" s="16">
        <v>63.86</v>
      </c>
      <c r="O10" s="16">
        <v>66.17</v>
      </c>
      <c r="P10" s="8">
        <v>72.74</v>
      </c>
    </row>
    <row r="11" spans="2:16" s="8" customFormat="1" ht="11.25">
      <c r="B11" s="8" t="s">
        <v>38</v>
      </c>
      <c r="C11" s="15">
        <v>39508</v>
      </c>
      <c r="D11" s="16">
        <v>77.95</v>
      </c>
      <c r="E11" s="16">
        <v>76.7</v>
      </c>
      <c r="F11" s="16">
        <v>88.98</v>
      </c>
      <c r="G11" s="16">
        <v>84.3</v>
      </c>
      <c r="H11" s="16">
        <v>84.92</v>
      </c>
      <c r="I11" s="16">
        <v>75.06</v>
      </c>
      <c r="J11" s="16">
        <v>64.46</v>
      </c>
      <c r="K11" s="16">
        <v>69.18</v>
      </c>
      <c r="L11" s="16">
        <v>82.4</v>
      </c>
      <c r="M11" s="16">
        <v>53.5</v>
      </c>
      <c r="N11" s="16">
        <v>77.52</v>
      </c>
      <c r="O11" s="16">
        <v>74.61</v>
      </c>
      <c r="P11" s="8">
        <v>76.09</v>
      </c>
    </row>
    <row r="12" spans="2:16" s="8" customFormat="1" ht="11.25">
      <c r="B12" s="90" t="s">
        <v>38</v>
      </c>
      <c r="C12" s="15">
        <v>39539</v>
      </c>
      <c r="D12" s="16">
        <v>74.34</v>
      </c>
      <c r="E12" s="16">
        <v>76.19</v>
      </c>
      <c r="F12" s="16">
        <v>86.66</v>
      </c>
      <c r="G12" s="16">
        <v>76.79</v>
      </c>
      <c r="H12" s="16">
        <v>77.14</v>
      </c>
      <c r="I12" s="16">
        <v>83.16</v>
      </c>
      <c r="J12" s="16">
        <v>66.15</v>
      </c>
      <c r="K12" s="16">
        <v>69.57</v>
      </c>
      <c r="L12" s="16">
        <v>74.33</v>
      </c>
      <c r="M12" s="16">
        <v>50.83</v>
      </c>
      <c r="N12" s="16">
        <v>69.5</v>
      </c>
      <c r="O12" s="16">
        <v>78.91</v>
      </c>
      <c r="P12" s="8">
        <v>79.55</v>
      </c>
    </row>
    <row r="13" spans="2:16" s="8" customFormat="1" ht="11.25">
      <c r="B13" s="90" t="s">
        <v>38</v>
      </c>
      <c r="C13" s="15">
        <v>39569</v>
      </c>
      <c r="D13" s="16">
        <v>81.25</v>
      </c>
      <c r="E13" s="16">
        <v>79.59</v>
      </c>
      <c r="F13" s="16">
        <v>91.98</v>
      </c>
      <c r="G13" s="16">
        <v>80.99</v>
      </c>
      <c r="H13" s="16">
        <v>81.4</v>
      </c>
      <c r="I13" s="16">
        <v>101.6</v>
      </c>
      <c r="J13" s="16">
        <v>74.88</v>
      </c>
      <c r="K13" s="16">
        <v>73.31</v>
      </c>
      <c r="L13" s="16">
        <v>70.42</v>
      </c>
      <c r="M13" s="16">
        <v>57.26</v>
      </c>
      <c r="N13" s="16">
        <v>82.5</v>
      </c>
      <c r="O13" s="16">
        <v>75.72</v>
      </c>
      <c r="P13" s="8">
        <v>85.49</v>
      </c>
    </row>
    <row r="14" spans="2:16" s="8" customFormat="1" ht="11.25">
      <c r="B14" s="90" t="s">
        <v>38</v>
      </c>
      <c r="C14" s="15">
        <v>39600</v>
      </c>
      <c r="D14" s="16">
        <v>75.68</v>
      </c>
      <c r="E14" s="16">
        <v>77.72</v>
      </c>
      <c r="F14" s="16">
        <v>91.13</v>
      </c>
      <c r="G14" s="16">
        <v>75.57</v>
      </c>
      <c r="H14" s="16">
        <v>75.9</v>
      </c>
      <c r="I14" s="16">
        <v>94.06</v>
      </c>
      <c r="J14" s="16">
        <v>66.09</v>
      </c>
      <c r="K14" s="16">
        <v>70.55</v>
      </c>
      <c r="L14" s="16">
        <v>67.67</v>
      </c>
      <c r="M14" s="16">
        <v>61.84</v>
      </c>
      <c r="N14" s="16">
        <v>74.56</v>
      </c>
      <c r="O14" s="16">
        <v>79.98</v>
      </c>
      <c r="P14" s="8">
        <v>86.03</v>
      </c>
    </row>
    <row r="15" spans="2:16" s="8" customFormat="1" ht="11.25">
      <c r="B15" s="90" t="s">
        <v>38</v>
      </c>
      <c r="C15" s="15">
        <v>39630</v>
      </c>
      <c r="D15" s="16">
        <v>78.2</v>
      </c>
      <c r="E15" s="16">
        <v>81.45</v>
      </c>
      <c r="F15" s="16">
        <v>96.55</v>
      </c>
      <c r="G15" s="16">
        <v>78.5</v>
      </c>
      <c r="H15" s="16">
        <v>78.82</v>
      </c>
      <c r="I15" s="16">
        <v>87.02</v>
      </c>
      <c r="J15" s="16">
        <v>69.77</v>
      </c>
      <c r="K15" s="16">
        <v>74.72</v>
      </c>
      <c r="L15" s="16">
        <v>67.07</v>
      </c>
      <c r="M15" s="16">
        <v>61.18</v>
      </c>
      <c r="N15" s="16">
        <v>77.54</v>
      </c>
      <c r="O15" s="16">
        <v>84.5</v>
      </c>
      <c r="P15" s="8">
        <v>98.16</v>
      </c>
    </row>
    <row r="16" spans="2:16" s="8" customFormat="1" ht="11.25">
      <c r="B16" s="90" t="s">
        <v>38</v>
      </c>
      <c r="C16" s="15">
        <v>39661</v>
      </c>
      <c r="D16" s="16">
        <v>80.42</v>
      </c>
      <c r="E16" s="16">
        <v>79.91</v>
      </c>
      <c r="F16" s="16">
        <v>96.93</v>
      </c>
      <c r="G16" s="16">
        <v>82.16</v>
      </c>
      <c r="H16" s="16">
        <v>82.52</v>
      </c>
      <c r="I16" s="16">
        <v>86.24</v>
      </c>
      <c r="J16" s="16">
        <v>70.86</v>
      </c>
      <c r="K16" s="16">
        <v>73.94</v>
      </c>
      <c r="L16" s="16">
        <v>72.96</v>
      </c>
      <c r="M16" s="16">
        <v>63.31</v>
      </c>
      <c r="N16" s="16">
        <v>80.66</v>
      </c>
      <c r="O16" s="16">
        <v>77.16</v>
      </c>
      <c r="P16" s="8">
        <v>91.32</v>
      </c>
    </row>
    <row r="17" spans="2:16" s="8" customFormat="1" ht="11.25">
      <c r="B17" s="90" t="s">
        <v>38</v>
      </c>
      <c r="C17" s="15">
        <v>39692</v>
      </c>
      <c r="D17" s="16">
        <v>78.06</v>
      </c>
      <c r="E17" s="16">
        <v>81.46</v>
      </c>
      <c r="F17" s="16">
        <v>95.32</v>
      </c>
      <c r="G17" s="16">
        <v>78.34</v>
      </c>
      <c r="H17" s="16">
        <v>78.55</v>
      </c>
      <c r="I17" s="16">
        <v>81.79</v>
      </c>
      <c r="J17" s="16">
        <v>71.2</v>
      </c>
      <c r="K17" s="16">
        <v>75.64</v>
      </c>
      <c r="L17" s="16">
        <v>68.42</v>
      </c>
      <c r="M17" s="16">
        <v>69.49</v>
      </c>
      <c r="N17" s="16">
        <v>76.05</v>
      </c>
      <c r="O17" s="16">
        <v>85.45</v>
      </c>
      <c r="P17" s="8">
        <v>93.95</v>
      </c>
    </row>
    <row r="18" spans="2:16" s="8" customFormat="1" ht="11.25">
      <c r="B18" s="90" t="s">
        <v>38</v>
      </c>
      <c r="C18" s="15">
        <v>39722</v>
      </c>
      <c r="D18" s="16">
        <v>81.65</v>
      </c>
      <c r="E18" s="16">
        <v>79</v>
      </c>
      <c r="F18" s="16">
        <v>97.06</v>
      </c>
      <c r="G18" s="16">
        <v>83.21</v>
      </c>
      <c r="H18" s="16">
        <v>83.53</v>
      </c>
      <c r="I18" s="16">
        <v>81.94</v>
      </c>
      <c r="J18" s="16">
        <v>73.88</v>
      </c>
      <c r="K18" s="16">
        <v>77.08</v>
      </c>
      <c r="L18" s="16">
        <v>63.39</v>
      </c>
      <c r="M18" s="16">
        <v>62.65</v>
      </c>
      <c r="N18" s="16">
        <v>85.19</v>
      </c>
      <c r="O18" s="16">
        <v>71.79</v>
      </c>
      <c r="P18" s="8">
        <v>94.71</v>
      </c>
    </row>
    <row r="19" spans="2:16" s="8" customFormat="1" ht="11.25">
      <c r="B19" s="144" t="s">
        <v>38</v>
      </c>
      <c r="C19" s="145">
        <v>39753</v>
      </c>
      <c r="D19" s="16">
        <v>79.76</v>
      </c>
      <c r="E19" s="16">
        <v>73.27</v>
      </c>
      <c r="F19" s="16">
        <v>91.5</v>
      </c>
      <c r="G19" s="16">
        <v>82.6</v>
      </c>
      <c r="H19" s="16">
        <v>82.94</v>
      </c>
      <c r="I19" s="16">
        <v>84.94</v>
      </c>
      <c r="J19" s="16">
        <v>69.6</v>
      </c>
      <c r="K19" s="16">
        <v>74.29</v>
      </c>
      <c r="L19" s="16">
        <v>62.52</v>
      </c>
      <c r="M19" s="16">
        <v>58.19</v>
      </c>
      <c r="N19" s="16">
        <v>82.58</v>
      </c>
      <c r="O19" s="16">
        <v>59.74</v>
      </c>
      <c r="P19" s="8">
        <v>86.19</v>
      </c>
    </row>
    <row r="20" spans="2:16" s="8" customFormat="1" ht="11.25">
      <c r="B20" s="17" t="s">
        <v>38</v>
      </c>
      <c r="C20" s="18">
        <v>39783</v>
      </c>
      <c r="D20" s="19">
        <v>107.12</v>
      </c>
      <c r="E20" s="19">
        <v>92.16</v>
      </c>
      <c r="F20" s="19">
        <v>94.52</v>
      </c>
      <c r="G20" s="19">
        <v>103.45</v>
      </c>
      <c r="H20" s="19">
        <v>104.12</v>
      </c>
      <c r="I20" s="19">
        <v>161.11</v>
      </c>
      <c r="J20" s="19">
        <v>97.97</v>
      </c>
      <c r="K20" s="19">
        <v>86.68</v>
      </c>
      <c r="L20" s="19">
        <v>99.8</v>
      </c>
      <c r="M20" s="19">
        <v>101.59</v>
      </c>
      <c r="N20" s="19">
        <v>131.04</v>
      </c>
      <c r="O20" s="19">
        <v>68.61</v>
      </c>
      <c r="P20" s="160">
        <v>74.11</v>
      </c>
    </row>
    <row r="21" spans="2:16" s="8" customFormat="1" ht="11.25">
      <c r="B21" s="90" t="s">
        <v>210</v>
      </c>
      <c r="C21" s="15">
        <v>39814</v>
      </c>
      <c r="D21" s="16">
        <v>78.99</v>
      </c>
      <c r="E21" s="16">
        <v>75.19</v>
      </c>
      <c r="F21" s="16">
        <v>89.16</v>
      </c>
      <c r="G21" s="16">
        <v>82.27</v>
      </c>
      <c r="H21" s="16">
        <v>82.59</v>
      </c>
      <c r="I21" s="16">
        <v>71.99</v>
      </c>
      <c r="J21" s="16">
        <v>72.24</v>
      </c>
      <c r="K21" s="16">
        <v>74.14</v>
      </c>
      <c r="L21" s="16">
        <v>122.53</v>
      </c>
      <c r="M21" s="16">
        <v>50.61</v>
      </c>
      <c r="N21" s="16">
        <v>78.81</v>
      </c>
      <c r="O21" s="16">
        <v>69.33</v>
      </c>
      <c r="P21" s="8">
        <v>69.92</v>
      </c>
    </row>
    <row r="22" spans="2:16" s="8" customFormat="1" ht="11.25">
      <c r="B22" s="90" t="s">
        <v>38</v>
      </c>
      <c r="C22" s="15">
        <v>39845</v>
      </c>
      <c r="D22" s="16">
        <v>72.04</v>
      </c>
      <c r="E22" s="16">
        <v>69.54</v>
      </c>
      <c r="F22" s="16">
        <v>83.72</v>
      </c>
      <c r="G22" s="16">
        <v>78.75</v>
      </c>
      <c r="H22" s="16">
        <v>79.05</v>
      </c>
      <c r="I22" s="16">
        <v>59.78</v>
      </c>
      <c r="J22" s="16">
        <v>57.9</v>
      </c>
      <c r="K22" s="16">
        <v>69.29</v>
      </c>
      <c r="L22" s="16">
        <v>97.6</v>
      </c>
      <c r="M22" s="16">
        <v>51.46</v>
      </c>
      <c r="N22" s="16">
        <v>70.57</v>
      </c>
      <c r="O22" s="16">
        <v>66.09</v>
      </c>
      <c r="P22" s="8">
        <v>63.45</v>
      </c>
    </row>
    <row r="23" spans="2:16" s="8" customFormat="1" ht="11.25">
      <c r="B23" s="8" t="s">
        <v>38</v>
      </c>
      <c r="C23" s="15">
        <v>39873</v>
      </c>
      <c r="D23" s="16">
        <v>78.98</v>
      </c>
      <c r="E23" s="16">
        <v>81.53</v>
      </c>
      <c r="F23" s="16">
        <v>92.99</v>
      </c>
      <c r="G23" s="16">
        <v>84.12</v>
      </c>
      <c r="H23" s="16">
        <v>84.33</v>
      </c>
      <c r="I23" s="16">
        <v>68.86</v>
      </c>
      <c r="J23" s="16">
        <v>63.88</v>
      </c>
      <c r="K23" s="16">
        <v>80.04</v>
      </c>
      <c r="L23" s="16">
        <v>91.04</v>
      </c>
      <c r="M23" s="16">
        <v>63.1</v>
      </c>
      <c r="N23" s="16">
        <v>81.17</v>
      </c>
      <c r="O23" s="16">
        <v>87.42</v>
      </c>
      <c r="P23" s="8">
        <v>72.82</v>
      </c>
    </row>
    <row r="24" spans="2:16" s="8" customFormat="1" ht="11.25">
      <c r="B24" s="90" t="s">
        <v>38</v>
      </c>
      <c r="C24" s="15">
        <v>39904</v>
      </c>
      <c r="D24" s="16">
        <v>79.58</v>
      </c>
      <c r="E24" s="16">
        <v>75.59</v>
      </c>
      <c r="F24" s="16">
        <v>89.81</v>
      </c>
      <c r="G24" s="16">
        <v>87.65</v>
      </c>
      <c r="H24" s="16">
        <v>88.04</v>
      </c>
      <c r="I24" s="16">
        <v>75.16</v>
      </c>
      <c r="J24" s="16">
        <v>59.64</v>
      </c>
      <c r="K24" s="16">
        <v>77.4</v>
      </c>
      <c r="L24" s="16">
        <v>74.13</v>
      </c>
      <c r="M24" s="16">
        <v>64.85</v>
      </c>
      <c r="N24" s="16">
        <v>79.58</v>
      </c>
      <c r="O24" s="16">
        <v>69.93</v>
      </c>
      <c r="P24" s="8">
        <v>66.97</v>
      </c>
    </row>
    <row r="25" spans="2:16" s="8" customFormat="1" ht="11.25">
      <c r="B25" s="90" t="s">
        <v>38</v>
      </c>
      <c r="C25" s="15">
        <v>39934</v>
      </c>
      <c r="D25" s="16">
        <v>83.64</v>
      </c>
      <c r="E25" s="16">
        <v>81.79</v>
      </c>
      <c r="F25" s="16">
        <v>93.69</v>
      </c>
      <c r="G25" s="16">
        <v>86.41</v>
      </c>
      <c r="H25" s="16">
        <v>86.74</v>
      </c>
      <c r="I25" s="16">
        <v>90.69</v>
      </c>
      <c r="J25" s="16">
        <v>70.31</v>
      </c>
      <c r="K25" s="16">
        <v>80.75</v>
      </c>
      <c r="L25" s="16">
        <v>75.3</v>
      </c>
      <c r="M25" s="16">
        <v>60.28</v>
      </c>
      <c r="N25" s="16">
        <v>91.62</v>
      </c>
      <c r="O25" s="16">
        <v>79.05</v>
      </c>
      <c r="P25" s="8">
        <v>78.42</v>
      </c>
    </row>
    <row r="26" spans="2:16" s="8" customFormat="1" ht="11.25">
      <c r="B26" s="90" t="s">
        <v>38</v>
      </c>
      <c r="C26" s="15">
        <v>39965</v>
      </c>
      <c r="D26" s="16">
        <v>79.97</v>
      </c>
      <c r="E26" s="16">
        <v>85.76</v>
      </c>
      <c r="F26" s="16">
        <v>89.96</v>
      </c>
      <c r="G26" s="16">
        <v>81.77</v>
      </c>
      <c r="H26" s="16">
        <v>81.98</v>
      </c>
      <c r="I26" s="16">
        <v>93.1</v>
      </c>
      <c r="J26" s="16">
        <v>65.4</v>
      </c>
      <c r="K26" s="16">
        <v>79.43</v>
      </c>
      <c r="L26" s="16">
        <v>70.74</v>
      </c>
      <c r="M26" s="16">
        <v>75.67</v>
      </c>
      <c r="N26" s="16">
        <v>83.32</v>
      </c>
      <c r="O26" s="16">
        <v>96.73</v>
      </c>
      <c r="P26" s="8">
        <v>81.27</v>
      </c>
    </row>
    <row r="27" spans="2:16" s="8" customFormat="1" ht="11.25">
      <c r="B27" s="90" t="s">
        <v>38</v>
      </c>
      <c r="C27" s="15">
        <v>39995</v>
      </c>
      <c r="D27" s="16">
        <v>82.9</v>
      </c>
      <c r="E27" s="16">
        <v>82.16</v>
      </c>
      <c r="F27" s="16">
        <v>92.79</v>
      </c>
      <c r="G27" s="16">
        <v>86.44</v>
      </c>
      <c r="H27" s="16">
        <v>86.68</v>
      </c>
      <c r="I27" s="16">
        <v>85.11</v>
      </c>
      <c r="J27" s="16">
        <v>70.08</v>
      </c>
      <c r="K27" s="16">
        <v>85.32</v>
      </c>
      <c r="L27" s="16">
        <v>75.2</v>
      </c>
      <c r="M27" s="16">
        <v>67.14</v>
      </c>
      <c r="N27" s="16">
        <v>83.65</v>
      </c>
      <c r="O27" s="16">
        <v>80.27</v>
      </c>
      <c r="P27" s="8">
        <v>85.85</v>
      </c>
    </row>
    <row r="28" spans="2:16" s="8" customFormat="1" ht="11.25">
      <c r="B28" s="90" t="s">
        <v>38</v>
      </c>
      <c r="C28" s="15">
        <v>40026</v>
      </c>
      <c r="D28" s="16">
        <v>84.24</v>
      </c>
      <c r="E28" s="16">
        <v>84.37</v>
      </c>
      <c r="F28" s="16">
        <v>92.59</v>
      </c>
      <c r="G28" s="16">
        <v>89.18</v>
      </c>
      <c r="H28" s="16">
        <v>89.43</v>
      </c>
      <c r="I28" s="16">
        <v>81.28</v>
      </c>
      <c r="J28" s="16">
        <v>71.28</v>
      </c>
      <c r="K28" s="16">
        <v>84.27</v>
      </c>
      <c r="L28" s="16">
        <v>81.03</v>
      </c>
      <c r="M28" s="16">
        <v>63.17</v>
      </c>
      <c r="N28" s="16">
        <v>86.56</v>
      </c>
      <c r="O28" s="16">
        <v>84.37</v>
      </c>
      <c r="P28" s="8">
        <v>85.86</v>
      </c>
    </row>
    <row r="29" spans="2:16" s="8" customFormat="1" ht="11.25">
      <c r="B29" s="90" t="s">
        <v>38</v>
      </c>
      <c r="C29" s="15">
        <v>40057</v>
      </c>
      <c r="D29" s="16">
        <v>82.05</v>
      </c>
      <c r="E29" s="16">
        <v>88.96</v>
      </c>
      <c r="F29" s="16">
        <v>91.74</v>
      </c>
      <c r="G29" s="16">
        <v>85.94</v>
      </c>
      <c r="H29" s="16">
        <v>86.02</v>
      </c>
      <c r="I29" s="16">
        <v>76.37</v>
      </c>
      <c r="J29" s="16">
        <v>72.56</v>
      </c>
      <c r="K29" s="16">
        <v>81.86</v>
      </c>
      <c r="L29" s="16">
        <v>75.29</v>
      </c>
      <c r="M29" s="16">
        <v>71.4</v>
      </c>
      <c r="N29" s="16">
        <v>80.84</v>
      </c>
      <c r="O29" s="16">
        <v>101.6</v>
      </c>
      <c r="P29" s="8">
        <v>86.34</v>
      </c>
    </row>
    <row r="30" spans="2:16" s="8" customFormat="1" ht="11.25">
      <c r="B30" s="90" t="s">
        <v>38</v>
      </c>
      <c r="C30" s="15">
        <v>40087</v>
      </c>
      <c r="D30" s="16">
        <v>88.65</v>
      </c>
      <c r="E30" s="16">
        <v>87.88</v>
      </c>
      <c r="F30" s="16">
        <v>98.32</v>
      </c>
      <c r="G30" s="16">
        <v>93.38</v>
      </c>
      <c r="H30" s="16">
        <v>93.55</v>
      </c>
      <c r="I30" s="16">
        <v>85.09</v>
      </c>
      <c r="J30" s="16">
        <v>76.49</v>
      </c>
      <c r="K30" s="16">
        <v>86.6</v>
      </c>
      <c r="L30" s="16">
        <v>71.81</v>
      </c>
      <c r="M30" s="16">
        <v>65.4</v>
      </c>
      <c r="N30" s="16">
        <v>93.29</v>
      </c>
      <c r="O30" s="16">
        <v>86.09</v>
      </c>
      <c r="P30" s="8">
        <v>90.46</v>
      </c>
    </row>
    <row r="31" spans="2:16" s="8" customFormat="1" ht="11.25">
      <c r="B31" s="8" t="s">
        <v>38</v>
      </c>
      <c r="C31" s="15">
        <v>40118</v>
      </c>
      <c r="D31" s="16">
        <v>86.64</v>
      </c>
      <c r="E31" s="16">
        <v>85.2</v>
      </c>
      <c r="F31" s="16">
        <v>94.27</v>
      </c>
      <c r="G31" s="16">
        <v>89.4</v>
      </c>
      <c r="H31" s="16">
        <v>89.51</v>
      </c>
      <c r="I31" s="16">
        <v>89.05</v>
      </c>
      <c r="J31" s="16">
        <v>79.22</v>
      </c>
      <c r="K31" s="16">
        <v>82.68</v>
      </c>
      <c r="L31" s="16">
        <v>68.14</v>
      </c>
      <c r="M31" s="16">
        <v>68.64</v>
      </c>
      <c r="N31" s="16">
        <v>88.57</v>
      </c>
      <c r="O31" s="16">
        <v>81.87</v>
      </c>
      <c r="P31" s="8">
        <v>90.04</v>
      </c>
    </row>
    <row r="32" spans="2:16" s="8" customFormat="1" ht="11.25">
      <c r="B32" s="17" t="s">
        <v>38</v>
      </c>
      <c r="C32" s="18">
        <v>40148</v>
      </c>
      <c r="D32" s="19">
        <v>117.02</v>
      </c>
      <c r="E32" s="19">
        <v>105.04</v>
      </c>
      <c r="F32" s="19">
        <v>99.71</v>
      </c>
      <c r="G32" s="19">
        <v>113.58</v>
      </c>
      <c r="H32" s="19">
        <v>113.86</v>
      </c>
      <c r="I32" s="19">
        <v>170.87</v>
      </c>
      <c r="J32" s="19">
        <v>111.02</v>
      </c>
      <c r="K32" s="19">
        <v>96.04</v>
      </c>
      <c r="L32" s="19">
        <v>109.35</v>
      </c>
      <c r="M32" s="19">
        <v>105.67</v>
      </c>
      <c r="N32" s="19">
        <v>139.97</v>
      </c>
      <c r="O32" s="19">
        <v>87.98</v>
      </c>
      <c r="P32" s="160">
        <v>79.49</v>
      </c>
    </row>
    <row r="33" spans="2:16" s="8" customFormat="1" ht="11.25">
      <c r="B33" s="90" t="s">
        <v>239</v>
      </c>
      <c r="C33" s="15">
        <v>40179</v>
      </c>
      <c r="D33" s="16">
        <v>87.18</v>
      </c>
      <c r="E33" s="16">
        <v>82.94</v>
      </c>
      <c r="F33" s="16">
        <v>93.41</v>
      </c>
      <c r="G33" s="16">
        <v>90.65</v>
      </c>
      <c r="H33" s="16">
        <v>90.8</v>
      </c>
      <c r="I33" s="16">
        <v>73.62</v>
      </c>
      <c r="J33" s="16">
        <v>85</v>
      </c>
      <c r="K33" s="16">
        <v>81.78</v>
      </c>
      <c r="L33" s="16">
        <v>131.13</v>
      </c>
      <c r="M33" s="16">
        <v>66.91</v>
      </c>
      <c r="N33" s="16">
        <v>83.55</v>
      </c>
      <c r="O33" s="16">
        <v>76.47</v>
      </c>
      <c r="P33" s="8">
        <v>76.57</v>
      </c>
    </row>
    <row r="34" spans="2:16" s="8" customFormat="1" ht="11.25">
      <c r="B34" s="90" t="s">
        <v>38</v>
      </c>
      <c r="C34" s="15">
        <v>40210</v>
      </c>
      <c r="D34" s="16">
        <v>80.83</v>
      </c>
      <c r="E34" s="16">
        <v>78.99</v>
      </c>
      <c r="F34" s="16">
        <v>87.76</v>
      </c>
      <c r="G34" s="16">
        <v>87.85</v>
      </c>
      <c r="H34" s="16">
        <v>87.94</v>
      </c>
      <c r="I34" s="16">
        <v>66.47</v>
      </c>
      <c r="J34" s="16">
        <v>70.74</v>
      </c>
      <c r="K34" s="16">
        <v>79.45</v>
      </c>
      <c r="L34" s="16">
        <v>107.57</v>
      </c>
      <c r="M34" s="16">
        <v>62.26</v>
      </c>
      <c r="N34" s="16">
        <v>73.86</v>
      </c>
      <c r="O34" s="16">
        <v>76.7</v>
      </c>
      <c r="P34" s="8">
        <v>72.95</v>
      </c>
    </row>
    <row r="35" spans="2:16" s="8" customFormat="1" ht="11.25">
      <c r="B35" s="8" t="s">
        <v>38</v>
      </c>
      <c r="C35" s="15">
        <v>40238</v>
      </c>
      <c r="D35" s="16">
        <v>91.37</v>
      </c>
      <c r="E35" s="16">
        <v>99.57</v>
      </c>
      <c r="F35" s="16">
        <v>99.22</v>
      </c>
      <c r="G35" s="16">
        <v>97.06</v>
      </c>
      <c r="H35" s="16">
        <v>97.13</v>
      </c>
      <c r="I35" s="16">
        <v>79.68</v>
      </c>
      <c r="J35" s="16">
        <v>80.12</v>
      </c>
      <c r="K35" s="16">
        <v>91.99</v>
      </c>
      <c r="L35" s="16">
        <v>98.33</v>
      </c>
      <c r="M35" s="16">
        <v>85.54</v>
      </c>
      <c r="N35" s="16">
        <v>87.7</v>
      </c>
      <c r="O35" s="16">
        <v>116</v>
      </c>
      <c r="P35" s="8">
        <v>87.5</v>
      </c>
    </row>
    <row r="36" spans="2:16" s="8" customFormat="1" ht="11.25">
      <c r="B36" s="90" t="s">
        <v>38</v>
      </c>
      <c r="C36" s="15">
        <v>40269</v>
      </c>
      <c r="D36" s="16">
        <v>86.9</v>
      </c>
      <c r="E36" s="16">
        <v>84.82</v>
      </c>
      <c r="F36" s="16">
        <v>94.44</v>
      </c>
      <c r="G36" s="16">
        <v>92.45</v>
      </c>
      <c r="H36" s="16">
        <v>92.57</v>
      </c>
      <c r="I36" s="16">
        <v>87.68</v>
      </c>
      <c r="J36" s="16">
        <v>73.01</v>
      </c>
      <c r="K36" s="16">
        <v>85.98</v>
      </c>
      <c r="L36" s="16">
        <v>80.57</v>
      </c>
      <c r="M36" s="16">
        <v>74.81</v>
      </c>
      <c r="N36" s="16">
        <v>83.99</v>
      </c>
      <c r="O36" s="16">
        <v>81.91</v>
      </c>
      <c r="P36" s="8">
        <v>80.15</v>
      </c>
    </row>
    <row r="37" spans="2:16" s="8" customFormat="1" ht="11.25">
      <c r="B37" s="90" t="s">
        <v>38</v>
      </c>
      <c r="C37" s="15">
        <v>40299</v>
      </c>
      <c r="D37" s="16">
        <v>92.18</v>
      </c>
      <c r="E37" s="16">
        <v>89.61</v>
      </c>
      <c r="F37" s="16">
        <v>99.32</v>
      </c>
      <c r="G37" s="16">
        <v>93.5</v>
      </c>
      <c r="H37" s="16">
        <v>93.51</v>
      </c>
      <c r="I37" s="16">
        <v>101.47</v>
      </c>
      <c r="J37" s="16">
        <v>84.07</v>
      </c>
      <c r="K37" s="16">
        <v>90.48</v>
      </c>
      <c r="L37" s="16">
        <v>82.62</v>
      </c>
      <c r="M37" s="16">
        <v>77.7</v>
      </c>
      <c r="N37" s="16">
        <v>94.27</v>
      </c>
      <c r="O37" s="16">
        <v>84.32</v>
      </c>
      <c r="P37" s="8">
        <v>94.24</v>
      </c>
    </row>
    <row r="38" spans="2:16" s="8" customFormat="1" ht="11.25">
      <c r="B38" s="90" t="s">
        <v>38</v>
      </c>
      <c r="C38" s="15">
        <v>40330</v>
      </c>
      <c r="D38" s="16">
        <v>89.05</v>
      </c>
      <c r="E38" s="16">
        <v>88.62</v>
      </c>
      <c r="F38" s="16">
        <v>95.3</v>
      </c>
      <c r="G38" s="16">
        <v>91.5</v>
      </c>
      <c r="H38" s="16">
        <v>91.43</v>
      </c>
      <c r="I38" s="16">
        <v>97.14</v>
      </c>
      <c r="J38" s="16">
        <v>76.52</v>
      </c>
      <c r="K38" s="16">
        <v>87.61</v>
      </c>
      <c r="L38" s="16">
        <v>74.12</v>
      </c>
      <c r="M38" s="16">
        <v>93.24</v>
      </c>
      <c r="N38" s="16">
        <v>91.32</v>
      </c>
      <c r="O38" s="16">
        <v>87.57</v>
      </c>
      <c r="P38" s="8">
        <v>90.41</v>
      </c>
    </row>
    <row r="39" spans="2:16" s="8" customFormat="1" ht="11.25">
      <c r="B39" s="90" t="s">
        <v>38</v>
      </c>
      <c r="C39" s="15">
        <v>40360</v>
      </c>
      <c r="D39" s="16">
        <v>92.08</v>
      </c>
      <c r="E39" s="16">
        <v>92.53</v>
      </c>
      <c r="F39" s="16">
        <v>100.04</v>
      </c>
      <c r="G39" s="16">
        <v>95.97</v>
      </c>
      <c r="H39" s="16">
        <v>95.94</v>
      </c>
      <c r="I39" s="16">
        <v>95.95</v>
      </c>
      <c r="J39" s="16">
        <v>78.66</v>
      </c>
      <c r="K39" s="16">
        <v>92.24</v>
      </c>
      <c r="L39" s="16">
        <v>80.68</v>
      </c>
      <c r="M39" s="16">
        <v>79.93</v>
      </c>
      <c r="N39" s="16">
        <v>93.83</v>
      </c>
      <c r="O39" s="16">
        <v>92.34</v>
      </c>
      <c r="P39" s="8">
        <v>98.66</v>
      </c>
    </row>
    <row r="40" spans="2:16" s="8" customFormat="1" ht="11.25">
      <c r="B40" s="90" t="s">
        <v>38</v>
      </c>
      <c r="C40" s="15">
        <v>40391</v>
      </c>
      <c r="D40" s="16">
        <v>93.08</v>
      </c>
      <c r="E40" s="16">
        <v>96.21</v>
      </c>
      <c r="F40" s="16">
        <v>101.22</v>
      </c>
      <c r="G40" s="16">
        <v>95.63</v>
      </c>
      <c r="H40" s="16">
        <v>95.52</v>
      </c>
      <c r="I40" s="16">
        <v>91.89</v>
      </c>
      <c r="J40" s="16">
        <v>83.17</v>
      </c>
      <c r="K40" s="16">
        <v>94.82</v>
      </c>
      <c r="L40" s="16">
        <v>91.96</v>
      </c>
      <c r="M40" s="16">
        <v>79.2</v>
      </c>
      <c r="N40" s="16">
        <v>96.71</v>
      </c>
      <c r="O40" s="16">
        <v>100.63</v>
      </c>
      <c r="P40" s="8">
        <v>103.1</v>
      </c>
    </row>
    <row r="41" spans="2:16" s="8" customFormat="1" ht="11.25" customHeight="1">
      <c r="B41" s="90" t="s">
        <v>38</v>
      </c>
      <c r="C41" s="15">
        <v>40422</v>
      </c>
      <c r="D41" s="16">
        <v>91.87</v>
      </c>
      <c r="E41" s="16">
        <v>94.31</v>
      </c>
      <c r="F41" s="16">
        <v>101.28</v>
      </c>
      <c r="G41" s="16">
        <v>94.3</v>
      </c>
      <c r="H41" s="16">
        <v>94.09</v>
      </c>
      <c r="I41" s="16">
        <v>86.2</v>
      </c>
      <c r="J41" s="16">
        <v>82.99</v>
      </c>
      <c r="K41" s="16">
        <v>91.67</v>
      </c>
      <c r="L41" s="16">
        <v>82.72</v>
      </c>
      <c r="M41" s="16">
        <v>94.56</v>
      </c>
      <c r="N41" s="16">
        <v>93.64</v>
      </c>
      <c r="O41" s="16">
        <v>97.54</v>
      </c>
      <c r="P41" s="8">
        <v>101</v>
      </c>
    </row>
    <row r="42" spans="2:16" s="8" customFormat="1" ht="11.25">
      <c r="B42" s="90" t="s">
        <v>38</v>
      </c>
      <c r="C42" s="15">
        <v>40452</v>
      </c>
      <c r="D42" s="16">
        <v>96.39</v>
      </c>
      <c r="E42" s="16">
        <v>97.59</v>
      </c>
      <c r="F42" s="16">
        <v>103.44</v>
      </c>
      <c r="G42" s="16">
        <v>99.6</v>
      </c>
      <c r="H42" s="16">
        <v>99.55</v>
      </c>
      <c r="I42" s="16">
        <v>93.58</v>
      </c>
      <c r="J42" s="16">
        <v>88.24</v>
      </c>
      <c r="K42" s="16">
        <v>94.61</v>
      </c>
      <c r="L42" s="16">
        <v>80.78</v>
      </c>
      <c r="M42" s="16">
        <v>72</v>
      </c>
      <c r="N42" s="16">
        <v>102.52</v>
      </c>
      <c r="O42" s="16">
        <v>99.55</v>
      </c>
      <c r="P42" s="8">
        <v>98.55</v>
      </c>
    </row>
    <row r="43" spans="2:16" s="8" customFormat="1" ht="11.25">
      <c r="B43" s="90" t="s">
        <v>38</v>
      </c>
      <c r="C43" s="15">
        <v>40483</v>
      </c>
      <c r="D43" s="16">
        <v>95.22</v>
      </c>
      <c r="E43" s="16">
        <v>99.65</v>
      </c>
      <c r="F43" s="16">
        <v>100.15</v>
      </c>
      <c r="G43" s="16">
        <v>94.36</v>
      </c>
      <c r="H43" s="16">
        <v>94.31</v>
      </c>
      <c r="I43" s="16">
        <v>97.31</v>
      </c>
      <c r="J43" s="16">
        <v>95.46</v>
      </c>
      <c r="K43" s="16">
        <v>93.77</v>
      </c>
      <c r="L43" s="16">
        <v>84.19</v>
      </c>
      <c r="M43" s="16">
        <v>83.17</v>
      </c>
      <c r="N43" s="16">
        <v>98.31</v>
      </c>
      <c r="O43" s="16">
        <v>106.74</v>
      </c>
      <c r="P43" s="8">
        <v>104.22</v>
      </c>
    </row>
    <row r="44" spans="2:16" s="8" customFormat="1" ht="11.25">
      <c r="B44" s="17" t="s">
        <v>38</v>
      </c>
      <c r="C44" s="18">
        <v>40513</v>
      </c>
      <c r="D44" s="19">
        <v>129</v>
      </c>
      <c r="E44" s="19">
        <v>120.81</v>
      </c>
      <c r="F44" s="19">
        <v>106.08</v>
      </c>
      <c r="G44" s="19">
        <v>120.57</v>
      </c>
      <c r="H44" s="19">
        <v>120.81</v>
      </c>
      <c r="I44" s="19">
        <v>187.59</v>
      </c>
      <c r="J44" s="19">
        <v>131.36</v>
      </c>
      <c r="K44" s="19">
        <v>109.56</v>
      </c>
      <c r="L44" s="19">
        <v>138.49</v>
      </c>
      <c r="M44" s="19">
        <v>134.35</v>
      </c>
      <c r="N44" s="19">
        <v>154.3</v>
      </c>
      <c r="O44" s="19">
        <v>110.89</v>
      </c>
      <c r="P44" s="160">
        <v>92.48</v>
      </c>
    </row>
    <row r="45" spans="2:16" s="8" customFormat="1" ht="11.25">
      <c r="B45" s="90" t="s">
        <v>240</v>
      </c>
      <c r="C45" s="15">
        <v>40544</v>
      </c>
      <c r="D45" s="16">
        <v>94.37</v>
      </c>
      <c r="E45" s="16">
        <v>92.26</v>
      </c>
      <c r="F45" s="16">
        <v>99.3</v>
      </c>
      <c r="G45" s="16">
        <v>94.49</v>
      </c>
      <c r="H45" s="16">
        <v>94.63</v>
      </c>
      <c r="I45" s="16">
        <v>80.81</v>
      </c>
      <c r="J45" s="16">
        <v>101.26</v>
      </c>
      <c r="K45" s="16">
        <v>92.18</v>
      </c>
      <c r="L45" s="16">
        <v>147.5</v>
      </c>
      <c r="M45" s="16">
        <v>71.89</v>
      </c>
      <c r="N45" s="16">
        <v>87.68</v>
      </c>
      <c r="O45" s="16">
        <v>89.03</v>
      </c>
      <c r="P45" s="8">
        <v>89.18</v>
      </c>
    </row>
    <row r="46" spans="2:16" s="8" customFormat="1" ht="11.25">
      <c r="B46" s="90" t="s">
        <v>38</v>
      </c>
      <c r="C46" s="15">
        <v>40575</v>
      </c>
      <c r="D46" s="16">
        <v>87.68</v>
      </c>
      <c r="E46" s="16">
        <v>90.61</v>
      </c>
      <c r="F46" s="16">
        <v>95.09</v>
      </c>
      <c r="G46" s="16">
        <v>90.18</v>
      </c>
      <c r="H46" s="16">
        <v>90.15</v>
      </c>
      <c r="I46" s="16">
        <v>75.87</v>
      </c>
      <c r="J46" s="16">
        <v>85.1</v>
      </c>
      <c r="K46" s="16">
        <v>87.87</v>
      </c>
      <c r="L46" s="16">
        <v>123.61</v>
      </c>
      <c r="M46" s="16">
        <v>71.46</v>
      </c>
      <c r="N46" s="16">
        <v>83.08</v>
      </c>
      <c r="O46" s="16">
        <v>96.37</v>
      </c>
      <c r="P46" s="8">
        <v>87</v>
      </c>
    </row>
    <row r="47" spans="2:16" s="8" customFormat="1" ht="11.25">
      <c r="B47" s="90" t="s">
        <v>38</v>
      </c>
      <c r="C47" s="15">
        <v>40603</v>
      </c>
      <c r="D47" s="16">
        <v>95</v>
      </c>
      <c r="E47" s="16">
        <v>96.87</v>
      </c>
      <c r="F47" s="16">
        <v>101.82</v>
      </c>
      <c r="G47" s="16">
        <v>98.45</v>
      </c>
      <c r="H47" s="16">
        <v>98.41</v>
      </c>
      <c r="I47" s="16">
        <v>84.18</v>
      </c>
      <c r="J47" s="16">
        <v>89.07</v>
      </c>
      <c r="K47" s="16">
        <v>96.9</v>
      </c>
      <c r="L47" s="16">
        <v>97.18</v>
      </c>
      <c r="M47" s="16">
        <v>89.14</v>
      </c>
      <c r="N47" s="16">
        <v>91.72</v>
      </c>
      <c r="O47" s="16">
        <v>100.79</v>
      </c>
      <c r="P47" s="8">
        <v>92.96</v>
      </c>
    </row>
    <row r="48" spans="2:16" s="8" customFormat="1" ht="11.25">
      <c r="B48" s="90" t="s">
        <v>38</v>
      </c>
      <c r="C48" s="15">
        <v>40634</v>
      </c>
      <c r="D48" s="16">
        <v>95.78</v>
      </c>
      <c r="E48" s="16">
        <v>94.96</v>
      </c>
      <c r="F48" s="16">
        <v>95.81</v>
      </c>
      <c r="G48" s="16">
        <v>102.21</v>
      </c>
      <c r="H48" s="16">
        <v>102.36</v>
      </c>
      <c r="I48" s="16">
        <v>89</v>
      </c>
      <c r="J48" s="16">
        <v>87.08</v>
      </c>
      <c r="K48" s="16">
        <v>95.02</v>
      </c>
      <c r="L48" s="16">
        <v>85.21</v>
      </c>
      <c r="M48" s="16">
        <v>74.2</v>
      </c>
      <c r="N48" s="16">
        <v>94.16</v>
      </c>
      <c r="O48" s="16">
        <v>94.65</v>
      </c>
      <c r="P48" s="8">
        <v>87.99</v>
      </c>
    </row>
    <row r="49" spans="2:16" s="8" customFormat="1" ht="11.25">
      <c r="B49" s="90" t="s">
        <v>38</v>
      </c>
      <c r="C49" s="15">
        <v>40664</v>
      </c>
      <c r="D49" s="16">
        <v>97.95</v>
      </c>
      <c r="E49" s="16">
        <v>101.19</v>
      </c>
      <c r="F49" s="16">
        <v>97.13</v>
      </c>
      <c r="G49" s="16">
        <v>95.3</v>
      </c>
      <c r="H49" s="16">
        <v>95.16</v>
      </c>
      <c r="I49" s="16">
        <v>107.11</v>
      </c>
      <c r="J49" s="16">
        <v>101.24</v>
      </c>
      <c r="K49" s="16">
        <v>101.32</v>
      </c>
      <c r="L49" s="16">
        <v>89.46</v>
      </c>
      <c r="M49" s="16">
        <v>95.73</v>
      </c>
      <c r="N49" s="16">
        <v>97.37</v>
      </c>
      <c r="O49" s="16">
        <v>106.27</v>
      </c>
      <c r="P49" s="8">
        <v>105.21</v>
      </c>
    </row>
    <row r="50" spans="2:16" s="8" customFormat="1" ht="11.25">
      <c r="B50" s="90" t="s">
        <v>38</v>
      </c>
      <c r="C50" s="15">
        <v>40695</v>
      </c>
      <c r="D50" s="16">
        <v>95.35</v>
      </c>
      <c r="E50" s="16">
        <v>96.86</v>
      </c>
      <c r="F50" s="16">
        <v>96.54</v>
      </c>
      <c r="G50" s="16">
        <v>94</v>
      </c>
      <c r="H50" s="16">
        <v>93.83</v>
      </c>
      <c r="I50" s="16">
        <v>108.09</v>
      </c>
      <c r="J50" s="16">
        <v>89.04</v>
      </c>
      <c r="K50" s="16">
        <v>98.86</v>
      </c>
      <c r="L50" s="16">
        <v>80.76</v>
      </c>
      <c r="M50" s="16">
        <v>125.58</v>
      </c>
      <c r="N50" s="16">
        <v>94.26</v>
      </c>
      <c r="O50" s="16">
        <v>98.61</v>
      </c>
      <c r="P50" s="8">
        <v>102.55</v>
      </c>
    </row>
    <row r="51" spans="2:16" s="8" customFormat="1" ht="11.25">
      <c r="B51" s="90" t="s">
        <v>38</v>
      </c>
      <c r="C51" s="15">
        <v>40725</v>
      </c>
      <c r="D51" s="16">
        <v>98.62</v>
      </c>
      <c r="E51" s="16">
        <v>99.17</v>
      </c>
      <c r="F51" s="16">
        <v>100.72</v>
      </c>
      <c r="G51" s="16">
        <v>100.36</v>
      </c>
      <c r="H51" s="16">
        <v>100.31</v>
      </c>
      <c r="I51" s="16">
        <v>97.27</v>
      </c>
      <c r="J51" s="16">
        <v>95.22</v>
      </c>
      <c r="K51" s="16">
        <v>101.86</v>
      </c>
      <c r="L51" s="16">
        <v>86.13</v>
      </c>
      <c r="M51" s="16">
        <v>92.84</v>
      </c>
      <c r="N51" s="16">
        <v>96.55</v>
      </c>
      <c r="O51" s="16">
        <v>99.22</v>
      </c>
      <c r="P51" s="8">
        <v>104.92</v>
      </c>
    </row>
    <row r="52" spans="2:16" s="8" customFormat="1" ht="11.25">
      <c r="B52" s="90" t="s">
        <v>38</v>
      </c>
      <c r="C52" s="15">
        <v>40756</v>
      </c>
      <c r="D52" s="16">
        <v>98.95</v>
      </c>
      <c r="E52" s="16">
        <v>101.4</v>
      </c>
      <c r="F52" s="16">
        <v>102.9</v>
      </c>
      <c r="G52" s="16">
        <v>99.31</v>
      </c>
      <c r="H52" s="16">
        <v>99.21</v>
      </c>
      <c r="I52" s="16">
        <v>92.67</v>
      </c>
      <c r="J52" s="16">
        <v>97.27</v>
      </c>
      <c r="K52" s="16">
        <v>103.81</v>
      </c>
      <c r="L52" s="16">
        <v>96.75</v>
      </c>
      <c r="M52" s="16">
        <v>100</v>
      </c>
      <c r="N52" s="16">
        <v>98.33</v>
      </c>
      <c r="O52" s="16">
        <v>104.35</v>
      </c>
      <c r="P52" s="8">
        <v>109.9</v>
      </c>
    </row>
    <row r="53" spans="2:16" s="8" customFormat="1" ht="11.25">
      <c r="B53" s="90" t="s">
        <v>38</v>
      </c>
      <c r="C53" s="15">
        <v>40787</v>
      </c>
      <c r="D53" s="16">
        <v>96.63</v>
      </c>
      <c r="E53" s="16">
        <v>98.72</v>
      </c>
      <c r="F53" s="16">
        <v>100.04</v>
      </c>
      <c r="G53" s="16">
        <v>97.56</v>
      </c>
      <c r="H53" s="16">
        <v>97.44</v>
      </c>
      <c r="I53" s="16">
        <v>86.76</v>
      </c>
      <c r="J53" s="16">
        <v>96.23</v>
      </c>
      <c r="K53" s="16">
        <v>101.64</v>
      </c>
      <c r="L53" s="16">
        <v>84.94</v>
      </c>
      <c r="M53" s="16">
        <v>101.72</v>
      </c>
      <c r="N53" s="16">
        <v>93.53</v>
      </c>
      <c r="O53" s="16">
        <v>101.01</v>
      </c>
      <c r="P53" s="8">
        <v>107.53</v>
      </c>
    </row>
    <row r="54" spans="2:16" s="8" customFormat="1" ht="11.25">
      <c r="B54" s="90" t="s">
        <v>38</v>
      </c>
      <c r="C54" s="15">
        <v>40817</v>
      </c>
      <c r="D54" s="16">
        <v>100.48</v>
      </c>
      <c r="E54" s="16">
        <v>99.12</v>
      </c>
      <c r="F54" s="16">
        <v>102.82</v>
      </c>
      <c r="G54" s="16">
        <v>101.85</v>
      </c>
      <c r="H54" s="16">
        <v>101.87</v>
      </c>
      <c r="I54" s="16">
        <v>91.54</v>
      </c>
      <c r="J54" s="16">
        <v>99.81</v>
      </c>
      <c r="K54" s="16">
        <v>101.75</v>
      </c>
      <c r="L54" s="16">
        <v>84.35</v>
      </c>
      <c r="M54" s="16">
        <v>92.71</v>
      </c>
      <c r="N54" s="16">
        <v>103.02</v>
      </c>
      <c r="O54" s="16">
        <v>95.73</v>
      </c>
      <c r="P54" s="8">
        <v>105.29</v>
      </c>
    </row>
    <row r="55" spans="2:16" s="8" customFormat="1" ht="11.25">
      <c r="B55" s="90" t="s">
        <v>38</v>
      </c>
      <c r="C55" s="15">
        <v>40848</v>
      </c>
      <c r="D55" s="16">
        <v>101.56</v>
      </c>
      <c r="E55" s="16">
        <v>102.81</v>
      </c>
      <c r="F55" s="16">
        <v>101.31</v>
      </c>
      <c r="G55" s="16">
        <v>100.19</v>
      </c>
      <c r="H55" s="16">
        <v>100.27</v>
      </c>
      <c r="I55" s="16">
        <v>97.73</v>
      </c>
      <c r="J55" s="16">
        <v>107.2</v>
      </c>
      <c r="K55" s="16">
        <v>101.63</v>
      </c>
      <c r="L55" s="16">
        <v>88.83</v>
      </c>
      <c r="M55" s="16">
        <v>103.67</v>
      </c>
      <c r="N55" s="16">
        <v>100.82</v>
      </c>
      <c r="O55" s="16">
        <v>103.84</v>
      </c>
      <c r="P55" s="8">
        <v>110.28</v>
      </c>
    </row>
    <row r="56" spans="2:20" s="8" customFormat="1" ht="11.25">
      <c r="B56" s="17" t="s">
        <v>38</v>
      </c>
      <c r="C56" s="18">
        <v>40878</v>
      </c>
      <c r="D56" s="19">
        <v>137.63</v>
      </c>
      <c r="E56" s="19">
        <v>126.03</v>
      </c>
      <c r="F56" s="19">
        <v>106.52</v>
      </c>
      <c r="G56" s="19">
        <v>126.1</v>
      </c>
      <c r="H56" s="19">
        <v>126.36</v>
      </c>
      <c r="I56" s="19">
        <v>188.97</v>
      </c>
      <c r="J56" s="19">
        <v>151.48</v>
      </c>
      <c r="K56" s="19">
        <v>117.16</v>
      </c>
      <c r="L56" s="19">
        <v>135.28</v>
      </c>
      <c r="M56" s="19">
        <v>181.06</v>
      </c>
      <c r="N56" s="19">
        <v>159.48</v>
      </c>
      <c r="O56" s="19">
        <v>110.13</v>
      </c>
      <c r="P56" s="222">
        <v>97.19</v>
      </c>
      <c r="R56" s="214"/>
      <c r="S56" s="214"/>
      <c r="T56" s="214"/>
    </row>
    <row r="57" spans="2:16" s="8" customFormat="1" ht="11.25">
      <c r="B57" s="90" t="s">
        <v>241</v>
      </c>
      <c r="C57" s="15">
        <v>40909</v>
      </c>
      <c r="D57" s="16">
        <v>101.73</v>
      </c>
      <c r="E57" s="16">
        <v>99.89</v>
      </c>
      <c r="F57" s="16">
        <v>98.51</v>
      </c>
      <c r="G57" s="16">
        <v>102.49</v>
      </c>
      <c r="H57" s="16">
        <v>103.15</v>
      </c>
      <c r="I57" s="16">
        <v>82.02</v>
      </c>
      <c r="J57" s="16">
        <v>114.58</v>
      </c>
      <c r="K57" s="16">
        <v>100.09</v>
      </c>
      <c r="L57" s="16">
        <v>161.9</v>
      </c>
      <c r="M57" s="16">
        <v>95.57</v>
      </c>
      <c r="N57" s="16">
        <v>99.18</v>
      </c>
      <c r="O57" s="16">
        <v>96</v>
      </c>
      <c r="P57" s="8">
        <v>102.06</v>
      </c>
    </row>
    <row r="58" spans="2:16" s="8" customFormat="1" ht="11.25">
      <c r="B58" s="90" t="s">
        <v>38</v>
      </c>
      <c r="C58" s="15">
        <v>40940</v>
      </c>
      <c r="D58" s="16">
        <v>96.95</v>
      </c>
      <c r="E58" s="16">
        <v>93.39</v>
      </c>
      <c r="F58" s="16">
        <v>99.06</v>
      </c>
      <c r="G58" s="16">
        <v>102.21</v>
      </c>
      <c r="H58" s="16">
        <v>102.7</v>
      </c>
      <c r="I58" s="16">
        <v>73.45</v>
      </c>
      <c r="J58" s="16">
        <v>96.62</v>
      </c>
      <c r="K58" s="16">
        <v>96.21</v>
      </c>
      <c r="L58" s="16">
        <v>123.41</v>
      </c>
      <c r="M58" s="16">
        <v>95.37</v>
      </c>
      <c r="N58" s="16">
        <v>87.26</v>
      </c>
      <c r="O58" s="16">
        <v>86.7</v>
      </c>
      <c r="P58" s="8">
        <v>94.41</v>
      </c>
    </row>
    <row r="59" spans="2:16" s="8" customFormat="1" ht="11.25">
      <c r="B59" s="90" t="s">
        <v>38</v>
      </c>
      <c r="C59" s="15">
        <v>40969</v>
      </c>
      <c r="D59" s="16">
        <v>106.89</v>
      </c>
      <c r="E59" s="16">
        <v>106.92</v>
      </c>
      <c r="F59" s="16">
        <v>106.91</v>
      </c>
      <c r="G59" s="16">
        <v>110.68</v>
      </c>
      <c r="H59" s="16">
        <v>111.23</v>
      </c>
      <c r="I59" s="16">
        <v>87.84</v>
      </c>
      <c r="J59" s="16">
        <v>107.72</v>
      </c>
      <c r="K59" s="16">
        <v>110.61</v>
      </c>
      <c r="L59" s="16">
        <v>101.97</v>
      </c>
      <c r="M59" s="16">
        <v>113.48</v>
      </c>
      <c r="N59" s="16">
        <v>100.44</v>
      </c>
      <c r="O59" s="16">
        <v>106.5</v>
      </c>
      <c r="P59" s="8">
        <v>108.74</v>
      </c>
    </row>
    <row r="60" spans="2:16" s="8" customFormat="1" ht="11.25">
      <c r="B60" s="90" t="s">
        <v>38</v>
      </c>
      <c r="C60" s="15">
        <v>41000</v>
      </c>
      <c r="D60" s="16">
        <v>101.54</v>
      </c>
      <c r="E60" s="16">
        <v>97.71</v>
      </c>
      <c r="F60" s="16">
        <v>101.71</v>
      </c>
      <c r="G60" s="16">
        <v>105.9</v>
      </c>
      <c r="H60" s="16">
        <v>106.34</v>
      </c>
      <c r="I60" s="16">
        <v>87.76</v>
      </c>
      <c r="J60" s="16">
        <v>97.94</v>
      </c>
      <c r="K60" s="16">
        <v>103.84</v>
      </c>
      <c r="L60" s="16">
        <v>81.77</v>
      </c>
      <c r="M60" s="16">
        <v>98.82</v>
      </c>
      <c r="N60" s="16">
        <v>96.64</v>
      </c>
      <c r="O60" s="16">
        <v>90.34</v>
      </c>
      <c r="P60" s="8">
        <v>99.45</v>
      </c>
    </row>
    <row r="61" spans="2:16" s="8" customFormat="1" ht="11.25">
      <c r="B61" s="90" t="s">
        <v>38</v>
      </c>
      <c r="C61" s="15">
        <v>41030</v>
      </c>
      <c r="D61" s="16">
        <v>106.04</v>
      </c>
      <c r="E61" s="16">
        <v>106.18</v>
      </c>
      <c r="F61" s="16">
        <v>104.14</v>
      </c>
      <c r="G61" s="16">
        <v>103.65</v>
      </c>
      <c r="H61" s="16">
        <v>103.66</v>
      </c>
      <c r="I61" s="16">
        <v>111.44</v>
      </c>
      <c r="J61" s="16">
        <v>110.63</v>
      </c>
      <c r="K61" s="16">
        <v>113.73</v>
      </c>
      <c r="L61" s="16">
        <v>91.21</v>
      </c>
      <c r="M61" s="16">
        <v>112.18</v>
      </c>
      <c r="N61" s="16">
        <v>105.3</v>
      </c>
      <c r="O61" s="16">
        <v>105.53</v>
      </c>
      <c r="P61" s="8">
        <v>109.69</v>
      </c>
    </row>
    <row r="62" spans="2:16" s="8" customFormat="1" ht="11.25">
      <c r="B62" s="90" t="s">
        <v>38</v>
      </c>
      <c r="C62" s="15">
        <v>41061</v>
      </c>
      <c r="D62" s="16">
        <v>104.29</v>
      </c>
      <c r="E62" s="16">
        <v>108.98</v>
      </c>
      <c r="F62" s="16">
        <v>103.09</v>
      </c>
      <c r="G62" s="16">
        <v>104.47</v>
      </c>
      <c r="H62" s="16">
        <v>104.75</v>
      </c>
      <c r="I62" s="16">
        <v>108.71</v>
      </c>
      <c r="J62" s="16">
        <v>102.97</v>
      </c>
      <c r="K62" s="16">
        <v>110.01</v>
      </c>
      <c r="L62" s="16">
        <v>88.46</v>
      </c>
      <c r="M62" s="16">
        <v>102.39</v>
      </c>
      <c r="N62" s="16">
        <v>100.44</v>
      </c>
      <c r="O62" s="16">
        <v>118.98</v>
      </c>
      <c r="P62" s="8">
        <v>103.1</v>
      </c>
    </row>
    <row r="63" spans="2:16" ht="11.25">
      <c r="B63" s="90" t="s">
        <v>38</v>
      </c>
      <c r="C63" s="15">
        <v>41091</v>
      </c>
      <c r="D63" s="16">
        <v>105.73</v>
      </c>
      <c r="E63" s="16">
        <v>109.32</v>
      </c>
      <c r="F63" s="16">
        <v>108.45</v>
      </c>
      <c r="G63" s="16">
        <v>105.33</v>
      </c>
      <c r="H63" s="16">
        <v>105.61</v>
      </c>
      <c r="I63" s="16">
        <v>102.76</v>
      </c>
      <c r="J63" s="16">
        <v>107.21</v>
      </c>
      <c r="K63" s="16">
        <v>113.45</v>
      </c>
      <c r="L63" s="16">
        <v>91.55</v>
      </c>
      <c r="M63" s="16">
        <v>103.35</v>
      </c>
      <c r="N63" s="16">
        <v>102.69</v>
      </c>
      <c r="O63" s="16">
        <v>115.45</v>
      </c>
      <c r="P63" s="1">
        <v>110.74</v>
      </c>
    </row>
    <row r="64" spans="2:16" ht="11.25">
      <c r="B64" s="90" t="s">
        <v>38</v>
      </c>
      <c r="C64" s="15">
        <v>41122</v>
      </c>
      <c r="D64" s="16">
        <v>108.85</v>
      </c>
      <c r="E64" s="16">
        <v>117.24</v>
      </c>
      <c r="F64" s="16">
        <v>113.1</v>
      </c>
      <c r="G64" s="16">
        <v>107.77</v>
      </c>
      <c r="H64" s="16">
        <v>108.06</v>
      </c>
      <c r="I64" s="16">
        <v>100.45</v>
      </c>
      <c r="J64" s="16">
        <v>112.15</v>
      </c>
      <c r="K64" s="16">
        <v>117.14</v>
      </c>
      <c r="L64" s="16">
        <v>101.35</v>
      </c>
      <c r="M64" s="16">
        <v>111.13</v>
      </c>
      <c r="N64" s="16">
        <v>108.72</v>
      </c>
      <c r="O64" s="16">
        <v>131.88</v>
      </c>
      <c r="P64" s="1">
        <v>119.25</v>
      </c>
    </row>
    <row r="65" spans="2:16" ht="11.25">
      <c r="B65" s="90" t="s">
        <v>38</v>
      </c>
      <c r="C65" s="15">
        <v>41153</v>
      </c>
      <c r="D65" s="16">
        <v>104.86</v>
      </c>
      <c r="E65" s="16">
        <v>100.74</v>
      </c>
      <c r="F65" s="16">
        <v>111.32</v>
      </c>
      <c r="G65" s="16">
        <v>107.19</v>
      </c>
      <c r="H65" s="16">
        <v>107.72</v>
      </c>
      <c r="I65" s="16">
        <v>91.4</v>
      </c>
      <c r="J65" s="16">
        <v>102.21</v>
      </c>
      <c r="K65" s="16">
        <v>109.95</v>
      </c>
      <c r="L65" s="16">
        <v>88.4</v>
      </c>
      <c r="M65" s="16">
        <v>101.28</v>
      </c>
      <c r="N65" s="16">
        <v>100.58</v>
      </c>
      <c r="O65" s="16">
        <v>91.4</v>
      </c>
      <c r="P65" s="1">
        <v>108.09</v>
      </c>
    </row>
    <row r="66" spans="2:16" ht="11.25">
      <c r="B66" s="90" t="s">
        <v>38</v>
      </c>
      <c r="C66" s="15">
        <v>41183</v>
      </c>
      <c r="D66" s="16">
        <v>109.68</v>
      </c>
      <c r="E66" s="16">
        <v>113.48</v>
      </c>
      <c r="F66" s="16">
        <v>114.59</v>
      </c>
      <c r="G66" s="16">
        <v>108.57</v>
      </c>
      <c r="H66" s="16">
        <v>108.96</v>
      </c>
      <c r="I66" s="16">
        <v>95.65</v>
      </c>
      <c r="J66" s="16">
        <v>113.53</v>
      </c>
      <c r="K66" s="16">
        <v>114.96</v>
      </c>
      <c r="L66" s="16">
        <v>93.69</v>
      </c>
      <c r="M66" s="16">
        <v>107.64</v>
      </c>
      <c r="N66" s="16">
        <v>117</v>
      </c>
      <c r="O66" s="16">
        <v>118.81</v>
      </c>
      <c r="P66" s="1">
        <v>119.48</v>
      </c>
    </row>
    <row r="67" spans="2:16" ht="11.25">
      <c r="B67" s="90" t="s">
        <v>38</v>
      </c>
      <c r="C67" s="15">
        <v>41214</v>
      </c>
      <c r="D67" s="16">
        <v>110.14</v>
      </c>
      <c r="E67" s="16">
        <v>110.18</v>
      </c>
      <c r="F67" s="16">
        <v>108.91</v>
      </c>
      <c r="G67" s="16">
        <v>108.52</v>
      </c>
      <c r="H67" s="16">
        <v>109.01</v>
      </c>
      <c r="I67" s="16">
        <v>104.12</v>
      </c>
      <c r="J67" s="16">
        <v>116.27</v>
      </c>
      <c r="K67" s="16">
        <v>111.35</v>
      </c>
      <c r="L67" s="16">
        <v>98.73</v>
      </c>
      <c r="M67" s="16">
        <v>102.85</v>
      </c>
      <c r="N67" s="16">
        <v>119.48</v>
      </c>
      <c r="O67" s="16">
        <v>108.63</v>
      </c>
      <c r="P67" s="1">
        <v>116.49</v>
      </c>
    </row>
    <row r="68" spans="2:16" ht="11.25">
      <c r="B68" s="17" t="s">
        <v>38</v>
      </c>
      <c r="C68" s="18">
        <v>41244</v>
      </c>
      <c r="D68" s="19">
        <v>144.59</v>
      </c>
      <c r="E68" s="19">
        <v>132.38</v>
      </c>
      <c r="F68" s="19">
        <v>112.5</v>
      </c>
      <c r="G68" s="19">
        <v>134.7</v>
      </c>
      <c r="H68" s="19">
        <v>135.88</v>
      </c>
      <c r="I68" s="19">
        <v>196.23</v>
      </c>
      <c r="J68" s="19">
        <v>164.18</v>
      </c>
      <c r="K68" s="19">
        <v>122.01</v>
      </c>
      <c r="L68" s="19">
        <v>142.51</v>
      </c>
      <c r="M68" s="19">
        <v>139.35</v>
      </c>
      <c r="N68" s="19">
        <v>173.77</v>
      </c>
      <c r="O68" s="19">
        <v>117.63</v>
      </c>
      <c r="P68" s="160">
        <v>104.07</v>
      </c>
    </row>
    <row r="69" spans="2:16" ht="11.25">
      <c r="B69" s="90" t="s">
        <v>242</v>
      </c>
      <c r="C69" s="15">
        <v>41275</v>
      </c>
      <c r="D69" s="16">
        <v>107.77</v>
      </c>
      <c r="E69" s="16">
        <v>106.9</v>
      </c>
      <c r="F69" s="16">
        <v>107.53</v>
      </c>
      <c r="G69" s="16">
        <v>105.89</v>
      </c>
      <c r="H69" s="16">
        <v>106.33</v>
      </c>
      <c r="I69" s="16">
        <v>86.3</v>
      </c>
      <c r="J69" s="16">
        <v>121.23</v>
      </c>
      <c r="K69" s="16">
        <v>110.68</v>
      </c>
      <c r="L69" s="16">
        <v>171.82</v>
      </c>
      <c r="M69" s="16">
        <v>103.91</v>
      </c>
      <c r="N69" s="16">
        <v>113.07</v>
      </c>
      <c r="O69" s="16">
        <v>103.68</v>
      </c>
      <c r="P69" s="8">
        <v>113.27</v>
      </c>
    </row>
    <row r="70" spans="2:16" ht="11.25">
      <c r="B70" s="90"/>
      <c r="C70" s="15">
        <v>41306</v>
      </c>
      <c r="D70" s="16">
        <v>96.71</v>
      </c>
      <c r="E70" s="16">
        <v>94.5</v>
      </c>
      <c r="F70" s="16">
        <v>98.03</v>
      </c>
      <c r="G70" s="16">
        <v>100.07</v>
      </c>
      <c r="H70" s="16">
        <v>100.47</v>
      </c>
      <c r="I70" s="16">
        <v>73.8</v>
      </c>
      <c r="J70" s="16">
        <v>95.65</v>
      </c>
      <c r="K70" s="16">
        <v>102.75</v>
      </c>
      <c r="L70" s="16">
        <v>131.19</v>
      </c>
      <c r="M70" s="16">
        <v>100.29</v>
      </c>
      <c r="N70" s="16">
        <v>92.08</v>
      </c>
      <c r="O70" s="16">
        <v>89.46</v>
      </c>
      <c r="P70" s="8">
        <v>98.55</v>
      </c>
    </row>
    <row r="71" spans="2:16" ht="11.25">
      <c r="B71" s="90"/>
      <c r="C71" s="15">
        <v>41334</v>
      </c>
      <c r="D71" s="16">
        <v>111.7</v>
      </c>
      <c r="E71" s="16">
        <v>110.25</v>
      </c>
      <c r="F71" s="16">
        <v>110.66</v>
      </c>
      <c r="G71" s="16">
        <v>115.21</v>
      </c>
      <c r="H71" s="16">
        <v>116.07</v>
      </c>
      <c r="I71" s="16">
        <v>92.93</v>
      </c>
      <c r="J71" s="16">
        <v>106.83</v>
      </c>
      <c r="K71" s="16">
        <v>115.92</v>
      </c>
      <c r="L71" s="16">
        <v>104.46</v>
      </c>
      <c r="M71" s="16">
        <v>111.18</v>
      </c>
      <c r="N71" s="16">
        <v>115.89</v>
      </c>
      <c r="O71" s="16">
        <v>108.01</v>
      </c>
      <c r="P71" s="8">
        <v>108.7</v>
      </c>
    </row>
    <row r="72" spans="2:16" ht="11.25">
      <c r="B72" s="90"/>
      <c r="C72" s="15">
        <v>41365</v>
      </c>
      <c r="D72" s="16">
        <v>103.17</v>
      </c>
      <c r="E72" s="16">
        <v>106.65</v>
      </c>
      <c r="F72" s="16">
        <v>110.23</v>
      </c>
      <c r="G72" s="16">
        <v>100.15</v>
      </c>
      <c r="H72" s="16">
        <v>100.43</v>
      </c>
      <c r="I72" s="16">
        <v>96.82</v>
      </c>
      <c r="J72" s="16">
        <v>106.81</v>
      </c>
      <c r="K72" s="16">
        <v>119.34</v>
      </c>
      <c r="L72" s="16">
        <v>92.26</v>
      </c>
      <c r="M72" s="16">
        <v>104</v>
      </c>
      <c r="N72" s="16">
        <v>103.46</v>
      </c>
      <c r="O72" s="16">
        <v>110.59</v>
      </c>
      <c r="P72" s="8">
        <v>115.71</v>
      </c>
    </row>
    <row r="73" spans="2:16" ht="11.25">
      <c r="B73" s="90"/>
      <c r="C73" s="15">
        <v>41395</v>
      </c>
      <c r="D73" s="16">
        <v>110.7</v>
      </c>
      <c r="E73" s="16">
        <v>110.77</v>
      </c>
      <c r="F73" s="16">
        <v>113.46</v>
      </c>
      <c r="G73" s="16">
        <v>106.35</v>
      </c>
      <c r="H73" s="16">
        <v>106.81</v>
      </c>
      <c r="I73" s="16">
        <v>112.51</v>
      </c>
      <c r="J73" s="16">
        <v>117.59</v>
      </c>
      <c r="K73" s="16">
        <v>123</v>
      </c>
      <c r="L73" s="16">
        <v>91.82</v>
      </c>
      <c r="M73" s="16">
        <v>111.71</v>
      </c>
      <c r="N73" s="16">
        <v>114.18</v>
      </c>
      <c r="O73" s="16">
        <v>109.76</v>
      </c>
      <c r="P73" s="8">
        <v>115.14</v>
      </c>
    </row>
    <row r="74" spans="2:16" ht="11.25">
      <c r="B74" s="90"/>
      <c r="C74" s="15">
        <v>41426</v>
      </c>
      <c r="D74" s="16">
        <v>106.01</v>
      </c>
      <c r="E74" s="16">
        <v>106.78</v>
      </c>
      <c r="F74" s="16">
        <v>111.52</v>
      </c>
      <c r="G74" s="16">
        <v>103.73</v>
      </c>
      <c r="H74" s="16">
        <v>104.15</v>
      </c>
      <c r="I74" s="16">
        <v>105.25</v>
      </c>
      <c r="J74" s="16">
        <v>105.93</v>
      </c>
      <c r="K74" s="16">
        <v>117.35</v>
      </c>
      <c r="L74" s="16">
        <v>85.35</v>
      </c>
      <c r="M74" s="16">
        <v>109.46</v>
      </c>
      <c r="N74" s="16">
        <v>107.23</v>
      </c>
      <c r="O74" s="16">
        <v>107.8</v>
      </c>
      <c r="P74" s="8">
        <v>108.14</v>
      </c>
    </row>
    <row r="75" spans="2:16" s="8" customFormat="1" ht="11.25">
      <c r="B75" s="90"/>
      <c r="C75" s="15">
        <v>41456</v>
      </c>
      <c r="D75" s="16">
        <v>112.1</v>
      </c>
      <c r="E75" s="16">
        <v>113.39</v>
      </c>
      <c r="F75" s="16">
        <v>116.86</v>
      </c>
      <c r="G75" s="16">
        <v>108.17</v>
      </c>
      <c r="H75" s="16">
        <v>108.37</v>
      </c>
      <c r="I75" s="16">
        <v>108.96</v>
      </c>
      <c r="J75" s="16">
        <v>118.95</v>
      </c>
      <c r="K75" s="16">
        <v>126.66</v>
      </c>
      <c r="L75" s="16">
        <v>92.94</v>
      </c>
      <c r="M75" s="16">
        <v>111.96</v>
      </c>
      <c r="N75" s="16">
        <v>114.68</v>
      </c>
      <c r="O75" s="16">
        <v>113.41</v>
      </c>
      <c r="P75" s="8">
        <v>122.27</v>
      </c>
    </row>
    <row r="76" spans="2:16" s="8" customFormat="1" ht="11.25">
      <c r="B76" s="90"/>
      <c r="C76" s="15">
        <v>41487</v>
      </c>
      <c r="D76" s="16">
        <v>115.63</v>
      </c>
      <c r="E76" s="16">
        <v>116.17</v>
      </c>
      <c r="F76" s="16">
        <v>119.21</v>
      </c>
      <c r="G76" s="16">
        <v>113.77</v>
      </c>
      <c r="H76" s="16">
        <v>114.26</v>
      </c>
      <c r="I76" s="16">
        <v>104.19</v>
      </c>
      <c r="J76" s="16">
        <v>120.96</v>
      </c>
      <c r="K76" s="16">
        <v>128.67</v>
      </c>
      <c r="L76" s="16">
        <v>99.18</v>
      </c>
      <c r="M76" s="16">
        <v>119.89</v>
      </c>
      <c r="N76" s="16">
        <v>118.02</v>
      </c>
      <c r="O76" s="16">
        <v>115.11</v>
      </c>
      <c r="P76" s="8">
        <v>124.06</v>
      </c>
    </row>
    <row r="77" spans="2:16" s="8" customFormat="1" ht="11.25">
      <c r="B77" s="90"/>
      <c r="C77" s="15">
        <v>41518</v>
      </c>
      <c r="D77" s="16">
        <v>109.33</v>
      </c>
      <c r="E77" s="16">
        <v>108.48</v>
      </c>
      <c r="F77" s="16">
        <v>115.95</v>
      </c>
      <c r="G77" s="16">
        <v>108.24</v>
      </c>
      <c r="H77" s="16">
        <v>108.37</v>
      </c>
      <c r="I77" s="16">
        <v>91.79</v>
      </c>
      <c r="J77" s="16">
        <v>109.77</v>
      </c>
      <c r="K77" s="16">
        <v>123.04</v>
      </c>
      <c r="L77" s="16">
        <v>88.51</v>
      </c>
      <c r="M77" s="16">
        <v>117.46</v>
      </c>
      <c r="N77" s="16">
        <v>115.58</v>
      </c>
      <c r="O77" s="16">
        <v>104.14</v>
      </c>
      <c r="P77" s="8">
        <v>119.26</v>
      </c>
    </row>
    <row r="78" spans="2:16" s="8" customFormat="1" ht="11.25">
      <c r="B78" s="17"/>
      <c r="C78" s="18">
        <v>41548</v>
      </c>
      <c r="D78" s="19">
        <v>115.51</v>
      </c>
      <c r="E78" s="19">
        <v>115.92</v>
      </c>
      <c r="F78" s="19">
        <v>121.62</v>
      </c>
      <c r="G78" s="19">
        <v>112.16</v>
      </c>
      <c r="H78" s="19">
        <v>112.37</v>
      </c>
      <c r="I78" s="19">
        <v>99.02</v>
      </c>
      <c r="J78" s="19">
        <v>119.24</v>
      </c>
      <c r="K78" s="19">
        <v>128.01</v>
      </c>
      <c r="L78" s="19">
        <v>93.13</v>
      </c>
      <c r="M78" s="19">
        <v>118.98</v>
      </c>
      <c r="N78" s="19">
        <v>130.89</v>
      </c>
      <c r="O78" s="19">
        <v>113.82</v>
      </c>
      <c r="P78" s="160">
        <v>126.86</v>
      </c>
    </row>
    <row r="79" spans="3:11" ht="11.25">
      <c r="C79" s="15" t="s">
        <v>234</v>
      </c>
      <c r="D79" s="170"/>
      <c r="E79" s="170"/>
      <c r="F79" s="170"/>
      <c r="G79" s="170"/>
      <c r="H79" s="170"/>
      <c r="I79" s="170"/>
      <c r="J79" s="170"/>
      <c r="K79" s="170"/>
    </row>
    <row r="80" spans="3:16" ht="11.25">
      <c r="C80" s="15" t="s">
        <v>319</v>
      </c>
      <c r="D80" s="200">
        <f>(D78/D66-1)*100</f>
        <v>5.315463165572565</v>
      </c>
      <c r="E80" s="200">
        <f aca="true" t="shared" si="0" ref="E80:P80">(E78/E66-1)*100</f>
        <v>2.150158618258713</v>
      </c>
      <c r="F80" s="200">
        <f t="shared" si="0"/>
        <v>6.134915786717854</v>
      </c>
      <c r="G80" s="200">
        <f t="shared" si="0"/>
        <v>3.3066224555586388</v>
      </c>
      <c r="H80" s="200">
        <f t="shared" si="0"/>
        <v>3.1295888399412775</v>
      </c>
      <c r="I80" s="200">
        <f t="shared" si="0"/>
        <v>3.523261892315732</v>
      </c>
      <c r="J80" s="200">
        <f t="shared" si="0"/>
        <v>5.029507619131501</v>
      </c>
      <c r="K80" s="200">
        <f t="shared" si="0"/>
        <v>11.351774530271408</v>
      </c>
      <c r="L80" s="200">
        <f t="shared" si="0"/>
        <v>-0.5977158714910891</v>
      </c>
      <c r="M80" s="200">
        <f t="shared" si="0"/>
        <v>10.53511705685619</v>
      </c>
      <c r="N80" s="200">
        <f t="shared" si="0"/>
        <v>11.871794871794862</v>
      </c>
      <c r="O80" s="200">
        <f t="shared" si="0"/>
        <v>-4.199983166400145</v>
      </c>
      <c r="P80" s="200">
        <f t="shared" si="0"/>
        <v>6.176765985939059</v>
      </c>
    </row>
    <row r="81" spans="3:16" ht="11.25">
      <c r="C81" s="15" t="s">
        <v>236</v>
      </c>
      <c r="D81" s="200">
        <f>(SUM(D69:D78)/SUM(D57:D68)-1)*100</f>
        <v>-16.342245003035437</v>
      </c>
      <c r="E81" s="200">
        <f aca="true" t="shared" si="1" ref="E81:P81">(SUM(E69:E78)/SUM(E57:E68)-1)*100</f>
        <v>-15.936316443100562</v>
      </c>
      <c r="F81" s="200">
        <f t="shared" si="1"/>
        <v>-12.260877024697992</v>
      </c>
      <c r="G81" s="200">
        <f t="shared" si="1"/>
        <v>-17.498540123551653</v>
      </c>
      <c r="H81" s="200">
        <f t="shared" si="1"/>
        <v>-17.553765291835944</v>
      </c>
      <c r="I81" s="200">
        <f t="shared" si="1"/>
        <v>-21.763043250686486</v>
      </c>
      <c r="J81" s="200">
        <f t="shared" si="1"/>
        <v>-16.5711993224419</v>
      </c>
      <c r="K81" s="200">
        <f t="shared" si="1"/>
        <v>-9.66713265575999</v>
      </c>
      <c r="L81" s="200">
        <f t="shared" si="1"/>
        <v>-16.940590537175392</v>
      </c>
      <c r="M81" s="200">
        <f t="shared" si="1"/>
        <v>-13.602044553182512</v>
      </c>
      <c r="N81" s="200">
        <f t="shared" si="1"/>
        <v>-14.214258482653452</v>
      </c>
      <c r="O81" s="200">
        <f t="shared" si="1"/>
        <v>-16.466979850137818</v>
      </c>
      <c r="P81" s="200">
        <f t="shared" si="1"/>
        <v>-11.084696311276133</v>
      </c>
    </row>
    <row r="82" spans="2:16" ht="11.25">
      <c r="B82" s="160"/>
      <c r="C82" s="18" t="s">
        <v>235</v>
      </c>
      <c r="D82" s="181">
        <f>(SUM(D67:D78)/SUM(D55:D66)-1)*100</f>
        <v>4.480653315185701</v>
      </c>
      <c r="E82" s="181">
        <f aca="true" t="shared" si="2" ref="E82:P82">(SUM(E67:E78)/SUM(E55:E66)-1)*100</f>
        <v>3.873110416390557</v>
      </c>
      <c r="F82" s="181">
        <f t="shared" si="2"/>
        <v>6.129848428718954</v>
      </c>
      <c r="G82" s="181">
        <f t="shared" si="2"/>
        <v>2.52306255108794</v>
      </c>
      <c r="H82" s="181">
        <f t="shared" si="2"/>
        <v>2.615591126698269</v>
      </c>
      <c r="I82" s="181">
        <f t="shared" si="2"/>
        <v>3.5613672263023144</v>
      </c>
      <c r="J82" s="181">
        <f t="shared" si="2"/>
        <v>5.978523530477875</v>
      </c>
      <c r="K82" s="181">
        <f t="shared" si="2"/>
        <v>9.16884426718012</v>
      </c>
      <c r="L82" s="181">
        <f t="shared" si="2"/>
        <v>3.5325607860107855</v>
      </c>
      <c r="M82" s="181">
        <f t="shared" si="2"/>
        <v>1.8929966665158338</v>
      </c>
      <c r="N82" s="181">
        <f t="shared" si="2"/>
        <v>10.932697196042396</v>
      </c>
      <c r="O82" s="181">
        <f t="shared" si="2"/>
        <v>2.075950954874717</v>
      </c>
      <c r="P82" s="181">
        <f t="shared" si="2"/>
        <v>7.020772253758367</v>
      </c>
    </row>
    <row r="83" spans="3:8" ht="12.75">
      <c r="C83" s="21" t="s">
        <v>310</v>
      </c>
      <c r="H83" s="221"/>
    </row>
    <row r="84" spans="3:8" ht="12.75">
      <c r="C84" s="220" t="s">
        <v>278</v>
      </c>
      <c r="H84" s="221"/>
    </row>
    <row r="85" ht="12.75">
      <c r="H85" s="221"/>
    </row>
    <row r="86" ht="12.75">
      <c r="H86" s="221"/>
    </row>
    <row r="87" ht="12.75">
      <c r="H87" s="221"/>
    </row>
    <row r="88" ht="12.75">
      <c r="H88" s="221"/>
    </row>
    <row r="89" ht="12.75">
      <c r="H89" s="221"/>
    </row>
    <row r="90" ht="12.75">
      <c r="H90" s="221"/>
    </row>
    <row r="91" ht="12.75">
      <c r="H91" s="221"/>
    </row>
    <row r="92" ht="12.75">
      <c r="H92" s="221"/>
    </row>
    <row r="93" ht="12.75">
      <c r="H93" s="221"/>
    </row>
    <row r="94" ht="12.75">
      <c r="H94" s="221"/>
    </row>
    <row r="95" ht="12.75">
      <c r="H95" s="221"/>
    </row>
    <row r="96" ht="12.75">
      <c r="H96" s="221"/>
    </row>
    <row r="97" ht="12.75">
      <c r="H97" s="221"/>
    </row>
    <row r="98" ht="12.75">
      <c r="H98" s="221"/>
    </row>
    <row r="99" ht="12.75">
      <c r="H99" s="221"/>
    </row>
    <row r="100" ht="12.75">
      <c r="H100" s="221"/>
    </row>
    <row r="101" ht="12.75">
      <c r="H101" s="221"/>
    </row>
    <row r="102" ht="12.75">
      <c r="H102" s="221"/>
    </row>
    <row r="103" ht="12.75">
      <c r="H103" s="221"/>
    </row>
    <row r="104" ht="12.75">
      <c r="H104" s="221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82"/>
  <sheetViews>
    <sheetView showGridLines="0" zoomScaleSheetLayoutView="100" zoomScalePageLayoutView="0" workbookViewId="0" topLeftCell="A47">
      <selection activeCell="G85" sqref="G85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232</v>
      </c>
      <c r="D1" s="78"/>
      <c r="E1" s="78"/>
      <c r="F1" s="78"/>
      <c r="G1" s="78"/>
      <c r="P1" s="142" t="str">
        <f>'Tab 1'!K1</f>
        <v>Carta de Conjuntura | dez 2013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69" t="s">
        <v>58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2:15" s="38" customFormat="1" ht="11.25">
      <c r="B4" s="42"/>
      <c r="C4" s="270" t="s">
        <v>277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2:16" s="41" customFormat="1" ht="11.25">
      <c r="B5" s="42"/>
      <c r="C5" s="279" t="s">
        <v>286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73" t="s">
        <v>1</v>
      </c>
      <c r="C7" s="273"/>
      <c r="D7" s="275" t="s">
        <v>282</v>
      </c>
      <c r="E7" s="275" t="s">
        <v>281</v>
      </c>
      <c r="F7" s="273" t="s">
        <v>33</v>
      </c>
      <c r="G7" s="277" t="s">
        <v>34</v>
      </c>
      <c r="H7" s="278"/>
      <c r="I7" s="273" t="s">
        <v>35</v>
      </c>
      <c r="J7" s="273" t="s">
        <v>36</v>
      </c>
      <c r="K7" s="267" t="s">
        <v>288</v>
      </c>
      <c r="L7" s="267" t="s">
        <v>289</v>
      </c>
      <c r="M7" s="267" t="s">
        <v>290</v>
      </c>
      <c r="N7" s="267" t="s">
        <v>291</v>
      </c>
      <c r="O7" s="265" t="s">
        <v>279</v>
      </c>
      <c r="P7" s="265" t="s">
        <v>283</v>
      </c>
    </row>
    <row r="8" spans="2:16" s="41" customFormat="1" ht="23.25" customHeight="1" thickBot="1">
      <c r="B8" s="274"/>
      <c r="C8" s="274"/>
      <c r="D8" s="276"/>
      <c r="E8" s="276"/>
      <c r="F8" s="274"/>
      <c r="G8" s="37" t="s">
        <v>32</v>
      </c>
      <c r="H8" s="37" t="s">
        <v>37</v>
      </c>
      <c r="I8" s="274"/>
      <c r="J8" s="274"/>
      <c r="K8" s="268"/>
      <c r="L8" s="268"/>
      <c r="M8" s="268"/>
      <c r="N8" s="268"/>
      <c r="O8" s="266"/>
      <c r="P8" s="266"/>
    </row>
    <row r="9" spans="2:16" ht="12" thickTop="1">
      <c r="B9" s="157" t="s">
        <v>238</v>
      </c>
      <c r="C9" s="158">
        <v>39448</v>
      </c>
      <c r="D9" s="254">
        <v>77.59</v>
      </c>
      <c r="E9" s="254">
        <v>75.93</v>
      </c>
      <c r="F9" s="255">
        <v>86.53</v>
      </c>
      <c r="G9" s="255">
        <v>80.61</v>
      </c>
      <c r="H9" s="255">
        <v>81.38</v>
      </c>
      <c r="I9" s="255">
        <v>91.65</v>
      </c>
      <c r="J9" s="255">
        <v>66.75</v>
      </c>
      <c r="K9" s="255">
        <v>70.32</v>
      </c>
      <c r="L9" s="255">
        <v>71.07</v>
      </c>
      <c r="M9" s="255">
        <v>49.17</v>
      </c>
      <c r="N9" s="255">
        <v>80.73</v>
      </c>
      <c r="O9" s="255">
        <v>73.03</v>
      </c>
      <c r="P9" s="256">
        <v>82.52</v>
      </c>
    </row>
    <row r="10" spans="2:16" s="8" customFormat="1" ht="11.25">
      <c r="B10" s="90" t="s">
        <v>38</v>
      </c>
      <c r="C10" s="15">
        <v>39479</v>
      </c>
      <c r="D10" s="254">
        <v>76.62</v>
      </c>
      <c r="E10" s="254">
        <v>76.16</v>
      </c>
      <c r="F10" s="254">
        <v>87.66</v>
      </c>
      <c r="G10" s="254">
        <v>78.66</v>
      </c>
      <c r="H10" s="254">
        <v>78.94</v>
      </c>
      <c r="I10" s="254">
        <v>87</v>
      </c>
      <c r="J10" s="254">
        <v>68.15</v>
      </c>
      <c r="K10" s="254">
        <v>67.32</v>
      </c>
      <c r="L10" s="254">
        <v>74.18</v>
      </c>
      <c r="M10" s="254">
        <v>55.09</v>
      </c>
      <c r="N10" s="254">
        <v>79.99</v>
      </c>
      <c r="O10" s="254">
        <v>74.42</v>
      </c>
      <c r="P10" s="257">
        <v>84.26</v>
      </c>
    </row>
    <row r="11" spans="2:16" s="8" customFormat="1" ht="11.25">
      <c r="B11" s="8" t="s">
        <v>38</v>
      </c>
      <c r="C11" s="15">
        <v>39508</v>
      </c>
      <c r="D11" s="254">
        <v>78.24</v>
      </c>
      <c r="E11" s="254">
        <v>77.42</v>
      </c>
      <c r="F11" s="254">
        <v>88.66</v>
      </c>
      <c r="G11" s="254">
        <v>79.68</v>
      </c>
      <c r="H11" s="254">
        <v>79.91</v>
      </c>
      <c r="I11" s="254">
        <v>92.16</v>
      </c>
      <c r="J11" s="254">
        <v>70.57</v>
      </c>
      <c r="K11" s="254">
        <v>68.89</v>
      </c>
      <c r="L11" s="254">
        <v>75.2</v>
      </c>
      <c r="M11" s="254">
        <v>54.63</v>
      </c>
      <c r="N11" s="254">
        <v>79.25</v>
      </c>
      <c r="O11" s="254">
        <v>75.6</v>
      </c>
      <c r="P11" s="257">
        <v>85.03</v>
      </c>
    </row>
    <row r="12" spans="2:16" s="8" customFormat="1" ht="11.25">
      <c r="B12" s="90" t="s">
        <v>38</v>
      </c>
      <c r="C12" s="15">
        <v>39539</v>
      </c>
      <c r="D12" s="254">
        <v>78.98</v>
      </c>
      <c r="E12" s="254">
        <v>79.35</v>
      </c>
      <c r="F12" s="254">
        <v>90.13</v>
      </c>
      <c r="G12" s="254">
        <v>80.37</v>
      </c>
      <c r="H12" s="254">
        <v>80.49</v>
      </c>
      <c r="I12" s="254">
        <v>93.16</v>
      </c>
      <c r="J12" s="254">
        <v>71.85</v>
      </c>
      <c r="K12" s="254">
        <v>71.12</v>
      </c>
      <c r="L12" s="254">
        <v>80.73</v>
      </c>
      <c r="M12" s="254">
        <v>53.9</v>
      </c>
      <c r="N12" s="254">
        <v>79.94</v>
      </c>
      <c r="O12" s="254">
        <v>78.01</v>
      </c>
      <c r="P12" s="257">
        <v>84.92</v>
      </c>
    </row>
    <row r="13" spans="2:16" s="8" customFormat="1" ht="11.25">
      <c r="B13" s="90" t="s">
        <v>38</v>
      </c>
      <c r="C13" s="15">
        <v>39569</v>
      </c>
      <c r="D13" s="254">
        <v>79.71</v>
      </c>
      <c r="E13" s="254">
        <v>80.04</v>
      </c>
      <c r="F13" s="254">
        <v>92.25</v>
      </c>
      <c r="G13" s="254">
        <v>80.88</v>
      </c>
      <c r="H13" s="254">
        <v>80.9</v>
      </c>
      <c r="I13" s="254">
        <v>93.65</v>
      </c>
      <c r="J13" s="254">
        <v>72.34</v>
      </c>
      <c r="K13" s="254">
        <v>71.71</v>
      </c>
      <c r="L13" s="254">
        <v>77.12</v>
      </c>
      <c r="M13" s="254">
        <v>58.08</v>
      </c>
      <c r="N13" s="254">
        <v>81.47</v>
      </c>
      <c r="O13" s="254">
        <v>78</v>
      </c>
      <c r="P13" s="257">
        <v>84.38</v>
      </c>
    </row>
    <row r="14" spans="2:16" s="8" customFormat="1" ht="11.25">
      <c r="B14" s="90" t="s">
        <v>38</v>
      </c>
      <c r="C14" s="15">
        <v>39600</v>
      </c>
      <c r="D14" s="254">
        <v>80.14</v>
      </c>
      <c r="E14" s="254">
        <v>80.68</v>
      </c>
      <c r="F14" s="254">
        <v>93.62</v>
      </c>
      <c r="G14" s="254">
        <v>81.24</v>
      </c>
      <c r="H14" s="254">
        <v>81.73</v>
      </c>
      <c r="I14" s="254">
        <v>94.14</v>
      </c>
      <c r="J14" s="254">
        <v>71.63</v>
      </c>
      <c r="K14" s="254">
        <v>72.35</v>
      </c>
      <c r="L14" s="254">
        <v>79.66</v>
      </c>
      <c r="M14" s="254">
        <v>59.14</v>
      </c>
      <c r="N14" s="254">
        <v>80.34</v>
      </c>
      <c r="O14" s="254">
        <v>80.06</v>
      </c>
      <c r="P14" s="257">
        <v>84.4</v>
      </c>
    </row>
    <row r="15" spans="2:16" s="8" customFormat="1" ht="11.25">
      <c r="B15" s="90" t="s">
        <v>38</v>
      </c>
      <c r="C15" s="15">
        <v>39630</v>
      </c>
      <c r="D15" s="254">
        <v>80.22</v>
      </c>
      <c r="E15" s="254">
        <v>81.35</v>
      </c>
      <c r="F15" s="254">
        <v>94.49</v>
      </c>
      <c r="G15" s="254">
        <v>80.78</v>
      </c>
      <c r="H15" s="254">
        <v>80.93</v>
      </c>
      <c r="I15" s="254">
        <v>89.22</v>
      </c>
      <c r="J15" s="254">
        <v>72.35</v>
      </c>
      <c r="K15" s="254">
        <v>72.55</v>
      </c>
      <c r="L15" s="254">
        <v>77.28</v>
      </c>
      <c r="M15" s="254">
        <v>60.05</v>
      </c>
      <c r="N15" s="254">
        <v>82.66</v>
      </c>
      <c r="O15" s="254">
        <v>79.85</v>
      </c>
      <c r="P15" s="257">
        <v>91.08</v>
      </c>
    </row>
    <row r="16" spans="2:16" s="8" customFormat="1" ht="11.25">
      <c r="B16" s="90" t="s">
        <v>38</v>
      </c>
      <c r="C16" s="15">
        <v>39661</v>
      </c>
      <c r="D16" s="254">
        <v>80.92</v>
      </c>
      <c r="E16" s="254">
        <v>78.9</v>
      </c>
      <c r="F16" s="254">
        <v>94.02</v>
      </c>
      <c r="G16" s="254">
        <v>81.29</v>
      </c>
      <c r="H16" s="254">
        <v>81.72</v>
      </c>
      <c r="I16" s="254">
        <v>91.74</v>
      </c>
      <c r="J16" s="254">
        <v>72.71</v>
      </c>
      <c r="K16" s="254">
        <v>72.87</v>
      </c>
      <c r="L16" s="254">
        <v>76.58</v>
      </c>
      <c r="M16" s="254">
        <v>68.02</v>
      </c>
      <c r="N16" s="254">
        <v>82.46</v>
      </c>
      <c r="O16" s="254">
        <v>75.51</v>
      </c>
      <c r="P16" s="257">
        <v>86.71</v>
      </c>
    </row>
    <row r="17" spans="2:16" s="8" customFormat="1" ht="11.25">
      <c r="B17" s="90" t="s">
        <v>38</v>
      </c>
      <c r="C17" s="15">
        <v>39692</v>
      </c>
      <c r="D17" s="254">
        <v>82.04</v>
      </c>
      <c r="E17" s="254">
        <v>82.21</v>
      </c>
      <c r="F17" s="254">
        <v>94.29</v>
      </c>
      <c r="G17" s="254">
        <v>81.97</v>
      </c>
      <c r="H17" s="254">
        <v>82.57</v>
      </c>
      <c r="I17" s="254">
        <v>94.1</v>
      </c>
      <c r="J17" s="254">
        <v>74.76</v>
      </c>
      <c r="K17" s="254">
        <v>76.11</v>
      </c>
      <c r="L17" s="254">
        <v>77.62</v>
      </c>
      <c r="M17" s="254">
        <v>67.33</v>
      </c>
      <c r="N17" s="254">
        <v>83.17</v>
      </c>
      <c r="O17" s="254">
        <v>79.43</v>
      </c>
      <c r="P17" s="257">
        <v>87.3</v>
      </c>
    </row>
    <row r="18" spans="2:16" s="8" customFormat="1" ht="11.25">
      <c r="B18" s="90" t="s">
        <v>38</v>
      </c>
      <c r="C18" s="15">
        <v>39722</v>
      </c>
      <c r="D18" s="254">
        <v>81.17</v>
      </c>
      <c r="E18" s="254">
        <v>77.02</v>
      </c>
      <c r="F18" s="254">
        <v>93.21</v>
      </c>
      <c r="G18" s="254">
        <v>82.44</v>
      </c>
      <c r="H18" s="254">
        <v>82.92</v>
      </c>
      <c r="I18" s="254">
        <v>86.3</v>
      </c>
      <c r="J18" s="254">
        <v>73.65</v>
      </c>
      <c r="K18" s="254">
        <v>75.31</v>
      </c>
      <c r="L18" s="254">
        <v>77.31</v>
      </c>
      <c r="M18" s="254">
        <v>67.19</v>
      </c>
      <c r="N18" s="254">
        <v>82.61</v>
      </c>
      <c r="O18" s="254">
        <v>69.77</v>
      </c>
      <c r="P18" s="257">
        <v>85.23</v>
      </c>
    </row>
    <row r="19" spans="2:16" s="8" customFormat="1" ht="11.25">
      <c r="B19" s="144" t="s">
        <v>38</v>
      </c>
      <c r="C19" s="145">
        <v>39753</v>
      </c>
      <c r="D19" s="254">
        <v>80.33</v>
      </c>
      <c r="E19" s="254">
        <v>73.8</v>
      </c>
      <c r="F19" s="254">
        <v>91.67</v>
      </c>
      <c r="G19" s="254">
        <v>82.79</v>
      </c>
      <c r="H19" s="254">
        <v>83.35</v>
      </c>
      <c r="I19" s="254">
        <v>83.85</v>
      </c>
      <c r="J19" s="254">
        <v>69.56</v>
      </c>
      <c r="K19" s="254">
        <v>76.64</v>
      </c>
      <c r="L19" s="254">
        <v>79.54</v>
      </c>
      <c r="M19" s="254">
        <v>64.25</v>
      </c>
      <c r="N19" s="254">
        <v>82.34</v>
      </c>
      <c r="O19" s="254">
        <v>61.94</v>
      </c>
      <c r="P19" s="257">
        <v>81.62</v>
      </c>
    </row>
    <row r="20" spans="2:16" s="8" customFormat="1" ht="11.25">
      <c r="B20" s="17" t="s">
        <v>38</v>
      </c>
      <c r="C20" s="18">
        <v>39783</v>
      </c>
      <c r="D20" s="258">
        <v>80.43</v>
      </c>
      <c r="E20" s="258">
        <v>74.4</v>
      </c>
      <c r="F20" s="258">
        <v>90.75</v>
      </c>
      <c r="G20" s="258">
        <v>84.23</v>
      </c>
      <c r="H20" s="258">
        <v>84.89</v>
      </c>
      <c r="I20" s="258">
        <v>84.25</v>
      </c>
      <c r="J20" s="258">
        <v>67.89</v>
      </c>
      <c r="K20" s="258">
        <v>76.34</v>
      </c>
      <c r="L20" s="258">
        <v>78.54</v>
      </c>
      <c r="M20" s="258">
        <v>65.46</v>
      </c>
      <c r="N20" s="258">
        <v>81.81</v>
      </c>
      <c r="O20" s="258">
        <v>62.6</v>
      </c>
      <c r="P20" s="259">
        <v>77.42</v>
      </c>
    </row>
    <row r="21" spans="2:16" s="8" customFormat="1" ht="11.25">
      <c r="B21" s="90" t="s">
        <v>210</v>
      </c>
      <c r="C21" s="15">
        <v>39814</v>
      </c>
      <c r="D21" s="254">
        <v>80.94</v>
      </c>
      <c r="E21" s="254">
        <v>78.41</v>
      </c>
      <c r="F21" s="254">
        <v>89.71</v>
      </c>
      <c r="G21" s="254">
        <v>84.38</v>
      </c>
      <c r="H21" s="254">
        <v>84.73</v>
      </c>
      <c r="I21" s="254">
        <v>86.07</v>
      </c>
      <c r="J21" s="254">
        <v>69.35</v>
      </c>
      <c r="K21" s="254">
        <v>77</v>
      </c>
      <c r="L21" s="254">
        <v>84.86</v>
      </c>
      <c r="M21" s="254">
        <v>58.51</v>
      </c>
      <c r="N21" s="254">
        <v>84.59</v>
      </c>
      <c r="O21" s="254">
        <v>75.61</v>
      </c>
      <c r="P21" s="257">
        <v>74.22</v>
      </c>
    </row>
    <row r="22" spans="2:16" s="8" customFormat="1" ht="11.25">
      <c r="B22" s="90" t="s">
        <v>38</v>
      </c>
      <c r="C22" s="15">
        <v>39845</v>
      </c>
      <c r="D22" s="254">
        <v>82.47</v>
      </c>
      <c r="E22" s="254">
        <v>80.77</v>
      </c>
      <c r="F22" s="254">
        <v>91.22</v>
      </c>
      <c r="G22" s="254">
        <v>86.28</v>
      </c>
      <c r="H22" s="254">
        <v>86.35</v>
      </c>
      <c r="I22" s="254">
        <v>83.91</v>
      </c>
      <c r="J22" s="254">
        <v>68.87</v>
      </c>
      <c r="K22" s="254">
        <v>78.43</v>
      </c>
      <c r="L22" s="254">
        <v>80.47</v>
      </c>
      <c r="M22" s="254">
        <v>63.47</v>
      </c>
      <c r="N22" s="254">
        <v>87.61</v>
      </c>
      <c r="O22" s="254">
        <v>77.86</v>
      </c>
      <c r="P22" s="257">
        <v>76.41</v>
      </c>
    </row>
    <row r="23" spans="2:16" s="8" customFormat="1" ht="11.25">
      <c r="B23" s="8" t="s">
        <v>38</v>
      </c>
      <c r="C23" s="15">
        <v>39873</v>
      </c>
      <c r="D23" s="254">
        <v>81.78</v>
      </c>
      <c r="E23" s="254">
        <v>81.03</v>
      </c>
      <c r="F23" s="254">
        <v>92.33</v>
      </c>
      <c r="G23" s="254">
        <v>85.59</v>
      </c>
      <c r="H23" s="254">
        <v>85.8</v>
      </c>
      <c r="I23" s="254">
        <v>83.92</v>
      </c>
      <c r="J23" s="254">
        <v>67.41</v>
      </c>
      <c r="K23" s="254">
        <v>79.13</v>
      </c>
      <c r="L23" s="254">
        <v>82.6</v>
      </c>
      <c r="M23" s="254">
        <v>63.92</v>
      </c>
      <c r="N23" s="254">
        <v>86.81</v>
      </c>
      <c r="O23" s="254">
        <v>79.62</v>
      </c>
      <c r="P23" s="257">
        <v>75.52</v>
      </c>
    </row>
    <row r="24" spans="2:16" s="8" customFormat="1" ht="11.25">
      <c r="B24" s="90" t="s">
        <v>38</v>
      </c>
      <c r="C24" s="15">
        <v>39904</v>
      </c>
      <c r="D24" s="254">
        <v>82.51</v>
      </c>
      <c r="E24" s="254">
        <v>80.03</v>
      </c>
      <c r="F24" s="254">
        <v>92.71</v>
      </c>
      <c r="G24" s="254">
        <v>86.65</v>
      </c>
      <c r="H24" s="254">
        <v>86.66</v>
      </c>
      <c r="I24" s="254">
        <v>85.1</v>
      </c>
      <c r="J24" s="254">
        <v>67.54</v>
      </c>
      <c r="K24" s="254">
        <v>79.36</v>
      </c>
      <c r="L24" s="254">
        <v>83.15</v>
      </c>
      <c r="M24" s="254">
        <v>67.9</v>
      </c>
      <c r="N24" s="254">
        <v>87.16</v>
      </c>
      <c r="O24" s="254">
        <v>76.16</v>
      </c>
      <c r="P24" s="257">
        <v>74.73</v>
      </c>
    </row>
    <row r="25" spans="2:16" s="8" customFormat="1" ht="11.25">
      <c r="B25" s="90" t="s">
        <v>38</v>
      </c>
      <c r="C25" s="15">
        <v>39934</v>
      </c>
      <c r="D25" s="254">
        <v>83</v>
      </c>
      <c r="E25" s="254">
        <v>81.55</v>
      </c>
      <c r="F25" s="254">
        <v>95.13</v>
      </c>
      <c r="G25" s="254">
        <v>87.17</v>
      </c>
      <c r="H25" s="254">
        <v>87.38</v>
      </c>
      <c r="I25" s="254">
        <v>83.86</v>
      </c>
      <c r="J25" s="254">
        <v>68.29</v>
      </c>
      <c r="K25" s="254">
        <v>79.99</v>
      </c>
      <c r="L25" s="254">
        <v>82.31</v>
      </c>
      <c r="M25" s="254">
        <v>63.84</v>
      </c>
      <c r="N25" s="254">
        <v>90.08</v>
      </c>
      <c r="O25" s="254">
        <v>81.34</v>
      </c>
      <c r="P25" s="257">
        <v>77.89</v>
      </c>
    </row>
    <row r="26" spans="2:16" s="8" customFormat="1" ht="11.25">
      <c r="B26" s="90" t="s">
        <v>38</v>
      </c>
      <c r="C26" s="15">
        <v>39965</v>
      </c>
      <c r="D26" s="254">
        <v>84.09</v>
      </c>
      <c r="E26" s="254">
        <v>88.5</v>
      </c>
      <c r="F26" s="254">
        <v>92.11</v>
      </c>
      <c r="G26" s="254">
        <v>87.34</v>
      </c>
      <c r="H26" s="254">
        <v>87.55</v>
      </c>
      <c r="I26" s="254">
        <v>92.71</v>
      </c>
      <c r="J26" s="254">
        <v>71.13</v>
      </c>
      <c r="K26" s="254">
        <v>80.47</v>
      </c>
      <c r="L26" s="254">
        <v>83.39</v>
      </c>
      <c r="M26" s="254">
        <v>70.04</v>
      </c>
      <c r="N26" s="254">
        <v>89.51</v>
      </c>
      <c r="O26" s="254">
        <v>93.02</v>
      </c>
      <c r="P26" s="257">
        <v>79.14</v>
      </c>
    </row>
    <row r="27" spans="2:16" s="8" customFormat="1" ht="11.25">
      <c r="B27" s="90" t="s">
        <v>38</v>
      </c>
      <c r="C27" s="15">
        <v>39995</v>
      </c>
      <c r="D27" s="254">
        <v>84.5</v>
      </c>
      <c r="E27" s="254">
        <v>81.94</v>
      </c>
      <c r="F27" s="254">
        <v>90.98</v>
      </c>
      <c r="G27" s="254">
        <v>88.15</v>
      </c>
      <c r="H27" s="254">
        <v>88.31</v>
      </c>
      <c r="I27" s="254">
        <v>86.61</v>
      </c>
      <c r="J27" s="254">
        <v>72.5</v>
      </c>
      <c r="K27" s="254">
        <v>82.96</v>
      </c>
      <c r="L27" s="254">
        <v>86.14</v>
      </c>
      <c r="M27" s="254">
        <v>66.48</v>
      </c>
      <c r="N27" s="254">
        <v>88.28</v>
      </c>
      <c r="O27" s="254">
        <v>76.77</v>
      </c>
      <c r="P27" s="257">
        <v>79.21</v>
      </c>
    </row>
    <row r="28" spans="2:16" s="8" customFormat="1" ht="11.25">
      <c r="B28" s="90" t="s">
        <v>38</v>
      </c>
      <c r="C28" s="15">
        <v>40026</v>
      </c>
      <c r="D28" s="254">
        <v>85.18</v>
      </c>
      <c r="E28" s="254">
        <v>84.02</v>
      </c>
      <c r="F28" s="254">
        <v>89.76</v>
      </c>
      <c r="G28" s="254">
        <v>89.13</v>
      </c>
      <c r="H28" s="254">
        <v>89.55</v>
      </c>
      <c r="I28" s="254">
        <v>86.47</v>
      </c>
      <c r="J28" s="254">
        <v>73.8</v>
      </c>
      <c r="K28" s="254">
        <v>82.85</v>
      </c>
      <c r="L28" s="254">
        <v>86.35</v>
      </c>
      <c r="M28" s="254">
        <v>67</v>
      </c>
      <c r="N28" s="254">
        <v>88.4</v>
      </c>
      <c r="O28" s="254">
        <v>82.38</v>
      </c>
      <c r="P28" s="257">
        <v>80.51</v>
      </c>
    </row>
    <row r="29" spans="2:16" s="8" customFormat="1" ht="11.25">
      <c r="B29" s="90" t="s">
        <v>38</v>
      </c>
      <c r="C29" s="15">
        <v>40057</v>
      </c>
      <c r="D29" s="254">
        <v>85.83</v>
      </c>
      <c r="E29" s="254">
        <v>89.2</v>
      </c>
      <c r="F29" s="254">
        <v>91</v>
      </c>
      <c r="G29" s="254">
        <v>88.91</v>
      </c>
      <c r="H29" s="254">
        <v>89.28</v>
      </c>
      <c r="I29" s="254">
        <v>87.21</v>
      </c>
      <c r="J29" s="254">
        <v>76.06</v>
      </c>
      <c r="K29" s="254">
        <v>82.31</v>
      </c>
      <c r="L29" s="254">
        <v>86.82</v>
      </c>
      <c r="M29" s="254">
        <v>68.66</v>
      </c>
      <c r="N29" s="254">
        <v>87.74</v>
      </c>
      <c r="O29" s="254">
        <v>95.77</v>
      </c>
      <c r="P29" s="257">
        <v>81.31</v>
      </c>
    </row>
    <row r="30" spans="2:16" s="8" customFormat="1" ht="11.25">
      <c r="B30" s="90" t="s">
        <v>38</v>
      </c>
      <c r="C30" s="15">
        <v>40087</v>
      </c>
      <c r="D30" s="254">
        <v>87.53</v>
      </c>
      <c r="E30" s="254">
        <v>86.23</v>
      </c>
      <c r="F30" s="254">
        <v>93.81</v>
      </c>
      <c r="G30" s="254">
        <v>91.18</v>
      </c>
      <c r="H30" s="254">
        <v>91.35</v>
      </c>
      <c r="I30" s="254">
        <v>88.5</v>
      </c>
      <c r="J30" s="254">
        <v>76.67</v>
      </c>
      <c r="K30" s="254">
        <v>84.79</v>
      </c>
      <c r="L30" s="254">
        <v>87.35</v>
      </c>
      <c r="M30" s="254">
        <v>72.38</v>
      </c>
      <c r="N30" s="254">
        <v>90.18</v>
      </c>
      <c r="O30" s="254">
        <v>85.25</v>
      </c>
      <c r="P30" s="257">
        <v>83.45</v>
      </c>
    </row>
    <row r="31" spans="2:16" s="8" customFormat="1" ht="11.25">
      <c r="B31" s="8" t="s">
        <v>38</v>
      </c>
      <c r="C31" s="15">
        <v>40118</v>
      </c>
      <c r="D31" s="254">
        <v>88.36</v>
      </c>
      <c r="E31" s="254">
        <v>85.86</v>
      </c>
      <c r="F31" s="254">
        <v>94.75</v>
      </c>
      <c r="G31" s="254">
        <v>91.83</v>
      </c>
      <c r="H31" s="254">
        <v>92.28</v>
      </c>
      <c r="I31" s="254">
        <v>90.3</v>
      </c>
      <c r="J31" s="254">
        <v>78.61</v>
      </c>
      <c r="K31" s="254">
        <v>85.12</v>
      </c>
      <c r="L31" s="254">
        <v>84.57</v>
      </c>
      <c r="M31" s="254">
        <v>73.57</v>
      </c>
      <c r="N31" s="254">
        <v>88.89</v>
      </c>
      <c r="O31" s="254">
        <v>82.58</v>
      </c>
      <c r="P31" s="257">
        <v>83.48</v>
      </c>
    </row>
    <row r="32" spans="2:16" s="8" customFormat="1" ht="11.25">
      <c r="B32" s="17" t="s">
        <v>38</v>
      </c>
      <c r="C32" s="18">
        <v>40148</v>
      </c>
      <c r="D32" s="258">
        <v>88.02</v>
      </c>
      <c r="E32" s="258">
        <v>85.42</v>
      </c>
      <c r="F32" s="258">
        <v>95.38</v>
      </c>
      <c r="G32" s="258">
        <v>92.13</v>
      </c>
      <c r="H32" s="258">
        <v>92.28</v>
      </c>
      <c r="I32" s="258">
        <v>89.62</v>
      </c>
      <c r="J32" s="258">
        <v>77.96</v>
      </c>
      <c r="K32" s="258">
        <v>84.63</v>
      </c>
      <c r="L32" s="258">
        <v>86.44</v>
      </c>
      <c r="M32" s="258">
        <v>68.05</v>
      </c>
      <c r="N32" s="258">
        <v>88.88</v>
      </c>
      <c r="O32" s="258">
        <v>81.77</v>
      </c>
      <c r="P32" s="259">
        <v>83.85</v>
      </c>
    </row>
    <row r="33" spans="2:16" s="8" customFormat="1" ht="11.25">
      <c r="B33" s="90" t="s">
        <v>239</v>
      </c>
      <c r="C33" s="15">
        <v>40179</v>
      </c>
      <c r="D33" s="254">
        <v>89.79</v>
      </c>
      <c r="E33" s="254">
        <v>87.35</v>
      </c>
      <c r="F33" s="254">
        <v>95.61</v>
      </c>
      <c r="G33" s="254">
        <v>93.08</v>
      </c>
      <c r="H33" s="254">
        <v>93.26</v>
      </c>
      <c r="I33" s="254">
        <v>90.28</v>
      </c>
      <c r="J33" s="254">
        <v>81.5</v>
      </c>
      <c r="K33" s="254">
        <v>86.58</v>
      </c>
      <c r="L33" s="254">
        <v>88.74</v>
      </c>
      <c r="M33" s="254">
        <v>80.23</v>
      </c>
      <c r="N33" s="254">
        <v>89.33</v>
      </c>
      <c r="O33" s="254">
        <v>86.13</v>
      </c>
      <c r="P33" s="257">
        <v>83.98</v>
      </c>
    </row>
    <row r="34" spans="2:16" s="8" customFormat="1" ht="11.25">
      <c r="B34" s="90" t="s">
        <v>38</v>
      </c>
      <c r="C34" s="15">
        <v>40210</v>
      </c>
      <c r="D34" s="254">
        <v>92.33</v>
      </c>
      <c r="E34" s="254">
        <v>91.63</v>
      </c>
      <c r="F34" s="254">
        <v>95.48</v>
      </c>
      <c r="G34" s="254">
        <v>96.2</v>
      </c>
      <c r="H34" s="254">
        <v>96.01</v>
      </c>
      <c r="I34" s="254">
        <v>93.43</v>
      </c>
      <c r="J34" s="254">
        <v>83.58</v>
      </c>
      <c r="K34" s="254">
        <v>90.06</v>
      </c>
      <c r="L34" s="254">
        <v>89.3</v>
      </c>
      <c r="M34" s="254">
        <v>76.93</v>
      </c>
      <c r="N34" s="254">
        <v>91.43</v>
      </c>
      <c r="O34" s="254">
        <v>90.52</v>
      </c>
      <c r="P34" s="257">
        <v>87.2</v>
      </c>
    </row>
    <row r="35" spans="2:16" s="8" customFormat="1" ht="11.25">
      <c r="B35" s="8" t="s">
        <v>38</v>
      </c>
      <c r="C35" s="15">
        <v>40238</v>
      </c>
      <c r="D35" s="254">
        <v>91.65</v>
      </c>
      <c r="E35" s="254">
        <v>97</v>
      </c>
      <c r="F35" s="254">
        <v>97.55</v>
      </c>
      <c r="G35" s="254">
        <v>94.83</v>
      </c>
      <c r="H35" s="254">
        <v>94.75</v>
      </c>
      <c r="I35" s="254">
        <v>94.55</v>
      </c>
      <c r="J35" s="254">
        <v>82.37</v>
      </c>
      <c r="K35" s="254">
        <v>89.21</v>
      </c>
      <c r="L35" s="254">
        <v>89.62</v>
      </c>
      <c r="M35" s="254">
        <v>82.36</v>
      </c>
      <c r="N35" s="254">
        <v>92.71</v>
      </c>
      <c r="O35" s="254">
        <v>101.81</v>
      </c>
      <c r="P35" s="257">
        <v>87.33</v>
      </c>
    </row>
    <row r="36" spans="2:16" s="8" customFormat="1" ht="11.25">
      <c r="B36" s="90" t="s">
        <v>38</v>
      </c>
      <c r="C36" s="15">
        <v>40269</v>
      </c>
      <c r="D36" s="254">
        <v>91.71</v>
      </c>
      <c r="E36" s="254">
        <v>89.47</v>
      </c>
      <c r="F36" s="254">
        <v>97.12</v>
      </c>
      <c r="G36" s="254">
        <v>94.65</v>
      </c>
      <c r="H36" s="254">
        <v>94.62</v>
      </c>
      <c r="I36" s="254">
        <v>98.46</v>
      </c>
      <c r="J36" s="254">
        <v>82.27</v>
      </c>
      <c r="K36" s="254">
        <v>88.36</v>
      </c>
      <c r="L36" s="254">
        <v>90.31</v>
      </c>
      <c r="M36" s="254">
        <v>80.11</v>
      </c>
      <c r="N36" s="254">
        <v>92.08</v>
      </c>
      <c r="O36" s="254">
        <v>88.4</v>
      </c>
      <c r="P36" s="257">
        <v>88.43</v>
      </c>
    </row>
    <row r="37" spans="2:16" s="8" customFormat="1" ht="11.25">
      <c r="B37" s="90" t="s">
        <v>38</v>
      </c>
      <c r="C37" s="15">
        <v>40299</v>
      </c>
      <c r="D37" s="254">
        <v>92.32</v>
      </c>
      <c r="E37" s="254">
        <v>90.34</v>
      </c>
      <c r="F37" s="254">
        <v>100.78</v>
      </c>
      <c r="G37" s="254">
        <v>95.62</v>
      </c>
      <c r="H37" s="254">
        <v>95.68</v>
      </c>
      <c r="I37" s="254">
        <v>94.36</v>
      </c>
      <c r="J37" s="254">
        <v>82.68</v>
      </c>
      <c r="K37" s="254">
        <v>89.51</v>
      </c>
      <c r="L37" s="254">
        <v>92.14</v>
      </c>
      <c r="M37" s="254">
        <v>81.28</v>
      </c>
      <c r="N37" s="254">
        <v>93.98</v>
      </c>
      <c r="O37" s="254">
        <v>86.39</v>
      </c>
      <c r="P37" s="257">
        <v>92.5</v>
      </c>
    </row>
    <row r="38" spans="2:16" s="8" customFormat="1" ht="11.25">
      <c r="B38" s="90" t="s">
        <v>38</v>
      </c>
      <c r="C38" s="15">
        <v>40330</v>
      </c>
      <c r="D38" s="254">
        <v>93.18</v>
      </c>
      <c r="E38" s="254">
        <v>90.98</v>
      </c>
      <c r="F38" s="254">
        <v>97.96</v>
      </c>
      <c r="G38" s="254">
        <v>96.84</v>
      </c>
      <c r="H38" s="254">
        <v>96.8</v>
      </c>
      <c r="I38" s="254">
        <v>95.32</v>
      </c>
      <c r="J38" s="254">
        <v>83.67</v>
      </c>
      <c r="K38" s="254">
        <v>88.8</v>
      </c>
      <c r="L38" s="254">
        <v>88.89</v>
      </c>
      <c r="M38" s="254">
        <v>85.48</v>
      </c>
      <c r="N38" s="254">
        <v>97.27</v>
      </c>
      <c r="O38" s="254">
        <v>85.27</v>
      </c>
      <c r="P38" s="257">
        <v>89.69</v>
      </c>
    </row>
    <row r="39" spans="2:16" s="8" customFormat="1" ht="11.25">
      <c r="B39" s="90" t="s">
        <v>38</v>
      </c>
      <c r="C39" s="15">
        <v>40360</v>
      </c>
      <c r="D39" s="254">
        <v>92.94</v>
      </c>
      <c r="E39" s="254">
        <v>92.65</v>
      </c>
      <c r="F39" s="254">
        <v>97.67</v>
      </c>
      <c r="G39" s="254">
        <v>96.18</v>
      </c>
      <c r="H39" s="254">
        <v>95.98</v>
      </c>
      <c r="I39" s="254">
        <v>95.59</v>
      </c>
      <c r="J39" s="254">
        <v>81.48</v>
      </c>
      <c r="K39" s="254">
        <v>89.71</v>
      </c>
      <c r="L39" s="254">
        <v>93.51</v>
      </c>
      <c r="M39" s="254">
        <v>82.84</v>
      </c>
      <c r="N39" s="254">
        <v>98.4</v>
      </c>
      <c r="O39" s="254">
        <v>90.05</v>
      </c>
      <c r="P39" s="257">
        <v>92.6</v>
      </c>
    </row>
    <row r="40" spans="2:16" s="8" customFormat="1" ht="11.25">
      <c r="B40" s="90" t="s">
        <v>38</v>
      </c>
      <c r="C40" s="15">
        <v>40391</v>
      </c>
      <c r="D40" s="254">
        <v>95.22</v>
      </c>
      <c r="E40" s="254">
        <v>94.6</v>
      </c>
      <c r="F40" s="254">
        <v>98.5</v>
      </c>
      <c r="G40" s="254">
        <v>97.34</v>
      </c>
      <c r="H40" s="254">
        <v>97.45</v>
      </c>
      <c r="I40" s="254">
        <v>99.39</v>
      </c>
      <c r="J40" s="254">
        <v>85.99</v>
      </c>
      <c r="K40" s="254">
        <v>92.56</v>
      </c>
      <c r="L40" s="254">
        <v>97.15</v>
      </c>
      <c r="M40" s="254">
        <v>83.23</v>
      </c>
      <c r="N40" s="254">
        <v>98.75</v>
      </c>
      <c r="O40" s="254">
        <v>93.94</v>
      </c>
      <c r="P40" s="257">
        <v>95.17</v>
      </c>
    </row>
    <row r="41" spans="2:16" s="8" customFormat="1" ht="11.25" customHeight="1">
      <c r="B41" s="90" t="s">
        <v>38</v>
      </c>
      <c r="C41" s="15">
        <v>40422</v>
      </c>
      <c r="D41" s="254">
        <v>95.86</v>
      </c>
      <c r="E41" s="254">
        <v>95.62</v>
      </c>
      <c r="F41" s="254">
        <v>99.89</v>
      </c>
      <c r="G41" s="254">
        <v>97.22</v>
      </c>
      <c r="H41" s="254">
        <v>97.24</v>
      </c>
      <c r="I41" s="254">
        <v>97.82</v>
      </c>
      <c r="J41" s="254">
        <v>88.12</v>
      </c>
      <c r="K41" s="254">
        <v>92.17</v>
      </c>
      <c r="L41" s="254">
        <v>98.36</v>
      </c>
      <c r="M41" s="254">
        <v>90.18</v>
      </c>
      <c r="N41" s="254">
        <v>100.76</v>
      </c>
      <c r="O41" s="254">
        <v>95.01</v>
      </c>
      <c r="P41" s="257">
        <v>94.81</v>
      </c>
    </row>
    <row r="42" spans="2:16" s="8" customFormat="1" ht="11.25">
      <c r="B42" s="90" t="s">
        <v>38</v>
      </c>
      <c r="C42" s="15">
        <v>40452</v>
      </c>
      <c r="D42" s="254">
        <v>96.09</v>
      </c>
      <c r="E42" s="254">
        <v>96.85</v>
      </c>
      <c r="F42" s="254">
        <v>99.91</v>
      </c>
      <c r="G42" s="254">
        <v>97.35</v>
      </c>
      <c r="H42" s="254">
        <v>97.41</v>
      </c>
      <c r="I42" s="254">
        <v>100.07</v>
      </c>
      <c r="J42" s="254">
        <v>89.94</v>
      </c>
      <c r="K42" s="254">
        <v>94.51</v>
      </c>
      <c r="L42" s="254">
        <v>97.78</v>
      </c>
      <c r="M42" s="254">
        <v>82.36</v>
      </c>
      <c r="N42" s="254">
        <v>99.14</v>
      </c>
      <c r="O42" s="254">
        <v>101.41</v>
      </c>
      <c r="P42" s="257">
        <v>94.97</v>
      </c>
    </row>
    <row r="43" spans="2:16" s="8" customFormat="1" ht="11.25">
      <c r="B43" s="90" t="s">
        <v>38</v>
      </c>
      <c r="C43" s="15">
        <v>40483</v>
      </c>
      <c r="D43" s="254">
        <v>96.44</v>
      </c>
      <c r="E43" s="254">
        <v>98.37</v>
      </c>
      <c r="F43" s="254">
        <v>99.89</v>
      </c>
      <c r="G43" s="254">
        <v>96.92</v>
      </c>
      <c r="H43" s="254">
        <v>96.95</v>
      </c>
      <c r="I43" s="254">
        <v>97.66</v>
      </c>
      <c r="J43" s="254">
        <v>92.41</v>
      </c>
      <c r="K43" s="254">
        <v>94.79</v>
      </c>
      <c r="L43" s="254">
        <v>99.87</v>
      </c>
      <c r="M43" s="254">
        <v>86.85</v>
      </c>
      <c r="N43" s="254">
        <v>98.87</v>
      </c>
      <c r="O43" s="254">
        <v>101.51</v>
      </c>
      <c r="P43" s="257">
        <v>95.82</v>
      </c>
    </row>
    <row r="44" spans="2:16" s="8" customFormat="1" ht="11.25">
      <c r="B44" s="17" t="s">
        <v>38</v>
      </c>
      <c r="C44" s="18">
        <v>40513</v>
      </c>
      <c r="D44" s="258">
        <v>96.98</v>
      </c>
      <c r="E44" s="258">
        <v>98.31</v>
      </c>
      <c r="F44" s="258">
        <v>101.51</v>
      </c>
      <c r="G44" s="258">
        <v>97.36</v>
      </c>
      <c r="H44" s="258">
        <v>97.4</v>
      </c>
      <c r="I44" s="258">
        <v>98.88</v>
      </c>
      <c r="J44" s="258">
        <v>92.13</v>
      </c>
      <c r="K44" s="258">
        <v>97.07</v>
      </c>
      <c r="L44" s="258">
        <v>106.18</v>
      </c>
      <c r="M44" s="258">
        <v>86.01</v>
      </c>
      <c r="N44" s="258">
        <v>98.96</v>
      </c>
      <c r="O44" s="258">
        <v>103.53</v>
      </c>
      <c r="P44" s="259">
        <v>97.12</v>
      </c>
    </row>
    <row r="45" spans="2:16" s="8" customFormat="1" ht="11.25">
      <c r="B45" s="90" t="s">
        <v>240</v>
      </c>
      <c r="C45" s="15">
        <v>40544</v>
      </c>
      <c r="D45" s="254">
        <v>97.41</v>
      </c>
      <c r="E45" s="254">
        <v>97.91</v>
      </c>
      <c r="F45" s="254">
        <v>101.79</v>
      </c>
      <c r="G45" s="254">
        <v>98.19</v>
      </c>
      <c r="H45" s="254">
        <v>98.39</v>
      </c>
      <c r="I45" s="254">
        <v>99.51</v>
      </c>
      <c r="J45" s="254">
        <v>96.74</v>
      </c>
      <c r="K45" s="254">
        <v>97.53</v>
      </c>
      <c r="L45" s="254">
        <v>98.52</v>
      </c>
      <c r="M45" s="254">
        <v>84.09</v>
      </c>
      <c r="N45" s="254">
        <v>93.09</v>
      </c>
      <c r="O45" s="254">
        <v>99.6</v>
      </c>
      <c r="P45" s="257">
        <v>95.72</v>
      </c>
    </row>
    <row r="46" spans="2:16" s="8" customFormat="1" ht="11.25">
      <c r="B46" s="90" t="s">
        <v>38</v>
      </c>
      <c r="C46" s="15">
        <v>40575</v>
      </c>
      <c r="D46" s="254">
        <v>97.54</v>
      </c>
      <c r="E46" s="254">
        <v>99.59</v>
      </c>
      <c r="F46" s="254">
        <v>101.76</v>
      </c>
      <c r="G46" s="254">
        <v>98.31</v>
      </c>
      <c r="H46" s="254">
        <v>98.32</v>
      </c>
      <c r="I46" s="254">
        <v>101.6</v>
      </c>
      <c r="J46" s="254">
        <v>95.05</v>
      </c>
      <c r="K46" s="254">
        <v>95.52</v>
      </c>
      <c r="L46" s="254">
        <v>97.54</v>
      </c>
      <c r="M46" s="254">
        <v>88.11</v>
      </c>
      <c r="N46" s="254">
        <v>98.15</v>
      </c>
      <c r="O46" s="254">
        <v>100.13</v>
      </c>
      <c r="P46" s="257">
        <v>96.04</v>
      </c>
    </row>
    <row r="47" spans="2:16" s="8" customFormat="1" ht="11.25">
      <c r="B47" s="90" t="s">
        <v>38</v>
      </c>
      <c r="C47" s="15">
        <v>40603</v>
      </c>
      <c r="D47" s="254">
        <v>98.64</v>
      </c>
      <c r="E47" s="254">
        <v>100.04</v>
      </c>
      <c r="F47" s="254">
        <v>101.22</v>
      </c>
      <c r="G47" s="254">
        <v>99.18</v>
      </c>
      <c r="H47" s="254">
        <v>98.85</v>
      </c>
      <c r="I47" s="254">
        <v>102.3</v>
      </c>
      <c r="J47" s="254">
        <v>96.87</v>
      </c>
      <c r="K47" s="254">
        <v>97.88</v>
      </c>
      <c r="L47" s="254">
        <v>98.02</v>
      </c>
      <c r="M47" s="254">
        <v>85.73</v>
      </c>
      <c r="N47" s="254">
        <v>101.17</v>
      </c>
      <c r="O47" s="254">
        <v>103.79</v>
      </c>
      <c r="P47" s="257">
        <v>98.04</v>
      </c>
    </row>
    <row r="48" spans="2:16" s="8" customFormat="1" ht="11.25">
      <c r="B48" s="90" t="s">
        <v>38</v>
      </c>
      <c r="C48" s="15">
        <v>40634</v>
      </c>
      <c r="D48" s="254">
        <v>98.66</v>
      </c>
      <c r="E48" s="254">
        <v>100.16</v>
      </c>
      <c r="F48" s="254">
        <v>98.63</v>
      </c>
      <c r="G48" s="254">
        <v>99.58</v>
      </c>
      <c r="H48" s="254">
        <v>99.39</v>
      </c>
      <c r="I48" s="254">
        <v>99.14</v>
      </c>
      <c r="J48" s="254">
        <v>97.48</v>
      </c>
      <c r="K48" s="254">
        <v>98.17</v>
      </c>
      <c r="L48" s="254">
        <v>96.78</v>
      </c>
      <c r="M48" s="254">
        <v>82.01</v>
      </c>
      <c r="N48" s="254">
        <v>102.42</v>
      </c>
      <c r="O48" s="254">
        <v>104.04</v>
      </c>
      <c r="P48" s="257">
        <v>97.94</v>
      </c>
    </row>
    <row r="49" spans="2:16" s="8" customFormat="1" ht="11.25">
      <c r="B49" s="90" t="s">
        <v>38</v>
      </c>
      <c r="C49" s="15">
        <v>40664</v>
      </c>
      <c r="D49" s="254">
        <v>99.61</v>
      </c>
      <c r="E49" s="254">
        <v>101.15</v>
      </c>
      <c r="F49" s="254">
        <v>98.85</v>
      </c>
      <c r="G49" s="254">
        <v>99.7</v>
      </c>
      <c r="H49" s="254">
        <v>99.77</v>
      </c>
      <c r="I49" s="254">
        <v>101.77</v>
      </c>
      <c r="J49" s="254">
        <v>99.72</v>
      </c>
      <c r="K49" s="254">
        <v>99.62</v>
      </c>
      <c r="L49" s="254">
        <v>99.77</v>
      </c>
      <c r="M49" s="254">
        <v>99.21</v>
      </c>
      <c r="N49" s="254">
        <v>98.39</v>
      </c>
      <c r="O49" s="254">
        <v>104.37</v>
      </c>
      <c r="P49" s="257">
        <v>102.34</v>
      </c>
    </row>
    <row r="50" spans="2:16" s="8" customFormat="1" ht="11.25">
      <c r="B50" s="90" t="s">
        <v>38</v>
      </c>
      <c r="C50" s="15">
        <v>40695</v>
      </c>
      <c r="D50" s="254">
        <v>99.75</v>
      </c>
      <c r="E50" s="254">
        <v>100.48</v>
      </c>
      <c r="F50" s="254">
        <v>98.78</v>
      </c>
      <c r="G50" s="254">
        <v>99.3</v>
      </c>
      <c r="H50" s="254">
        <v>99.28</v>
      </c>
      <c r="I50" s="254">
        <v>105.16</v>
      </c>
      <c r="J50" s="254">
        <v>98.4</v>
      </c>
      <c r="K50" s="254">
        <v>100.12</v>
      </c>
      <c r="L50" s="254">
        <v>99.34</v>
      </c>
      <c r="M50" s="254">
        <v>113.62</v>
      </c>
      <c r="N50" s="254">
        <v>100.53</v>
      </c>
      <c r="O50" s="254">
        <v>98.55</v>
      </c>
      <c r="P50" s="257">
        <v>101.46</v>
      </c>
    </row>
    <row r="51" spans="2:16" s="8" customFormat="1" ht="11.25">
      <c r="B51" s="90" t="s">
        <v>38</v>
      </c>
      <c r="C51" s="15">
        <v>40725</v>
      </c>
      <c r="D51" s="254">
        <v>100.04</v>
      </c>
      <c r="E51" s="254">
        <v>100.15</v>
      </c>
      <c r="F51" s="254">
        <v>99.68</v>
      </c>
      <c r="G51" s="254">
        <v>100.39</v>
      </c>
      <c r="H51" s="254">
        <v>100.33</v>
      </c>
      <c r="I51" s="254">
        <v>98.37</v>
      </c>
      <c r="J51" s="254">
        <v>99.83</v>
      </c>
      <c r="K51" s="254">
        <v>100.83</v>
      </c>
      <c r="L51" s="254">
        <v>100.67</v>
      </c>
      <c r="M51" s="254">
        <v>101.01</v>
      </c>
      <c r="N51" s="254">
        <v>101.15</v>
      </c>
      <c r="O51" s="254">
        <v>100.11</v>
      </c>
      <c r="P51" s="257">
        <v>102.06</v>
      </c>
    </row>
    <row r="52" spans="2:16" s="8" customFormat="1" ht="11.25">
      <c r="B52" s="90" t="s">
        <v>38</v>
      </c>
      <c r="C52" s="15">
        <v>40756</v>
      </c>
      <c r="D52" s="254">
        <v>100.08</v>
      </c>
      <c r="E52" s="254">
        <v>97.72</v>
      </c>
      <c r="F52" s="254">
        <v>99.55</v>
      </c>
      <c r="G52" s="254">
        <v>100.42</v>
      </c>
      <c r="H52" s="254">
        <v>100.48</v>
      </c>
      <c r="I52" s="254">
        <v>97.39</v>
      </c>
      <c r="J52" s="254">
        <v>98.16</v>
      </c>
      <c r="K52" s="254">
        <v>99.44</v>
      </c>
      <c r="L52" s="254">
        <v>101.05</v>
      </c>
      <c r="M52" s="254">
        <v>99.69</v>
      </c>
      <c r="N52" s="254">
        <v>100.41</v>
      </c>
      <c r="O52" s="254">
        <v>93.85</v>
      </c>
      <c r="P52" s="257">
        <v>99.62</v>
      </c>
    </row>
    <row r="53" spans="2:16" s="8" customFormat="1" ht="11.25">
      <c r="B53" s="90" t="s">
        <v>38</v>
      </c>
      <c r="C53" s="15">
        <v>40787</v>
      </c>
      <c r="D53" s="254">
        <v>100.76</v>
      </c>
      <c r="E53" s="254">
        <v>99.36</v>
      </c>
      <c r="F53" s="254">
        <v>98.37</v>
      </c>
      <c r="G53" s="254">
        <v>100.28</v>
      </c>
      <c r="H53" s="254">
        <v>100.23</v>
      </c>
      <c r="I53" s="254">
        <v>98.82</v>
      </c>
      <c r="J53" s="254">
        <v>102.5</v>
      </c>
      <c r="K53" s="254">
        <v>102.08</v>
      </c>
      <c r="L53" s="254">
        <v>100.24</v>
      </c>
      <c r="M53" s="254">
        <v>99.77</v>
      </c>
      <c r="N53" s="254">
        <v>100.37</v>
      </c>
      <c r="O53" s="254">
        <v>96.78</v>
      </c>
      <c r="P53" s="257">
        <v>101.91</v>
      </c>
    </row>
    <row r="54" spans="2:16" s="8" customFormat="1" ht="11.25">
      <c r="B54" s="90" t="s">
        <v>38</v>
      </c>
      <c r="C54" s="15">
        <v>40817</v>
      </c>
      <c r="D54" s="254">
        <v>100.88</v>
      </c>
      <c r="E54" s="254">
        <v>99.45</v>
      </c>
      <c r="F54" s="254">
        <v>99.02</v>
      </c>
      <c r="G54" s="254">
        <v>100.72</v>
      </c>
      <c r="H54" s="254">
        <v>100.93</v>
      </c>
      <c r="I54" s="254">
        <v>98.71</v>
      </c>
      <c r="J54" s="254">
        <v>102.61</v>
      </c>
      <c r="K54" s="254">
        <v>101.73</v>
      </c>
      <c r="L54" s="254">
        <v>101.98</v>
      </c>
      <c r="M54" s="254">
        <v>103.71</v>
      </c>
      <c r="N54" s="254">
        <v>99.55</v>
      </c>
      <c r="O54" s="254">
        <v>96.89</v>
      </c>
      <c r="P54" s="257">
        <v>101.27</v>
      </c>
    </row>
    <row r="55" spans="2:16" s="8" customFormat="1" ht="11.25">
      <c r="B55" s="90" t="s">
        <v>38</v>
      </c>
      <c r="C55" s="15">
        <v>40848</v>
      </c>
      <c r="D55" s="254">
        <v>102.09</v>
      </c>
      <c r="E55" s="254">
        <v>101.42</v>
      </c>
      <c r="F55" s="254">
        <v>101.49</v>
      </c>
      <c r="G55" s="254">
        <v>101.68</v>
      </c>
      <c r="H55" s="254">
        <v>101.69</v>
      </c>
      <c r="I55" s="254">
        <v>98.12</v>
      </c>
      <c r="J55" s="254">
        <v>103.93</v>
      </c>
      <c r="K55" s="254">
        <v>103.02</v>
      </c>
      <c r="L55" s="254">
        <v>104.83</v>
      </c>
      <c r="M55" s="254">
        <v>107.51</v>
      </c>
      <c r="N55" s="254">
        <v>100.8</v>
      </c>
      <c r="O55" s="254">
        <v>101.2</v>
      </c>
      <c r="P55" s="257">
        <v>103.83</v>
      </c>
    </row>
    <row r="56" spans="2:20" s="8" customFormat="1" ht="11.25">
      <c r="B56" s="17" t="s">
        <v>38</v>
      </c>
      <c r="C56" s="18">
        <v>40878</v>
      </c>
      <c r="D56" s="258">
        <v>103.04</v>
      </c>
      <c r="E56" s="258">
        <v>103.04</v>
      </c>
      <c r="F56" s="258">
        <v>101.44</v>
      </c>
      <c r="G56" s="258">
        <v>100.65</v>
      </c>
      <c r="H56" s="258">
        <v>100.39</v>
      </c>
      <c r="I56" s="258">
        <v>98.78</v>
      </c>
      <c r="J56" s="258">
        <v>106.05</v>
      </c>
      <c r="K56" s="258">
        <v>104.2</v>
      </c>
      <c r="L56" s="258">
        <v>102.45</v>
      </c>
      <c r="M56" s="258">
        <v>120.39</v>
      </c>
      <c r="N56" s="258">
        <v>103</v>
      </c>
      <c r="O56" s="258">
        <v>103.15</v>
      </c>
      <c r="P56" s="259">
        <v>103.63</v>
      </c>
      <c r="R56" s="214"/>
      <c r="S56" s="214"/>
      <c r="T56" s="214"/>
    </row>
    <row r="57" spans="2:16" s="8" customFormat="1" ht="11.25">
      <c r="B57" s="90" t="s">
        <v>241</v>
      </c>
      <c r="C57" s="15">
        <v>40909</v>
      </c>
      <c r="D57" s="254">
        <v>105.94</v>
      </c>
      <c r="E57" s="254">
        <v>104.77</v>
      </c>
      <c r="F57" s="254">
        <v>101.39</v>
      </c>
      <c r="G57" s="254">
        <v>108.67</v>
      </c>
      <c r="H57" s="254">
        <v>109.46</v>
      </c>
      <c r="I57" s="254">
        <v>103.11</v>
      </c>
      <c r="J57" s="254">
        <v>108.82</v>
      </c>
      <c r="K57" s="254">
        <v>105.4</v>
      </c>
      <c r="L57" s="254">
        <v>104.7</v>
      </c>
      <c r="M57" s="254">
        <v>109.84</v>
      </c>
      <c r="N57" s="254">
        <v>104.22</v>
      </c>
      <c r="O57" s="254">
        <v>102.64</v>
      </c>
      <c r="P57" s="257">
        <v>106.16</v>
      </c>
    </row>
    <row r="58" spans="2:16" s="8" customFormat="1" ht="11.25">
      <c r="B58" s="90" t="s">
        <v>38</v>
      </c>
      <c r="C58" s="15">
        <v>40940</v>
      </c>
      <c r="D58" s="254">
        <v>106.31</v>
      </c>
      <c r="E58" s="254">
        <v>104.44</v>
      </c>
      <c r="F58" s="254">
        <v>104.26</v>
      </c>
      <c r="G58" s="254">
        <v>107.8</v>
      </c>
      <c r="H58" s="254">
        <v>108.25</v>
      </c>
      <c r="I58" s="254">
        <v>99.65</v>
      </c>
      <c r="J58" s="254">
        <v>110.05</v>
      </c>
      <c r="K58" s="254">
        <v>105.37</v>
      </c>
      <c r="L58" s="254">
        <v>99.66</v>
      </c>
      <c r="M58" s="254">
        <v>110.56</v>
      </c>
      <c r="N58" s="254">
        <v>108.42</v>
      </c>
      <c r="O58" s="254">
        <v>100.54</v>
      </c>
      <c r="P58" s="257">
        <v>106.26</v>
      </c>
    </row>
    <row r="59" spans="2:16" s="8" customFormat="1" ht="11.25">
      <c r="B59" s="90" t="s">
        <v>38</v>
      </c>
      <c r="C59" s="15">
        <v>40969</v>
      </c>
      <c r="D59" s="254">
        <v>106.71</v>
      </c>
      <c r="E59" s="254">
        <v>105.19</v>
      </c>
      <c r="F59" s="254">
        <v>104.24</v>
      </c>
      <c r="G59" s="254">
        <v>107.91</v>
      </c>
      <c r="H59" s="254">
        <v>108.32</v>
      </c>
      <c r="I59" s="254">
        <v>99.6</v>
      </c>
      <c r="J59" s="254">
        <v>110.61</v>
      </c>
      <c r="K59" s="254">
        <v>107.58</v>
      </c>
      <c r="L59" s="254">
        <v>98.86</v>
      </c>
      <c r="M59" s="254">
        <v>112.04</v>
      </c>
      <c r="N59" s="254">
        <v>105.36</v>
      </c>
      <c r="O59" s="254">
        <v>99.19</v>
      </c>
      <c r="P59" s="257">
        <v>106.51</v>
      </c>
    </row>
    <row r="60" spans="2:16" s="8" customFormat="1" ht="11.25">
      <c r="B60" s="90" t="s">
        <v>38</v>
      </c>
      <c r="C60" s="15">
        <v>41000</v>
      </c>
      <c r="D60" s="254">
        <v>107.46</v>
      </c>
      <c r="E60" s="254">
        <v>105.36</v>
      </c>
      <c r="F60" s="254">
        <v>105.6</v>
      </c>
      <c r="G60" s="254">
        <v>107.46</v>
      </c>
      <c r="H60" s="254">
        <v>108.02</v>
      </c>
      <c r="I60" s="254">
        <v>101.13</v>
      </c>
      <c r="J60" s="254">
        <v>111.72</v>
      </c>
      <c r="K60" s="254">
        <v>108.78</v>
      </c>
      <c r="L60" s="254">
        <v>96.34</v>
      </c>
      <c r="M60" s="254">
        <v>109.39</v>
      </c>
      <c r="N60" s="254">
        <v>104.53</v>
      </c>
      <c r="O60" s="254">
        <v>101.01</v>
      </c>
      <c r="P60" s="257">
        <v>107.96</v>
      </c>
    </row>
    <row r="61" spans="2:16" s="8" customFormat="1" ht="11.25">
      <c r="B61" s="90" t="s">
        <v>38</v>
      </c>
      <c r="C61" s="15">
        <v>41030</v>
      </c>
      <c r="D61" s="254">
        <v>106.68</v>
      </c>
      <c r="E61" s="254">
        <v>104.99</v>
      </c>
      <c r="F61" s="254">
        <v>104.84</v>
      </c>
      <c r="G61" s="254">
        <v>107.3</v>
      </c>
      <c r="H61" s="254">
        <v>107.43</v>
      </c>
      <c r="I61" s="254">
        <v>102.74</v>
      </c>
      <c r="J61" s="254">
        <v>108.04</v>
      </c>
      <c r="K61" s="254">
        <v>109.72</v>
      </c>
      <c r="L61" s="254">
        <v>103.5</v>
      </c>
      <c r="M61" s="254">
        <v>110.7</v>
      </c>
      <c r="N61" s="254">
        <v>107.18</v>
      </c>
      <c r="O61" s="254">
        <v>102.99</v>
      </c>
      <c r="P61" s="257">
        <v>105.87</v>
      </c>
    </row>
    <row r="62" spans="2:16" s="8" customFormat="1" ht="11.25">
      <c r="B62" s="90" t="s">
        <v>38</v>
      </c>
      <c r="C62" s="15">
        <v>41061</v>
      </c>
      <c r="D62" s="254">
        <v>108.34</v>
      </c>
      <c r="E62" s="254">
        <v>111.79</v>
      </c>
      <c r="F62" s="254">
        <v>105.71</v>
      </c>
      <c r="G62" s="254">
        <v>108.44</v>
      </c>
      <c r="H62" s="254">
        <v>108.8</v>
      </c>
      <c r="I62" s="254">
        <v>104.74</v>
      </c>
      <c r="J62" s="254">
        <v>112.82</v>
      </c>
      <c r="K62" s="254">
        <v>111.64</v>
      </c>
      <c r="L62" s="254">
        <v>106.14</v>
      </c>
      <c r="M62" s="254">
        <v>98.18</v>
      </c>
      <c r="N62" s="254">
        <v>108</v>
      </c>
      <c r="O62" s="254">
        <v>117.21</v>
      </c>
      <c r="P62" s="257">
        <v>105.86</v>
      </c>
    </row>
    <row r="63" spans="2:16" ht="11.25">
      <c r="B63" s="90" t="s">
        <v>38</v>
      </c>
      <c r="C63" s="15">
        <v>41091</v>
      </c>
      <c r="D63" s="254">
        <v>108.82</v>
      </c>
      <c r="E63" s="254">
        <v>110.07</v>
      </c>
      <c r="F63" s="254">
        <v>107.39</v>
      </c>
      <c r="G63" s="254">
        <v>108.57</v>
      </c>
      <c r="H63" s="254">
        <v>109.03</v>
      </c>
      <c r="I63" s="254">
        <v>105.25</v>
      </c>
      <c r="J63" s="254">
        <v>111.96</v>
      </c>
      <c r="K63" s="254">
        <v>111.49</v>
      </c>
      <c r="L63" s="254">
        <v>106.85</v>
      </c>
      <c r="M63" s="254">
        <v>110.03</v>
      </c>
      <c r="N63" s="254">
        <v>107.76</v>
      </c>
      <c r="O63" s="254">
        <v>111.3</v>
      </c>
      <c r="P63" s="256">
        <v>105.84</v>
      </c>
    </row>
    <row r="64" spans="2:16" ht="11.25">
      <c r="B64" s="90" t="s">
        <v>38</v>
      </c>
      <c r="C64" s="15">
        <v>41122</v>
      </c>
      <c r="D64" s="254">
        <v>109.06</v>
      </c>
      <c r="E64" s="254">
        <v>113.03</v>
      </c>
      <c r="F64" s="254">
        <v>108.89</v>
      </c>
      <c r="G64" s="254">
        <v>107.19</v>
      </c>
      <c r="H64" s="254">
        <v>107.56</v>
      </c>
      <c r="I64" s="254">
        <v>104.61</v>
      </c>
      <c r="J64" s="254">
        <v>112.79</v>
      </c>
      <c r="K64" s="254">
        <v>112.28</v>
      </c>
      <c r="L64" s="254">
        <v>107.63</v>
      </c>
      <c r="M64" s="254">
        <v>109.89</v>
      </c>
      <c r="N64" s="254">
        <v>111.06</v>
      </c>
      <c r="O64" s="254">
        <v>122.91</v>
      </c>
      <c r="P64" s="256">
        <v>108.64</v>
      </c>
    </row>
    <row r="65" spans="2:16" ht="11.25">
      <c r="B65" s="90" t="s">
        <v>38</v>
      </c>
      <c r="C65" s="15">
        <v>41153</v>
      </c>
      <c r="D65" s="254">
        <v>109.39</v>
      </c>
      <c r="E65" s="254">
        <v>103.81</v>
      </c>
      <c r="F65" s="254">
        <v>110.53</v>
      </c>
      <c r="G65" s="254">
        <v>108.69</v>
      </c>
      <c r="H65" s="254">
        <v>109.27</v>
      </c>
      <c r="I65" s="254">
        <v>104.76</v>
      </c>
      <c r="J65" s="254">
        <v>112.11</v>
      </c>
      <c r="K65" s="254">
        <v>112.55</v>
      </c>
      <c r="L65" s="254">
        <v>108.4</v>
      </c>
      <c r="M65" s="254">
        <v>106.33</v>
      </c>
      <c r="N65" s="254">
        <v>107.81</v>
      </c>
      <c r="O65" s="254">
        <v>93.59</v>
      </c>
      <c r="P65" s="256">
        <v>108.43</v>
      </c>
    </row>
    <row r="66" spans="2:16" ht="11.25">
      <c r="B66" s="90" t="s">
        <v>38</v>
      </c>
      <c r="C66" s="15">
        <v>41183</v>
      </c>
      <c r="D66" s="254">
        <v>110.2</v>
      </c>
      <c r="E66" s="254">
        <v>110.74</v>
      </c>
      <c r="F66" s="254">
        <v>109.86</v>
      </c>
      <c r="G66" s="254">
        <v>109.11</v>
      </c>
      <c r="H66" s="254">
        <v>109.68</v>
      </c>
      <c r="I66" s="254">
        <v>103.19</v>
      </c>
      <c r="J66" s="254">
        <v>113.99</v>
      </c>
      <c r="K66" s="254">
        <v>112.64</v>
      </c>
      <c r="L66" s="254">
        <v>108.66</v>
      </c>
      <c r="M66" s="254">
        <v>112.72</v>
      </c>
      <c r="N66" s="254">
        <v>112.66</v>
      </c>
      <c r="O66" s="254">
        <v>110.71</v>
      </c>
      <c r="P66" s="256">
        <v>110.72</v>
      </c>
    </row>
    <row r="67" spans="2:16" ht="11.25">
      <c r="B67" s="90" t="s">
        <v>38</v>
      </c>
      <c r="C67" s="15">
        <v>41214</v>
      </c>
      <c r="D67" s="254">
        <v>110.34</v>
      </c>
      <c r="E67" s="254">
        <v>109.42</v>
      </c>
      <c r="F67" s="254">
        <v>108.28</v>
      </c>
      <c r="G67" s="254">
        <v>109.53</v>
      </c>
      <c r="H67" s="254">
        <v>109.83</v>
      </c>
      <c r="I67" s="254">
        <v>104.94</v>
      </c>
      <c r="J67" s="254">
        <v>113.52</v>
      </c>
      <c r="K67" s="254">
        <v>113.23</v>
      </c>
      <c r="L67" s="254">
        <v>115.85</v>
      </c>
      <c r="M67" s="254">
        <v>106.59</v>
      </c>
      <c r="N67" s="254">
        <v>118.48</v>
      </c>
      <c r="O67" s="254">
        <v>107.7</v>
      </c>
      <c r="P67" s="256">
        <v>109.68</v>
      </c>
    </row>
    <row r="68" spans="2:16" ht="11.25">
      <c r="B68" s="17" t="s">
        <v>38</v>
      </c>
      <c r="C68" s="18">
        <v>41244</v>
      </c>
      <c r="D68" s="258">
        <v>110.02</v>
      </c>
      <c r="E68" s="258">
        <v>110.43</v>
      </c>
      <c r="F68" s="258">
        <v>108.55</v>
      </c>
      <c r="G68" s="258">
        <v>109.14</v>
      </c>
      <c r="H68" s="258">
        <v>109.77</v>
      </c>
      <c r="I68" s="258">
        <v>105.46</v>
      </c>
      <c r="J68" s="258">
        <v>116.63</v>
      </c>
      <c r="K68" s="258">
        <v>110.63</v>
      </c>
      <c r="L68" s="258">
        <v>108.9</v>
      </c>
      <c r="M68" s="258">
        <v>95.47</v>
      </c>
      <c r="N68" s="258">
        <v>112.84</v>
      </c>
      <c r="O68" s="258">
        <v>112.09</v>
      </c>
      <c r="P68" s="259">
        <v>112.78</v>
      </c>
    </row>
    <row r="69" spans="2:16" ht="11.25">
      <c r="B69" s="242" t="s">
        <v>242</v>
      </c>
      <c r="C69" s="201">
        <v>41275</v>
      </c>
      <c r="D69" s="260">
        <v>110.39</v>
      </c>
      <c r="E69" s="260">
        <v>110.52</v>
      </c>
      <c r="F69" s="260">
        <v>109.57</v>
      </c>
      <c r="G69" s="260">
        <v>110.89</v>
      </c>
      <c r="H69" s="260">
        <v>111.24</v>
      </c>
      <c r="I69" s="260">
        <v>105.2</v>
      </c>
      <c r="J69" s="260">
        <v>113.57</v>
      </c>
      <c r="K69" s="260">
        <v>114.45</v>
      </c>
      <c r="L69" s="260">
        <v>109.84</v>
      </c>
      <c r="M69" s="260">
        <v>113.32</v>
      </c>
      <c r="N69" s="260">
        <v>117.88</v>
      </c>
      <c r="O69" s="260">
        <v>109.98</v>
      </c>
      <c r="P69" s="261">
        <v>113.92</v>
      </c>
    </row>
    <row r="70" spans="2:16" s="8" customFormat="1" ht="11.25">
      <c r="B70" s="90"/>
      <c r="C70" s="15">
        <v>41306</v>
      </c>
      <c r="D70" s="254">
        <v>110.11</v>
      </c>
      <c r="E70" s="254">
        <v>109.91</v>
      </c>
      <c r="F70" s="254">
        <v>106.73</v>
      </c>
      <c r="G70" s="254">
        <v>109.44</v>
      </c>
      <c r="H70" s="254">
        <v>109.86</v>
      </c>
      <c r="I70" s="254">
        <v>104.51</v>
      </c>
      <c r="J70" s="254">
        <v>113.69</v>
      </c>
      <c r="K70" s="254">
        <v>116.92</v>
      </c>
      <c r="L70" s="254">
        <v>109.31</v>
      </c>
      <c r="M70" s="254">
        <v>122.03</v>
      </c>
      <c r="N70" s="254">
        <v>114.46</v>
      </c>
      <c r="O70" s="254">
        <v>108.12</v>
      </c>
      <c r="P70" s="257">
        <v>114.33</v>
      </c>
    </row>
    <row r="71" spans="2:16" s="8" customFormat="1" ht="11.25">
      <c r="B71" s="90"/>
      <c r="C71" s="15">
        <v>41334</v>
      </c>
      <c r="D71" s="254">
        <v>110.25</v>
      </c>
      <c r="E71" s="254">
        <v>109.89</v>
      </c>
      <c r="F71" s="254">
        <v>109.67</v>
      </c>
      <c r="G71" s="254">
        <v>107.24</v>
      </c>
      <c r="H71" s="254">
        <v>107.76</v>
      </c>
      <c r="I71" s="254">
        <v>109.08</v>
      </c>
      <c r="J71" s="254">
        <v>114.62</v>
      </c>
      <c r="K71" s="254">
        <v>115.06</v>
      </c>
      <c r="L71" s="254">
        <v>103.15</v>
      </c>
      <c r="M71" s="254">
        <v>113.96</v>
      </c>
      <c r="N71" s="254">
        <v>115.16</v>
      </c>
      <c r="O71" s="254">
        <v>110.12</v>
      </c>
      <c r="P71" s="257">
        <v>114.8</v>
      </c>
    </row>
    <row r="72" spans="2:16" s="8" customFormat="1" ht="11.25">
      <c r="B72" s="90"/>
      <c r="C72" s="15">
        <v>41365</v>
      </c>
      <c r="D72" s="254">
        <v>110.86</v>
      </c>
      <c r="E72" s="254">
        <v>112.26</v>
      </c>
      <c r="F72" s="254">
        <v>113.43</v>
      </c>
      <c r="G72" s="254">
        <v>107.02</v>
      </c>
      <c r="H72" s="254">
        <v>107.6</v>
      </c>
      <c r="I72" s="254">
        <v>107.62</v>
      </c>
      <c r="J72" s="254">
        <v>115.43</v>
      </c>
      <c r="K72" s="254">
        <v>122.41</v>
      </c>
      <c r="L72" s="254">
        <v>106.59</v>
      </c>
      <c r="M72" s="254">
        <v>112.78</v>
      </c>
      <c r="N72" s="254">
        <v>117.78</v>
      </c>
      <c r="O72" s="254">
        <v>109.77</v>
      </c>
      <c r="P72" s="257">
        <v>114.8</v>
      </c>
    </row>
    <row r="73" spans="2:16" s="8" customFormat="1" ht="11.25">
      <c r="B73" s="90"/>
      <c r="C73" s="15">
        <v>41395</v>
      </c>
      <c r="D73" s="254">
        <v>111.15</v>
      </c>
      <c r="E73" s="254">
        <v>110.34</v>
      </c>
      <c r="F73" s="254">
        <v>114.35</v>
      </c>
      <c r="G73" s="254">
        <v>109.04</v>
      </c>
      <c r="H73" s="254">
        <v>109.74</v>
      </c>
      <c r="I73" s="254">
        <v>104.41</v>
      </c>
      <c r="J73" s="254">
        <v>115.95</v>
      </c>
      <c r="K73" s="254">
        <v>119.23</v>
      </c>
      <c r="L73" s="254">
        <v>105.23</v>
      </c>
      <c r="M73" s="254">
        <v>109.49</v>
      </c>
      <c r="N73" s="254">
        <v>117.01</v>
      </c>
      <c r="O73" s="254">
        <v>110.06</v>
      </c>
      <c r="P73" s="257">
        <v>112.78</v>
      </c>
    </row>
    <row r="74" spans="2:16" s="8" customFormat="1" ht="11.25">
      <c r="B74" s="90"/>
      <c r="C74" s="15">
        <v>41426</v>
      </c>
      <c r="D74" s="254">
        <v>111.53</v>
      </c>
      <c r="E74" s="254">
        <v>111.33</v>
      </c>
      <c r="F74" s="254">
        <v>115.2</v>
      </c>
      <c r="G74" s="254">
        <v>108.75</v>
      </c>
      <c r="H74" s="254">
        <v>109.45</v>
      </c>
      <c r="I74" s="254">
        <v>102.64</v>
      </c>
      <c r="J74" s="254">
        <v>118.09</v>
      </c>
      <c r="K74" s="254">
        <v>120.59</v>
      </c>
      <c r="L74" s="254">
        <v>105.87</v>
      </c>
      <c r="M74" s="254">
        <v>109.37</v>
      </c>
      <c r="N74" s="254">
        <v>115.88</v>
      </c>
      <c r="O74" s="254">
        <v>109.69</v>
      </c>
      <c r="P74" s="257">
        <v>113.79</v>
      </c>
    </row>
    <row r="75" spans="2:16" s="8" customFormat="1" ht="11.25">
      <c r="B75" s="90"/>
      <c r="C75" s="15">
        <v>41456</v>
      </c>
      <c r="D75" s="254">
        <v>113.82</v>
      </c>
      <c r="E75" s="254">
        <v>112.02</v>
      </c>
      <c r="F75" s="254">
        <v>114.85</v>
      </c>
      <c r="G75" s="254">
        <v>110.76</v>
      </c>
      <c r="H75" s="254">
        <v>111.03</v>
      </c>
      <c r="I75" s="254">
        <v>108.14</v>
      </c>
      <c r="J75" s="254">
        <v>120.85</v>
      </c>
      <c r="K75" s="254">
        <v>122.27</v>
      </c>
      <c r="L75" s="254">
        <v>106.44</v>
      </c>
      <c r="M75" s="254">
        <v>113.5</v>
      </c>
      <c r="N75" s="254">
        <v>120.36</v>
      </c>
      <c r="O75" s="254">
        <v>105.99</v>
      </c>
      <c r="P75" s="257">
        <v>114.81</v>
      </c>
    </row>
    <row r="76" spans="2:16" s="8" customFormat="1" ht="11.25">
      <c r="B76" s="90"/>
      <c r="C76" s="15">
        <v>41487</v>
      </c>
      <c r="D76" s="254">
        <v>114.84</v>
      </c>
      <c r="E76" s="254">
        <v>112.35</v>
      </c>
      <c r="F76" s="254">
        <v>114.2</v>
      </c>
      <c r="G76" s="254">
        <v>111.49</v>
      </c>
      <c r="H76" s="254">
        <v>111.87</v>
      </c>
      <c r="I76" s="254">
        <v>107.19</v>
      </c>
      <c r="J76" s="254">
        <v>121.27</v>
      </c>
      <c r="K76" s="254">
        <v>123.64</v>
      </c>
      <c r="L76" s="254">
        <v>106.56</v>
      </c>
      <c r="M76" s="254">
        <v>122.19</v>
      </c>
      <c r="N76" s="254">
        <v>120.81</v>
      </c>
      <c r="O76" s="254">
        <v>108.39</v>
      </c>
      <c r="P76" s="257">
        <v>115.59</v>
      </c>
    </row>
    <row r="77" spans="2:16" s="8" customFormat="1" ht="11.25">
      <c r="B77" s="90"/>
      <c r="C77" s="15">
        <v>41518</v>
      </c>
      <c r="D77" s="254">
        <v>115.44</v>
      </c>
      <c r="E77" s="254">
        <v>111.57</v>
      </c>
      <c r="F77" s="254">
        <v>115.2</v>
      </c>
      <c r="G77" s="254">
        <v>112.38</v>
      </c>
      <c r="H77" s="254">
        <v>112.78</v>
      </c>
      <c r="I77" s="254">
        <v>107.17</v>
      </c>
      <c r="J77" s="254">
        <v>120.74</v>
      </c>
      <c r="K77" s="254">
        <v>125.34</v>
      </c>
      <c r="L77" s="254">
        <v>107.61</v>
      </c>
      <c r="M77" s="254">
        <v>120.51</v>
      </c>
      <c r="N77" s="254">
        <v>123.97</v>
      </c>
      <c r="O77" s="254">
        <v>102.76</v>
      </c>
      <c r="P77" s="257">
        <v>116.7</v>
      </c>
    </row>
    <row r="78" spans="2:16" s="8" customFormat="1" ht="11.25">
      <c r="B78" s="17"/>
      <c r="C78" s="18">
        <v>41548</v>
      </c>
      <c r="D78" s="258">
        <v>115.66</v>
      </c>
      <c r="E78" s="258">
        <v>113.62</v>
      </c>
      <c r="F78" s="258">
        <v>115.88</v>
      </c>
      <c r="G78" s="258">
        <v>111.89</v>
      </c>
      <c r="H78" s="258">
        <v>112.13</v>
      </c>
      <c r="I78" s="258">
        <v>106.79</v>
      </c>
      <c r="J78" s="258">
        <v>120.55</v>
      </c>
      <c r="K78" s="258">
        <v>125.44</v>
      </c>
      <c r="L78" s="258">
        <v>109.22</v>
      </c>
      <c r="M78" s="258">
        <v>124.07</v>
      </c>
      <c r="N78" s="258">
        <v>125.49</v>
      </c>
      <c r="O78" s="258">
        <v>109.14</v>
      </c>
      <c r="P78" s="259">
        <v>117.8</v>
      </c>
    </row>
    <row r="79" spans="2:16" s="8" customFormat="1" ht="11.25">
      <c r="B79" s="17"/>
      <c r="C79" s="18" t="s">
        <v>322</v>
      </c>
      <c r="D79" s="182">
        <f>D78/D77-1</f>
        <v>0.001905751905751929</v>
      </c>
      <c r="E79" s="182">
        <f aca="true" t="shared" si="0" ref="E79:P79">E78/E77-1</f>
        <v>0.01837411490544061</v>
      </c>
      <c r="F79" s="182">
        <f t="shared" si="0"/>
        <v>0.005902777777777812</v>
      </c>
      <c r="G79" s="182">
        <f t="shared" si="0"/>
        <v>-0.004360206442427406</v>
      </c>
      <c r="H79" s="182">
        <f t="shared" si="0"/>
        <v>-0.005763433232842785</v>
      </c>
      <c r="I79" s="182">
        <f t="shared" si="0"/>
        <v>-0.0035457684053372684</v>
      </c>
      <c r="J79" s="182">
        <f t="shared" si="0"/>
        <v>-0.0015736292860691892</v>
      </c>
      <c r="K79" s="182">
        <f t="shared" si="0"/>
        <v>0.0007978299026647484</v>
      </c>
      <c r="L79" s="182">
        <f t="shared" si="0"/>
        <v>0.014961434810891072</v>
      </c>
      <c r="M79" s="182">
        <f t="shared" si="0"/>
        <v>0.029541116919757693</v>
      </c>
      <c r="N79" s="182">
        <f t="shared" si="0"/>
        <v>0.012261030894571201</v>
      </c>
      <c r="O79" s="182">
        <f t="shared" si="0"/>
        <v>0.062086414947450264</v>
      </c>
      <c r="P79" s="182">
        <f t="shared" si="0"/>
        <v>0.009425878320479919</v>
      </c>
    </row>
    <row r="80" ht="11.25">
      <c r="C80" s="21" t="s">
        <v>310</v>
      </c>
    </row>
    <row r="81" ht="11.25">
      <c r="C81" s="20" t="s">
        <v>10</v>
      </c>
    </row>
    <row r="82" ht="11.25">
      <c r="C82" s="220" t="s">
        <v>278</v>
      </c>
    </row>
  </sheetData>
  <sheetProtection/>
  <mergeCells count="16"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  <mergeCell ref="P7:P8"/>
    <mergeCell ref="K7:K8"/>
    <mergeCell ref="L7:L8"/>
    <mergeCell ref="M7:M8"/>
    <mergeCell ref="N7:N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zoomScaleSheetLayoutView="100" zoomScalePageLayoutView="0" workbookViewId="0" topLeftCell="A46">
      <selection activeCell="H2" sqref="H2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232</v>
      </c>
      <c r="D1" s="78"/>
      <c r="E1" s="78"/>
      <c r="H1" s="142" t="str">
        <f>'Tab 1'!K1</f>
        <v>Carta de Conjuntura | dez 2013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115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243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244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245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246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260</v>
      </c>
      <c r="C12" s="47">
        <v>57241</v>
      </c>
      <c r="D12" s="47">
        <v>283321</v>
      </c>
      <c r="E12" s="47">
        <v>681086.0009999999</v>
      </c>
      <c r="F12" s="47">
        <v>1021648.0009999999</v>
      </c>
      <c r="G12" s="47">
        <v>157834</v>
      </c>
      <c r="H12" s="47">
        <v>1179482.001</v>
      </c>
    </row>
    <row r="13" spans="2:8" ht="11.25">
      <c r="B13" s="9" t="s">
        <v>247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248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249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250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262</v>
      </c>
      <c r="C17" s="47">
        <v>66819</v>
      </c>
      <c r="D17" s="47">
        <v>301171</v>
      </c>
      <c r="E17" s="47">
        <v>750622.9979999999</v>
      </c>
      <c r="F17" s="47">
        <v>1118612.998</v>
      </c>
      <c r="G17" s="47">
        <v>183523</v>
      </c>
      <c r="H17" s="47">
        <v>1302135.998</v>
      </c>
    </row>
    <row r="18" spans="2:8" ht="11.25">
      <c r="B18" s="9" t="s">
        <v>251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252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253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254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263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11.25">
      <c r="B23" s="9" t="s">
        <v>255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256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257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258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264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11.25">
      <c r="B28" s="9" t="s">
        <v>219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220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221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222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223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11.25">
      <c r="B33" s="9" t="s">
        <v>172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173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174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175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152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11.25">
      <c r="B38" s="9" t="s">
        <v>176</v>
      </c>
      <c r="C38" s="154">
        <v>26186.219</v>
      </c>
      <c r="D38" s="154">
        <v>131740.613</v>
      </c>
      <c r="E38" s="154">
        <v>308719.828</v>
      </c>
      <c r="F38" s="154">
        <v>466646.66</v>
      </c>
      <c r="G38" s="154">
        <v>79097.287</v>
      </c>
      <c r="H38" s="154">
        <v>545743.947</v>
      </c>
    </row>
    <row r="39" spans="2:8" ht="11.25">
      <c r="B39" s="9" t="s">
        <v>177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178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179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153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11.25">
      <c r="B43" s="9" t="s">
        <v>180</v>
      </c>
      <c r="C43" s="154">
        <v>32152.747</v>
      </c>
      <c r="D43" s="154">
        <v>143717.591</v>
      </c>
      <c r="E43" s="154">
        <v>355772.944</v>
      </c>
      <c r="F43" s="154">
        <v>531643.282</v>
      </c>
      <c r="G43" s="154">
        <v>86171.201</v>
      </c>
      <c r="H43" s="154">
        <v>617814.483</v>
      </c>
    </row>
    <row r="44" spans="2:8" ht="11.25">
      <c r="B44" s="9" t="s">
        <v>181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182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183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154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11.25">
      <c r="B48" s="9" t="s">
        <v>184</v>
      </c>
      <c r="C48" s="154">
        <v>39641.236</v>
      </c>
      <c r="D48" s="154">
        <v>152135.823</v>
      </c>
      <c r="E48" s="154">
        <v>397338.875</v>
      </c>
      <c r="F48" s="154">
        <v>589115.934</v>
      </c>
      <c r="G48" s="154">
        <v>105259.782</v>
      </c>
      <c r="H48" s="154">
        <v>694375.716</v>
      </c>
    </row>
    <row r="49" spans="2:8" ht="11.25">
      <c r="B49" s="9" t="s">
        <v>185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186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187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158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11.25">
      <c r="B53" s="9" t="s">
        <v>188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189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190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191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164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11.25">
      <c r="B58" s="9" t="s">
        <v>192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193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194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195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196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11.25">
      <c r="B63" s="9" t="s">
        <v>209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212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214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217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215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11.25">
      <c r="B68" s="9" t="s">
        <v>224</v>
      </c>
      <c r="C68" s="46">
        <v>44526.617</v>
      </c>
      <c r="D68" s="46">
        <v>228945.505</v>
      </c>
      <c r="E68" s="46">
        <v>593686.004</v>
      </c>
      <c r="F68" s="46">
        <v>867158.126</v>
      </c>
      <c r="G68" s="46">
        <v>157180.657</v>
      </c>
      <c r="H68" s="46">
        <v>1024338.783</v>
      </c>
    </row>
    <row r="69" spans="2:8" ht="11.25">
      <c r="B69" s="9" t="s">
        <v>225</v>
      </c>
      <c r="C69" s="46">
        <v>64829.948</v>
      </c>
      <c r="D69" s="46">
        <v>240994.645</v>
      </c>
      <c r="E69" s="46">
        <v>633286.217</v>
      </c>
      <c r="F69" s="46">
        <v>939110.81</v>
      </c>
      <c r="G69" s="46">
        <v>163811.706</v>
      </c>
      <c r="H69" s="46">
        <v>1102922.516</v>
      </c>
    </row>
    <row r="70" spans="2:8" ht="11.25">
      <c r="B70" s="9" t="s">
        <v>226</v>
      </c>
      <c r="C70" s="46">
        <v>48254.659</v>
      </c>
      <c r="D70" s="46">
        <v>246362.091</v>
      </c>
      <c r="E70" s="46">
        <v>632537.698</v>
      </c>
      <c r="F70" s="46">
        <v>927154.448</v>
      </c>
      <c r="G70" s="46">
        <v>170001.768</v>
      </c>
      <c r="H70" s="46">
        <v>1097156.216</v>
      </c>
    </row>
    <row r="71" spans="2:8" ht="11.25">
      <c r="B71" s="9" t="s">
        <v>259</v>
      </c>
      <c r="C71" s="46">
        <v>40525.886</v>
      </c>
      <c r="D71" s="46">
        <v>252931.6</v>
      </c>
      <c r="E71" s="46">
        <v>698188.586</v>
      </c>
      <c r="F71" s="46">
        <v>991646.072</v>
      </c>
      <c r="G71" s="46">
        <v>176030.41</v>
      </c>
      <c r="H71" s="46">
        <v>1167676.482</v>
      </c>
    </row>
    <row r="72" spans="2:8" ht="11.25">
      <c r="B72" s="39" t="s">
        <v>265</v>
      </c>
      <c r="C72" s="47">
        <v>198137.11</v>
      </c>
      <c r="D72" s="47">
        <v>969233.841</v>
      </c>
      <c r="E72" s="47">
        <v>2557698.505</v>
      </c>
      <c r="F72" s="47">
        <v>3725069.4560000002</v>
      </c>
      <c r="G72" s="47">
        <v>667024.5410000001</v>
      </c>
      <c r="H72" s="47">
        <v>4392093.997</v>
      </c>
    </row>
    <row r="73" spans="2:8" ht="11.25">
      <c r="B73" s="9" t="s">
        <v>311</v>
      </c>
      <c r="C73" s="46">
        <v>58575.925</v>
      </c>
      <c r="D73" s="46">
        <v>229915.205</v>
      </c>
      <c r="E73" s="46">
        <v>658197.428</v>
      </c>
      <c r="F73" s="46">
        <v>946688.558</v>
      </c>
      <c r="G73" s="46">
        <v>169427.842</v>
      </c>
      <c r="H73" s="46">
        <v>1116116.4</v>
      </c>
    </row>
    <row r="74" spans="2:8" ht="11.25">
      <c r="B74" s="9" t="s">
        <v>312</v>
      </c>
      <c r="C74" s="46">
        <v>73566.673</v>
      </c>
      <c r="D74" s="46">
        <v>258485.098</v>
      </c>
      <c r="E74" s="46">
        <v>705429.573</v>
      </c>
      <c r="F74" s="46">
        <v>1037481.344</v>
      </c>
      <c r="G74" s="46">
        <v>180404.964</v>
      </c>
      <c r="H74" s="46">
        <v>1217886.308</v>
      </c>
    </row>
    <row r="75" spans="2:8" ht="11.25">
      <c r="B75" s="48" t="s">
        <v>317</v>
      </c>
      <c r="C75" s="26">
        <v>54361.558</v>
      </c>
      <c r="D75" s="26">
        <v>267769.152</v>
      </c>
      <c r="E75" s="26">
        <v>709518.631</v>
      </c>
      <c r="F75" s="26">
        <v>1031649.341</v>
      </c>
      <c r="G75" s="26">
        <v>181790.838</v>
      </c>
      <c r="H75" s="26">
        <v>1213440.179</v>
      </c>
    </row>
    <row r="76" ht="11.25">
      <c r="B76" s="56" t="s">
        <v>261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2012-05-15T16:32:48Z</cp:lastPrinted>
  <dcterms:created xsi:type="dcterms:W3CDTF">2006-02-16T15:55:45Z</dcterms:created>
  <dcterms:modified xsi:type="dcterms:W3CDTF">2013-12-17T19:15:11Z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