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" sheetId="40" r:id="rId40"/>
    <sheet name="Tab 36" sheetId="41" r:id="rId41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1'!$B$1:$L$77</definedName>
    <definedName name="_xlnm.Print_Area" localSheetId="13">'Tab 10'!$B$1:$N$22</definedName>
    <definedName name="_xlnm.Print_Area" localSheetId="14">'Tab 11'!$B$1:$S$26</definedName>
    <definedName name="_xlnm.Print_Area" localSheetId="15">'Tab 12'!$B$1:$Q$24</definedName>
    <definedName name="_xlnm.Print_Area" localSheetId="16">'Tab 13'!$B$1:$D$48</definedName>
    <definedName name="_xlnm.Print_Area" localSheetId="17">'Tab 14'!$B$1:$V$77</definedName>
    <definedName name="_xlnm.Print_Area" localSheetId="18">'Tab 15'!$B$1:$G$70</definedName>
    <definedName name="_xlnm.Print_Area" localSheetId="19">'Tab 16'!$B$1:$U$41</definedName>
    <definedName name="_xlnm.Print_Area" localSheetId="20">'Tab 17'!$B$1:$U$20</definedName>
    <definedName name="_xlnm.Print_Area" localSheetId="21">'Tab 18'!$B$1:$M$44</definedName>
    <definedName name="_xlnm.Print_Area" localSheetId="22">'Tab 19'!$B$1:$I$44</definedName>
    <definedName name="_xlnm.Print_Area" localSheetId="2">'Tab 2'!$B$1:$G$38</definedName>
    <definedName name="_xlnm.Print_Area" localSheetId="23">'Tab 20'!$B$1:$H$54</definedName>
    <definedName name="_xlnm.Print_Area" localSheetId="24">'Tab 21A'!$B$1:$I$27</definedName>
    <definedName name="_xlnm.Print_Area" localSheetId="25">'Tab 21B'!$B$1:$L$29</definedName>
    <definedName name="_xlnm.Print_Area" localSheetId="26">'Tab 22'!$B$1:$F$24</definedName>
    <definedName name="_xlnm.Print_Area" localSheetId="27">'Tab 23'!$B$1:$D$36</definedName>
    <definedName name="_xlnm.Print_Area" localSheetId="28">'Tab 24'!$B$1:$R$29</definedName>
    <definedName name="_xlnm.Print_Area" localSheetId="29">'Tab 25'!$B$1:$Q$27</definedName>
    <definedName name="_xlnm.Print_Area" localSheetId="30">'Tab 26'!$B$1:$P$22</definedName>
    <definedName name="_xlnm.Print_Area" localSheetId="31">'Tab 27'!$B$1:$S$50</definedName>
    <definedName name="_xlnm.Print_Area" localSheetId="32">'Tab 28'!$B$1:$S$51</definedName>
    <definedName name="_xlnm.Print_Area" localSheetId="33">'Tab 29'!$B$1:$S$51</definedName>
    <definedName name="_xlnm.Print_Area" localSheetId="34">'Tab 30'!$B$1:$S$51</definedName>
    <definedName name="_xlnm.Print_Area" localSheetId="35">'Tab 31'!$B$1:$S$51</definedName>
    <definedName name="_xlnm.Print_Area" localSheetId="36">'Tab 32'!$B$1:$S$50</definedName>
    <definedName name="_xlnm.Print_Area" localSheetId="37">'Tab 33'!$B$1:$J$43</definedName>
    <definedName name="_xlnm.Print_Area" localSheetId="38">'Tab 34'!$B$1:$H$30</definedName>
    <definedName name="_xlnm.Print_Area" localSheetId="39">'Tab 35'!$B$1:$R$65</definedName>
    <definedName name="_xlnm.Print_Area" localSheetId="40">'Tab 36'!$B$1:$AD$39</definedName>
    <definedName name="_xlnm.Print_Area" localSheetId="3">'Tab 3A'!$B$1:$Q$25</definedName>
    <definedName name="_xlnm.Print_Area" localSheetId="4">'Tab 3B'!$B$1:$G$23</definedName>
    <definedName name="_xlnm.Print_Area" localSheetId="5">'Tab 3C'!$B$1:$M$22</definedName>
    <definedName name="_xlnm.Print_Area" localSheetId="6">'Tab 3D'!$B$1:$L$25</definedName>
    <definedName name="_xlnm.Print_Area" localSheetId="7">'Tab 4'!$B$1:$J$40</definedName>
    <definedName name="_xlnm.Print_Area" localSheetId="8">'Tab 5'!$B$1:$N$28</definedName>
    <definedName name="_xlnm.Print_Area" localSheetId="9">'Tab 6'!$B$1:$U$50</definedName>
    <definedName name="_xlnm.Print_Area" localSheetId="10">'Tab 7'!$B$1:$M$73</definedName>
    <definedName name="_xlnm.Print_Area" localSheetId="11">'Tab 8'!$B$1:$U$50</definedName>
    <definedName name="_xlnm.Print_Area" localSheetId="12">'Tab 9'!$B$1:$M$50</definedName>
    <definedName name="Área_impressão_IM" localSheetId="26">'Tab 22'!$B$9:$E$24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34'!$A$3:$E$61</definedName>
    <definedName name="Print_Area_MI">'Tab 33'!$A$3:$E$64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 iterate="1" iterateCount="50" iterateDelta="0.001"/>
</workbook>
</file>

<file path=xl/comments33.xml><?xml version="1.0" encoding="utf-8"?>
<comments xmlns="http://schemas.openxmlformats.org/spreadsheetml/2006/main">
  <authors>
    <author>IPEA</author>
  </authors>
  <commentList>
    <comment ref="E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<sst xmlns="http://schemas.openxmlformats.org/spreadsheetml/2006/main" count="2065" uniqueCount="664">
  <si>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</si>
  <si>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</si>
  <si>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</si>
  <si>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</si>
  <si>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</si>
  <si>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</si>
  <si>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</si>
  <si>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</si>
  <si>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</si>
  <si>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</si>
  <si>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</si>
  <si>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</si>
  <si>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</si>
  <si>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</si>
  <si>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</si>
  <si>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</si>
  <si>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</si>
  <si>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</si>
  <si>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</si>
  <si>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</si>
  <si>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</si>
  <si>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</si>
  <si>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</si>
  <si>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</si>
  <si>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</si>
  <si>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</si>
  <si>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</si>
  <si>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</si>
  <si>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</si>
  <si>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</si>
  <si>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</si>
  <si>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</si>
  <si>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</si>
  <si>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</si>
  <si>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</si>
  <si>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</si>
  <si>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</si>
  <si>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</si>
  <si>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</si>
  <si>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</si>
  <si>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</si>
  <si>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</si>
  <si>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</si>
  <si>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</si>
  <si>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</si>
  <si>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</si>
  <si>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</si>
  <si>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</si>
  <si>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</si>
  <si>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</si>
  <si>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</si>
  <si>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</si>
  <si>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</si>
  <si>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</si>
  <si>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</si>
  <si>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</si>
  <si>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</si>
  <si>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</si>
  <si>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</si>
  <si>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</si>
  <si>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</si>
  <si>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</si>
  <si>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</si>
  <si>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</si>
  <si>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</si>
  <si>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</si>
  <si>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</si>
  <si>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</si>
  <si>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</si>
  <si>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</si>
  <si>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</si>
  <si>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</si>
  <si>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</si>
  <si>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</si>
  <si>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</si>
  <si>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</si>
  <si>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</si>
  <si>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</si>
  <si>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</si>
  <si>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</si>
  <si>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</si>
  <si>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</si>
  <si>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</si>
  <si>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</si>
  <si>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</si>
  <si>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</si>
  <si>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</si>
  <si>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</si>
  <si>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</si>
  <si>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</si>
  <si>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</si>
  <si>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</si>
  <si>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</si>
  <si>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</si>
  <si>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</si>
  <si>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</si>
  <si>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</si>
  <si>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</si>
  <si>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</si>
  <si>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</si>
  <si>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</si>
  <si>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</si>
  <si>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</si>
  <si>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</si>
  <si>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</si>
  <si>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</si>
  <si>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</si>
  <si>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</si>
  <si>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</si>
  <si>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</si>
  <si>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</si>
  <si>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</si>
  <si>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</si>
  <si>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</si>
  <si>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</si>
  <si>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</si>
  <si>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</si>
  <si>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</si>
  <si>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</si>
  <si>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</si>
  <si>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</si>
  <si>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</si>
  <si>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</si>
  <si>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</si>
  <si>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</si>
  <si>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</si>
  <si>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</si>
  <si>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</si>
  <si>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</si>
  <si>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</si>
  <si>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</si>
  <si>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</si>
  <si>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</si>
  <si>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</si>
  <si>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</si>
  <si>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</si>
  <si>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</si>
  <si>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</si>
  <si>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</si>
  <si>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</si>
  <si>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</si>
  <si>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</si>
  <si>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</si>
  <si>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</si>
  <si>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</si>
  <si>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</si>
  <si>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</si>
  <si>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</si>
  <si>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</si>
  <si>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</si>
  <si>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</si>
  <si>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</si>
  <si>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</si>
  <si>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</si>
  <si>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</si>
  <si>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</si>
  <si>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</si>
  <si>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</si>
  <si>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</si>
  <si>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</si>
  <si>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</si>
  <si>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</si>
  <si>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</si>
  <si>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</si>
  <si>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</si>
  <si>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</si>
  <si>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</si>
  <si>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</si>
  <si>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</si>
  <si>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</si>
  <si>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</si>
  <si>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</si>
  <si>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</si>
  <si>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</si>
  <si>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</si>
  <si>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</si>
  <si>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</si>
  <si>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</si>
  <si>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</si>
  <si>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</si>
  <si>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</si>
  <si>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</si>
  <si>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</si>
  <si>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</si>
  <si>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</si>
  <si>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</si>
  <si>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</si>
  <si>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</si>
  <si>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</si>
  <si>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</si>
  <si>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</si>
  <si>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</si>
  <si>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</si>
  <si>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</si>
  <si>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</si>
  <si>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</si>
  <si>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</si>
  <si>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</si>
  <si>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</si>
  <si>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</si>
  <si>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</si>
  <si>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</si>
  <si>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</si>
  <si>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</si>
  <si>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</si>
  <si>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</si>
  <si>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</si>
  <si>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</si>
  <si>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</si>
  <si>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</si>
  <si>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</si>
  <si>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</si>
  <si>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</si>
  <si>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</si>
  <si>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</si>
  <si>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</si>
  <si>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</si>
  <si>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</si>
  <si>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</si>
  <si>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</si>
  <si>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</si>
  <si>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</si>
  <si>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</si>
  <si>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</si>
  <si>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</si>
  <si>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</si>
  <si>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</si>
  <si>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</si>
  <si>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</si>
  <si>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</si>
  <si>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</si>
  <si>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</si>
  <si>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</si>
  <si>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</si>
  <si>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</si>
  <si>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</si>
  <si>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</si>
  <si>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</si>
  <si>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</si>
  <si>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</si>
  <si>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</si>
  <si>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</si>
  <si>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</si>
  <si>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</si>
  <si>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</si>
  <si>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</si>
  <si>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</si>
  <si>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</si>
  <si>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</si>
  <si>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</si>
  <si>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</si>
  <si>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</si>
  <si>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</si>
  <si>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</si>
  <si>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</si>
  <si>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</si>
  <si>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</si>
  <si>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</si>
  <si>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</si>
  <si>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</si>
  <si>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</si>
  <si>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</si>
  <si>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</si>
  <si>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</si>
  <si>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</si>
  <si>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</si>
  <si>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</si>
  <si>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</si>
  <si>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</si>
  <si>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</si>
  <si>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</si>
  <si>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</si>
  <si>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</si>
  <si>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</si>
  <si>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</si>
  <si>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</si>
  <si>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</si>
  <si>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</si>
  <si>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</si>
  <si>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</si>
  <si>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</si>
  <si>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</si>
  <si>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</si>
  <si>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</si>
  <si>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</si>
  <si>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</si>
  <si>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</si>
  <si>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</si>
  <si>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</si>
  <si>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</si>
  <si>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</si>
  <si>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</si>
  <si>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</si>
  <si>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</si>
  <si>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</si>
  <si>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</si>
  <si>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</si>
  <si>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</si>
  <si>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</si>
  <si>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</si>
  <si>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</si>
  <si>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</si>
  <si>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</si>
  <si>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</si>
  <si>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</si>
  <si>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</si>
  <si>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</si>
  <si>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</si>
  <si>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</si>
  <si>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</si>
  <si>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</si>
  <si>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</si>
  <si>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</si>
  <si>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</si>
  <si>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</si>
  <si>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</si>
  <si>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</si>
  <si>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</si>
  <si>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</si>
  <si>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</si>
  <si>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</si>
  <si>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</si>
  <si>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</si>
  <si>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</si>
  <si>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</si>
  <si>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</si>
  <si>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</si>
  <si>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</si>
  <si>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</si>
  <si>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</si>
  <si>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</si>
  <si>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</si>
  <si>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</si>
  <si>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</si>
  <si>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</si>
  <si>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</si>
  <si>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</si>
  <si>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</si>
  <si>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</si>
  <si>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</si>
  <si>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</si>
  <si>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</si>
  <si>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</si>
  <si>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</si>
  <si>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</si>
  <si>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</si>
  <si>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</si>
  <si>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</si>
  <si>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</si>
  <si>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</si>
  <si>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</si>
  <si>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</si>
  <si>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</si>
  <si>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</si>
  <si>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</si>
  <si>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</si>
  <si>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</si>
  <si>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</si>
  <si>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</si>
  <si>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</si>
  <si>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</si>
  <si>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</si>
  <si>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</si>
  <si>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</si>
  <si>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</si>
  <si>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</si>
  <si>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</si>
  <si>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</si>
  <si>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</si>
  <si>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</si>
  <si>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</si>
  <si>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</si>
  <si>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</si>
  <si>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</si>
  <si>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</si>
  <si>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</si>
  <si>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</si>
  <si>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</si>
  <si>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</si>
  <si>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</si>
  <si>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</si>
  <si>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</si>
  <si>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</si>
  <si>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</si>
  <si>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</si>
  <si>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</si>
  <si>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</si>
  <si>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</si>
  <si>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</si>
  <si>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</si>
  <si>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</si>
  <si>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</si>
  <si>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</si>
  <si>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</si>
  <si>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</si>
  <si>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</si>
  <si>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</si>
  <si>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</si>
  <si>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</si>
  <si>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</si>
  <si>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</si>
  <si>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</si>
  <si>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</si>
  <si>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</si>
  <si>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</si>
  <si>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</si>
  <si>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</si>
  <si>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</si>
  <si>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</si>
  <si>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</si>
  <si>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</si>
  <si>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</si>
  <si>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</si>
  <si>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</si>
  <si>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</si>
  <si>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</si>
  <si>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</si>
  <si>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</si>
  <si>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</si>
  <si>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</si>
  <si>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</si>
  <si>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</si>
  <si>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</si>
  <si>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</si>
  <si>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</si>
  <si>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</si>
  <si>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</si>
  <si>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</si>
  <si>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</si>
  <si>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</si>
  <si>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</si>
  <si>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</si>
  <si>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</si>
  <si>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</si>
  <si>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</si>
  <si>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</si>
  <si>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</si>
  <si>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</si>
  <si>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</si>
  <si>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</si>
  <si>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</si>
  <si>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</si>
  <si>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</si>
  <si>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</si>
  <si>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</si>
  <si>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</si>
  <si>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</si>
  <si>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</si>
  <si>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</si>
  <si>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</si>
  <si>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</si>
  <si>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</si>
  <si>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</si>
  <si>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</si>
  <si>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</si>
  <si>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</si>
  <si>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</si>
  <si>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</si>
  <si>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</si>
  <si>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</si>
  <si>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</si>
  <si>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</si>
  <si>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</si>
  <si>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</si>
  <si>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</si>
  <si>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</si>
  <si>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</si>
  <si>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</si>
  <si>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</si>
  <si>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</si>
  <si>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</si>
  <si>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</si>
  <si>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</si>
  <si>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</si>
  <si>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</si>
  <si>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</si>
  <si>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</si>
  <si>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</si>
  <si>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</si>
  <si>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</si>
  <si>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</si>
  <si>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</si>
  <si>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</si>
  <si>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</si>
  <si>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</si>
  <si>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</si>
  <si>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</si>
  <si>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</si>
  <si>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</si>
  <si>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</si>
  <si>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</si>
  <si>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</si>
  <si>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</si>
  <si>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</si>
  <si>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</si>
  <si>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</si>
  <si>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</si>
  <si>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</si>
  <si>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</si>
  <si>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</si>
  <si>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</si>
  <si>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</si>
  <si>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</si>
  <si>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</si>
  <si>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</si>
  <si>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</si>
  <si>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</si>
  <si>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</si>
  <si>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</si>
  <si>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</si>
  <si>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</si>
  <si>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</si>
  <si>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</si>
  <si>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</si>
  <si>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</si>
  <si>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</si>
  <si>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</si>
  <si>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</si>
  <si>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</si>
  <si>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</si>
  <si>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</si>
  <si>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</si>
  <si>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</si>
  <si>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</si>
  <si>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</si>
  <si>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</si>
  <si>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</si>
  <si>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</si>
  <si>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</si>
  <si>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</si>
  <si>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</si>
  <si>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</si>
  <si>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</si>
  <si>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</si>
  <si>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</si>
  <si>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</si>
  <si>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</si>
  <si>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</si>
  <si>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</si>
  <si>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</si>
  <si>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</si>
  <si>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</si>
  <si>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</si>
  <si>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</si>
  <si>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</si>
  <si>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</si>
  <si>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</si>
  <si>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</si>
  <si>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</si>
  <si>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</si>
  <si>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</si>
  <si>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</si>
  <si>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</si>
  <si>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</si>
  <si>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</si>
  <si>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</si>
  <si>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</si>
  <si>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</si>
  <si>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</si>
  <si>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</si>
  <si>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</si>
  <si>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</si>
  <si>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</si>
  <si>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</si>
  <si>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</si>
  <si>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</si>
  <si>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</si>
  <si>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</si>
  <si>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</si>
  <si>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</si>
  <si>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</si>
  <si>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</si>
  <si>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</si>
  <si>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</si>
  <si>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</si>
  <si>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</si>
  <si>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</si>
  <si>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</si>
  <si>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</si>
  <si>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</si>
  <si>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</si>
  <si>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</si>
  <si>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</si>
  <si>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</si>
  <si>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</si>
  <si>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</si>
  <si>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</si>
  <si>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</si>
  <si>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</si>
  <si>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</si>
  <si>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</si>
  <si>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</si>
  <si>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</si>
  <si>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</si>
  <si>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</si>
  <si>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</si>
  <si>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</si>
  <si>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</si>
  <si>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</si>
  <si>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</si>
  <si>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</si>
  <si>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</si>
  <si>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</si>
  <si>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</si>
  <si>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</si>
  <si>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</si>
  <si>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</si>
  <si>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</si>
  <si>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</si>
  <si>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IX.36</t>
  </si>
  <si>
    <t>Renda domiciliar per capita média por décimo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</si>
  <si>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</si>
  <si>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</si>
  <si>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</si>
  <si>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</si>
  <si>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</si>
  <si>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</si>
  <si>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</si>
  <si>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</si>
  <si>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</si>
  <si>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</si>
  <si>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</si>
  <si>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</si>
  <si>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 xml:space="preserve">Participação dos 50% - </t>
  </si>
  <si>
    <t>Participação dos 20% -</t>
  </si>
  <si>
    <t>Distribuição renda (%)</t>
  </si>
  <si>
    <t>Coeficientes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</si>
  <si>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</si>
  <si>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</si>
  <si>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</si>
  <si>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</si>
  <si>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</si>
  <si>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</si>
  <si>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</si>
  <si>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</si>
  <si>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</si>
  <si>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</si>
  <si>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</si>
  <si>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</si>
  <si>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</si>
  <si>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</si>
  <si>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</si>
  <si>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r>
      <t>d</t>
    </r>
    <r>
      <rPr>
        <sz val="8"/>
        <rFont val="Arial"/>
        <family val="2"/>
      </rPr>
      <t xml:space="preserve"> Estimativa</t>
    </r>
  </si>
  <si>
    <r>
      <t xml:space="preserve">e </t>
    </r>
    <r>
      <rPr>
        <sz val="8"/>
        <rFont val="Arial"/>
        <family val="2"/>
      </rPr>
      <t>Projeção</t>
    </r>
  </si>
  <si>
    <t>[base:média de 2006 = 100]</t>
  </si>
  <si>
    <t>1994/2007: R$ milhões.</t>
  </si>
  <si>
    <t>35. Taxas de crescimento do pib em regiões e países selecionados (%)</t>
  </si>
  <si>
    <t>TABELA  IX.35</t>
  </si>
  <si>
    <r>
      <t>e</t>
    </r>
    <r>
      <rPr>
        <sz val="8"/>
        <rFont val="Arial"/>
        <family val="2"/>
      </rPr>
      <t xml:space="preserve"> Fonte: Até 1989, IFS Yearbook FMI. Para 1990-2007, World Economic Outlook.</t>
    </r>
  </si>
  <si>
    <r>
      <t>2009</t>
    </r>
    <r>
      <rPr>
        <vertAlign val="superscript"/>
        <sz val="8"/>
        <rFont val="Arial"/>
        <family val="2"/>
      </rPr>
      <t>e</t>
    </r>
  </si>
  <si>
    <t>2008</t>
  </si>
  <si>
    <t>Transformação</t>
  </si>
  <si>
    <t>PIB a Preços básicos</t>
  </si>
  <si>
    <t>Dexembro</t>
  </si>
  <si>
    <t>Carta de Conjuntura | dez 2008</t>
  </si>
  <si>
    <t>R$ de 2002</t>
  </si>
  <si>
    <t>VIII. SÉRIES HISTÓRICAS                                                                          Carta de Conjuntura | mar 2009</t>
  </si>
  <si>
    <t>Carta de Conjuntura | mar 2009</t>
  </si>
  <si>
    <t>2009</t>
  </si>
  <si>
    <t xml:space="preserve">                 Para: 1981-2001: PME (antiga metodologia).</t>
  </si>
  <si>
    <t xml:space="preserve">     Fontes: IBGE/PME.</t>
  </si>
  <si>
    <r>
      <t>2008</t>
    </r>
    <r>
      <rPr>
        <vertAlign val="superscript"/>
        <sz val="8"/>
        <rFont val="Arial"/>
        <family val="2"/>
      </rPr>
      <t>d</t>
    </r>
  </si>
  <si>
    <r>
      <t>2010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</si>
  <si>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1994/2008: R$.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</si>
</sst>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00"/>
    <numFmt numFmtId="197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5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6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6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6" xfId="36" applyNumberFormat="1" applyFont="1" applyFill="1" applyBorder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6" xfId="21" applyNumberFormat="1" applyFont="1" applyFill="1" applyBorder="1" applyAlignment="1" quotePrefix="1">
      <alignment horizontal="left"/>
      <protection/>
    </xf>
    <xf numFmtId="2" fontId="2" fillId="2" borderId="6" xfId="21" applyNumberFormat="1" applyFont="1" applyFill="1" applyBorder="1" applyAlignment="1" quotePrefix="1">
      <alignment horizontal="right"/>
      <protection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 horizontal="left" indent="4"/>
    </xf>
    <xf numFmtId="180" fontId="1" fillId="2" borderId="6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6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6" xfId="35" applyNumberFormat="1" applyFont="1" applyFill="1" applyBorder="1" applyProtection="1">
      <alignment/>
      <protection/>
    </xf>
    <xf numFmtId="0" fontId="1" fillId="2" borderId="6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6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2" fontId="1" fillId="2" borderId="6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/>
    </xf>
    <xf numFmtId="170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6" xfId="30" applyNumberFormat="1" applyFont="1" applyFill="1" applyBorder="1" applyProtection="1">
      <alignment/>
      <protection/>
    </xf>
    <xf numFmtId="1" fontId="1" fillId="2" borderId="6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6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6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6" xfId="31" applyNumberFormat="1" applyFont="1" applyFill="1" applyBorder="1" applyProtection="1">
      <alignment/>
      <protection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0" fontId="1" fillId="2" borderId="6" xfId="37" applyNumberFormat="1" applyFont="1" applyFill="1" applyBorder="1" applyAlignment="1">
      <alignment horizontal="left"/>
      <protection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6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6" xfId="32" applyNumberFormat="1" applyFont="1" applyBorder="1" applyProtection="1">
      <alignment/>
      <protection/>
    </xf>
    <xf numFmtId="0" fontId="27" fillId="2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2" fontId="1" fillId="2" borderId="5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70" fontId="1" fillId="2" borderId="0" xfId="36" applyNumberFormat="1" applyFont="1" applyFill="1" applyBorder="1" applyAlignment="1" applyProtection="1">
      <alignment horizontal="center"/>
      <protection/>
    </xf>
    <xf numFmtId="170" fontId="1" fillId="2" borderId="0" xfId="36" applyNumberFormat="1" applyFont="1" applyFill="1" applyBorder="1" applyProtection="1">
      <alignment/>
      <protection/>
    </xf>
    <xf numFmtId="0" fontId="1" fillId="2" borderId="0" xfId="37" applyNumberFormat="1" applyFont="1" applyFill="1" applyBorder="1" applyAlignment="1">
      <alignment horizontal="left"/>
      <protection/>
    </xf>
    <xf numFmtId="3" fontId="1" fillId="0" borderId="0" xfId="37" applyNumberFormat="1" applyFont="1" applyFill="1">
      <alignment/>
      <protection/>
    </xf>
    <xf numFmtId="3" fontId="1" fillId="0" borderId="0" xfId="37" applyNumberFormat="1" applyFont="1" applyFill="1" applyBorder="1">
      <alignment/>
      <protection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6" xfId="37" applyNumberFormat="1" applyFont="1" applyFill="1" applyBorder="1">
      <alignment/>
      <protection/>
    </xf>
    <xf numFmtId="2" fontId="0" fillId="0" borderId="6" xfId="0" applyNumberFormat="1" applyBorder="1" applyAlignment="1">
      <alignment/>
    </xf>
    <xf numFmtId="2" fontId="1" fillId="2" borderId="4" xfId="26" applyNumberFormat="1" applyFont="1" applyFill="1" applyBorder="1">
      <alignment/>
      <protection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35" applyNumberFormat="1" applyFont="1" applyFill="1" applyBorder="1" applyAlignment="1" applyProtection="1">
      <alignment horizontal="center"/>
      <protection/>
    </xf>
    <xf numFmtId="170" fontId="1" fillId="2" borderId="0" xfId="0" applyNumberFormat="1" applyFont="1" applyFill="1" applyBorder="1" applyAlignment="1" quotePrefix="1">
      <alignment/>
    </xf>
    <xf numFmtId="170" fontId="1" fillId="2" borderId="6" xfId="0" applyNumberFormat="1" applyFont="1" applyFill="1" applyBorder="1" applyAlignment="1" quotePrefix="1">
      <alignment/>
    </xf>
    <xf numFmtId="0" fontId="1" fillId="2" borderId="6" xfId="28" applyNumberFormat="1" applyFont="1" applyFill="1" applyBorder="1" applyAlignment="1" applyProtection="1">
      <alignment horizontal="left"/>
      <protection/>
    </xf>
    <xf numFmtId="0" fontId="1" fillId="2" borderId="6" xfId="29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2" borderId="6" xfId="28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left"/>
    </xf>
    <xf numFmtId="170" fontId="1" fillId="2" borderId="0" xfId="28" applyNumberFormat="1" applyFont="1" applyFill="1" applyBorder="1" applyProtection="1">
      <alignment/>
      <protection/>
    </xf>
    <xf numFmtId="3" fontId="1" fillId="2" borderId="6" xfId="28" applyNumberFormat="1" applyFont="1" applyFill="1" applyBorder="1" applyProtection="1">
      <alignment/>
      <protection/>
    </xf>
    <xf numFmtId="170" fontId="1" fillId="2" borderId="6" xfId="28" applyNumberFormat="1" applyFont="1" applyFill="1" applyBorder="1" applyProtection="1">
      <alignment/>
      <protection/>
    </xf>
    <xf numFmtId="196" fontId="1" fillId="2" borderId="0" xfId="28" applyNumberFormat="1" applyFont="1" applyFill="1" applyProtection="1">
      <alignment/>
      <protection/>
    </xf>
    <xf numFmtId="196" fontId="1" fillId="2" borderId="0" xfId="0" applyNumberFormat="1" applyFont="1" applyFill="1" applyBorder="1" applyAlignment="1">
      <alignment/>
    </xf>
    <xf numFmtId="196" fontId="1" fillId="2" borderId="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3" fontId="1" fillId="2" borderId="0" xfId="38" applyNumberFormat="1" applyFont="1" applyFill="1" applyBorder="1">
      <alignment/>
      <protection/>
    </xf>
    <xf numFmtId="3" fontId="1" fillId="2" borderId="6" xfId="38" applyNumberFormat="1" applyFont="1" applyFill="1" applyBorder="1">
      <alignment/>
      <protection/>
    </xf>
    <xf numFmtId="2" fontId="1" fillId="0" borderId="6" xfId="36" applyNumberFormat="1" applyFont="1" applyBorder="1" applyProtection="1">
      <alignment/>
      <protection/>
    </xf>
    <xf numFmtId="174" fontId="1" fillId="0" borderId="6" xfId="36" applyNumberFormat="1" applyFont="1" applyBorder="1" applyProtection="1">
      <alignment/>
      <protection/>
    </xf>
    <xf numFmtId="0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" borderId="6" xfId="39" applyNumberFormat="1" applyFont="1" applyFill="1" applyBorder="1">
      <alignment/>
      <protection/>
    </xf>
    <xf numFmtId="170" fontId="1" fillId="0" borderId="0" xfId="0" applyNumberFormat="1" applyFont="1" applyBorder="1" applyAlignment="1">
      <alignment horizontal="right"/>
    </xf>
    <xf numFmtId="170" fontId="1" fillId="0" borderId="8" xfId="0" applyNumberFormat="1" applyFont="1" applyBorder="1" applyAlignment="1">
      <alignment horizontal="right"/>
    </xf>
    <xf numFmtId="0" fontId="1" fillId="2" borderId="0" xfId="28" applyNumberFormat="1" applyFont="1" applyFill="1" applyBorder="1" applyAlignment="1" applyProtection="1">
      <alignment horizontal="left"/>
      <protection/>
    </xf>
    <xf numFmtId="0" fontId="1" fillId="2" borderId="0" xfId="29" applyNumberFormat="1" applyFont="1" applyFill="1" applyBorder="1" applyAlignment="1" applyProtection="1">
      <alignment horizontal="left"/>
      <protection/>
    </xf>
    <xf numFmtId="0" fontId="1" fillId="2" borderId="0" xfId="28" applyNumberFormat="1" applyFont="1" applyFill="1" applyBorder="1" applyAlignment="1" applyProtection="1">
      <alignment horizontal="center"/>
      <protection/>
    </xf>
    <xf numFmtId="0" fontId="1" fillId="2" borderId="0" xfId="3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77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0" fontId="1" fillId="3" borderId="6" xfId="23" applyFont="1" applyFill="1" applyBorder="1" applyAlignment="1">
      <alignment horizontal="center" vertical="center"/>
      <protection/>
    </xf>
    <xf numFmtId="174" fontId="1" fillId="0" borderId="6" xfId="23" applyNumberFormat="1" applyFont="1" applyBorder="1" applyAlignment="1">
      <alignment horizontal="right" vertical="top" wrapText="1"/>
      <protection/>
    </xf>
    <xf numFmtId="2" fontId="1" fillId="0" borderId="6" xfId="32" applyNumberFormat="1" applyFont="1" applyBorder="1" applyProtection="1">
      <alignment/>
      <protection/>
    </xf>
    <xf numFmtId="2" fontId="1" fillId="0" borderId="6" xfId="23" applyNumberFormat="1" applyFont="1" applyBorder="1" applyAlignment="1">
      <alignment/>
      <protection/>
    </xf>
    <xf numFmtId="2" fontId="1" fillId="2" borderId="6" xfId="29" applyNumberFormat="1" applyFont="1" applyFill="1" applyBorder="1" applyProtection="1">
      <alignment/>
      <protection/>
    </xf>
    <xf numFmtId="2" fontId="1" fillId="2" borderId="0" xfId="23" applyNumberFormat="1" applyFont="1" applyFill="1">
      <alignment/>
      <protection/>
    </xf>
    <xf numFmtId="170" fontId="1" fillId="2" borderId="0" xfId="0" applyNumberFormat="1" applyFont="1" applyFill="1" applyAlignment="1" applyProtection="1">
      <alignment/>
      <protection/>
    </xf>
    <xf numFmtId="4" fontId="1" fillId="2" borderId="6" xfId="28" applyNumberFormat="1" applyFont="1" applyFill="1" applyBorder="1" applyProtection="1">
      <alignment/>
      <protection/>
    </xf>
    <xf numFmtId="180" fontId="1" fillId="2" borderId="6" xfId="28" applyNumberFormat="1" applyFont="1" applyFill="1" applyBorder="1" applyProtection="1">
      <alignment/>
      <protection/>
    </xf>
    <xf numFmtId="2" fontId="1" fillId="2" borderId="6" xfId="23" applyNumberFormat="1" applyFont="1" applyFill="1" applyBorder="1" applyAlignment="1">
      <alignment/>
      <protection/>
    </xf>
    <xf numFmtId="1" fontId="27" fillId="2" borderId="5" xfId="0" applyNumberFormat="1" applyFont="1" applyFill="1" applyBorder="1" applyAlignment="1">
      <alignment horizontal="right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6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6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5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248150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47" customWidth="1"/>
    <col min="2" max="2" width="100.7109375" style="347" customWidth="1"/>
    <col min="3" max="16384" width="9.140625" style="347" customWidth="1"/>
  </cols>
  <sheetData>
    <row r="1" ht="12.75">
      <c r="C1" s="204"/>
    </row>
    <row r="2" ht="15">
      <c r="B2" s="348" t="s">
        <v>656</v>
      </c>
    </row>
    <row r="3" ht="12.75">
      <c r="B3" s="349" t="s">
        <v>375</v>
      </c>
    </row>
    <row r="4" ht="12.75">
      <c r="B4" s="349" t="s">
        <v>376</v>
      </c>
    </row>
    <row r="5" ht="12.75">
      <c r="B5" s="349" t="s">
        <v>377</v>
      </c>
    </row>
    <row r="6" ht="12.75">
      <c r="B6" s="349" t="s">
        <v>378</v>
      </c>
    </row>
    <row r="7" ht="12.75">
      <c r="B7" s="349" t="s">
        <v>379</v>
      </c>
    </row>
    <row r="8" ht="12.75">
      <c r="B8" s="349" t="s">
        <v>380</v>
      </c>
    </row>
    <row r="9" ht="12.75">
      <c r="B9" s="349" t="s">
        <v>381</v>
      </c>
    </row>
    <row r="10" ht="12.75">
      <c r="B10" s="349" t="s">
        <v>382</v>
      </c>
    </row>
    <row r="11" ht="12.75">
      <c r="B11" s="349" t="s">
        <v>383</v>
      </c>
    </row>
    <row r="12" ht="12.75">
      <c r="B12" s="349" t="s">
        <v>384</v>
      </c>
    </row>
    <row r="13" ht="12.75">
      <c r="B13" s="349" t="s">
        <v>385</v>
      </c>
    </row>
    <row r="14" ht="12.75">
      <c r="B14" s="349" t="s">
        <v>386</v>
      </c>
    </row>
    <row r="15" ht="12.75">
      <c r="B15" s="349" t="s">
        <v>508</v>
      </c>
    </row>
    <row r="16" ht="12.75">
      <c r="B16" s="349" t="s">
        <v>507</v>
      </c>
    </row>
    <row r="17" ht="12.75">
      <c r="B17" s="349" t="s">
        <v>506</v>
      </c>
    </row>
    <row r="18" ht="12.75">
      <c r="B18" s="349" t="s">
        <v>505</v>
      </c>
    </row>
    <row r="19" ht="12.75">
      <c r="B19" s="349" t="s">
        <v>504</v>
      </c>
    </row>
    <row r="20" ht="12.75">
      <c r="B20" s="349" t="s">
        <v>503</v>
      </c>
    </row>
    <row r="21" ht="12.75">
      <c r="B21" s="349" t="s">
        <v>502</v>
      </c>
    </row>
    <row r="22" ht="12.75">
      <c r="B22" s="349" t="s">
        <v>501</v>
      </c>
    </row>
    <row r="23" ht="12.75">
      <c r="B23" s="349" t="s">
        <v>500</v>
      </c>
    </row>
    <row r="24" ht="12.75">
      <c r="B24" s="349" t="s">
        <v>499</v>
      </c>
    </row>
    <row r="25" ht="12.75">
      <c r="B25" s="349" t="s">
        <v>498</v>
      </c>
    </row>
    <row r="26" ht="12.75">
      <c r="B26" s="349" t="s">
        <v>497</v>
      </c>
    </row>
    <row r="27" ht="12.75">
      <c r="B27" s="349" t="s">
        <v>496</v>
      </c>
    </row>
    <row r="28" ht="12.75">
      <c r="B28" s="349" t="s">
        <v>495</v>
      </c>
    </row>
    <row r="29" ht="12.75">
      <c r="B29" s="349" t="s">
        <v>494</v>
      </c>
    </row>
    <row r="30" ht="12.75">
      <c r="B30" s="349" t="s">
        <v>493</v>
      </c>
    </row>
    <row r="31" ht="12.75">
      <c r="B31" s="349" t="s">
        <v>492</v>
      </c>
    </row>
    <row r="32" ht="12.75">
      <c r="B32" s="349" t="s">
        <v>491</v>
      </c>
    </row>
    <row r="33" ht="12.75">
      <c r="B33" s="349" t="s">
        <v>490</v>
      </c>
    </row>
    <row r="34" ht="12.75">
      <c r="B34" s="349" t="s">
        <v>489</v>
      </c>
    </row>
    <row r="35" ht="12.75">
      <c r="B35" s="349" t="s">
        <v>488</v>
      </c>
    </row>
    <row r="36" ht="12.75">
      <c r="B36" s="349" t="s">
        <v>487</v>
      </c>
    </row>
    <row r="37" ht="12.75">
      <c r="B37" s="349" t="s">
        <v>486</v>
      </c>
    </row>
    <row r="38" ht="12.75">
      <c r="B38" s="349" t="s">
        <v>485</v>
      </c>
    </row>
    <row r="39" ht="12.75">
      <c r="B39" s="349" t="s">
        <v>484</v>
      </c>
    </row>
    <row r="40" ht="12.75">
      <c r="B40" s="349" t="s">
        <v>646</v>
      </c>
    </row>
    <row r="41" ht="12.75">
      <c r="B41" s="349" t="s">
        <v>634</v>
      </c>
    </row>
    <row r="44" ht="12.75">
      <c r="B44" s="116"/>
    </row>
    <row r="45" ht="12.75">
      <c r="B45" s="116"/>
    </row>
    <row r="46" ht="12.75">
      <c r="B46" s="116"/>
    </row>
    <row r="47" ht="12.75">
      <c r="B47" s="116"/>
    </row>
    <row r="48" ht="12.75">
      <c r="B48" s="116"/>
    </row>
    <row r="49" ht="12.75">
      <c r="B49" s="116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'!A1" display="35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1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388"/>
      <c r="L1" s="388"/>
      <c r="M1" s="388"/>
      <c r="R1" s="201"/>
      <c r="U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601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</row>
    <row r="4" ht="11.25">
      <c r="B4" s="8" t="s">
        <v>387</v>
      </c>
    </row>
    <row r="5" spans="2:253" ht="11.25">
      <c r="B5" s="9" t="s">
        <v>254</v>
      </c>
      <c r="C5" s="123"/>
      <c r="D5" s="123"/>
      <c r="E5" s="123"/>
      <c r="F5" s="123"/>
      <c r="G5" s="123"/>
      <c r="H5" s="123"/>
      <c r="J5" s="123"/>
      <c r="K5" s="123"/>
      <c r="L5" s="123"/>
      <c r="M5" s="123"/>
      <c r="N5" s="123"/>
      <c r="O5" s="123"/>
      <c r="P5" s="123"/>
      <c r="Q5" s="123"/>
      <c r="S5" s="123"/>
      <c r="T5" s="123"/>
      <c r="U5" s="123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  <c r="HU5" s="249"/>
      <c r="HV5" s="249"/>
      <c r="HW5" s="249"/>
      <c r="HX5" s="249"/>
      <c r="HY5" s="249"/>
      <c r="HZ5" s="249"/>
      <c r="IA5" s="249"/>
      <c r="IB5" s="249"/>
      <c r="IC5" s="249"/>
      <c r="ID5" s="249"/>
      <c r="IE5" s="249"/>
      <c r="IF5" s="249"/>
      <c r="IG5" s="249"/>
      <c r="IH5" s="249"/>
      <c r="II5" s="249"/>
      <c r="IJ5" s="249"/>
      <c r="IK5" s="249"/>
      <c r="IL5" s="249"/>
      <c r="IM5" s="249"/>
      <c r="IN5" s="249"/>
      <c r="IO5" s="249"/>
      <c r="IP5" s="249"/>
      <c r="IQ5" s="249"/>
      <c r="IR5" s="249"/>
      <c r="IS5" s="249"/>
    </row>
    <row r="6" spans="2:253" ht="11.25">
      <c r="B6" s="9"/>
      <c r="C6" s="123"/>
      <c r="D6" s="123"/>
      <c r="E6" s="123"/>
      <c r="F6" s="123"/>
      <c r="G6" s="123"/>
      <c r="H6" s="123"/>
      <c r="J6" s="123"/>
      <c r="K6" s="123"/>
      <c r="L6" s="123"/>
      <c r="M6" s="123"/>
      <c r="N6" s="123"/>
      <c r="O6" s="123"/>
      <c r="P6" s="123"/>
      <c r="Q6" s="123"/>
      <c r="S6" s="123"/>
      <c r="T6" s="123"/>
      <c r="U6" s="123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</row>
    <row r="7" spans="2:21" ht="12.75" customHeight="1">
      <c r="B7" s="291"/>
      <c r="C7" s="91"/>
      <c r="D7" s="510" t="s">
        <v>388</v>
      </c>
      <c r="E7" s="510"/>
      <c r="F7" s="510"/>
      <c r="G7" s="510"/>
      <c r="H7" s="510"/>
      <c r="I7" s="175"/>
      <c r="J7" s="510" t="s">
        <v>389</v>
      </c>
      <c r="K7" s="510"/>
      <c r="L7" s="510"/>
      <c r="M7" s="510"/>
      <c r="N7" s="510"/>
      <c r="O7" s="510"/>
      <c r="P7" s="510"/>
      <c r="Q7" s="510"/>
      <c r="R7" s="175"/>
      <c r="S7" s="516" t="s">
        <v>652</v>
      </c>
      <c r="T7" s="516" t="s">
        <v>395</v>
      </c>
      <c r="U7" s="516" t="s">
        <v>396</v>
      </c>
    </row>
    <row r="8" spans="2:21" ht="34.5" thickBot="1">
      <c r="B8" s="292" t="s">
        <v>483</v>
      </c>
      <c r="C8" s="293" t="s">
        <v>390</v>
      </c>
      <c r="D8" s="293" t="s">
        <v>402</v>
      </c>
      <c r="E8" s="293" t="s">
        <v>651</v>
      </c>
      <c r="F8" s="293" t="s">
        <v>392</v>
      </c>
      <c r="G8" s="293" t="s">
        <v>530</v>
      </c>
      <c r="H8" s="293" t="s">
        <v>119</v>
      </c>
      <c r="I8" s="294"/>
      <c r="J8" s="293" t="s">
        <v>393</v>
      </c>
      <c r="K8" s="293" t="s">
        <v>531</v>
      </c>
      <c r="L8" s="293" t="s">
        <v>532</v>
      </c>
      <c r="M8" s="293" t="s">
        <v>533</v>
      </c>
      <c r="N8" s="293" t="s">
        <v>394</v>
      </c>
      <c r="O8" s="293" t="s">
        <v>534</v>
      </c>
      <c r="P8" s="293" t="s">
        <v>633</v>
      </c>
      <c r="Q8" s="293" t="s">
        <v>119</v>
      </c>
      <c r="R8" s="293"/>
      <c r="S8" s="534"/>
      <c r="T8" s="535"/>
      <c r="U8" s="535"/>
    </row>
    <row r="9" spans="2:21" ht="12" thickTop="1">
      <c r="B9" s="295" t="s">
        <v>41</v>
      </c>
      <c r="C9" s="295">
        <v>12.16934211162475</v>
      </c>
      <c r="D9" s="295">
        <v>0.7276671218742768</v>
      </c>
      <c r="E9" s="295">
        <v>27.670057705072537</v>
      </c>
      <c r="F9" s="295">
        <v>5.471072964115334</v>
      </c>
      <c r="G9" s="295">
        <v>2.3505004991544927</v>
      </c>
      <c r="H9" s="295">
        <v>36.219298290216614</v>
      </c>
      <c r="I9" s="295"/>
      <c r="J9" s="295">
        <v>15.64950765312948</v>
      </c>
      <c r="K9" s="295">
        <v>3.6247660593131266</v>
      </c>
      <c r="L9" s="295">
        <v>0.5644084727358173</v>
      </c>
      <c r="M9" s="295">
        <v>6.083398910494388</v>
      </c>
      <c r="N9" s="295">
        <v>7.720225886272197</v>
      </c>
      <c r="O9" s="295">
        <v>8.882542658450165</v>
      </c>
      <c r="P9" s="295">
        <v>9.086509957763406</v>
      </c>
      <c r="Q9" s="295">
        <v>51.61135959815862</v>
      </c>
      <c r="R9" s="295"/>
      <c r="S9" s="4">
        <v>100</v>
      </c>
      <c r="T9" s="295"/>
      <c r="U9" s="295"/>
    </row>
    <row r="10" spans="2:21" ht="11.25">
      <c r="B10" s="295" t="s">
        <v>42</v>
      </c>
      <c r="C10" s="295">
        <v>12.252365327683284</v>
      </c>
      <c r="D10" s="295">
        <v>0.6945418402294061</v>
      </c>
      <c r="E10" s="295">
        <v>28.443153220001232</v>
      </c>
      <c r="F10" s="295">
        <v>5.780022249181871</v>
      </c>
      <c r="G10" s="295">
        <v>2.0756933388674157</v>
      </c>
      <c r="H10" s="295">
        <v>36.993410648279976</v>
      </c>
      <c r="I10" s="295"/>
      <c r="J10" s="295">
        <v>15.218684041390446</v>
      </c>
      <c r="K10" s="295">
        <v>3.565039797541161</v>
      </c>
      <c r="L10" s="295">
        <v>0.6840713602259476</v>
      </c>
      <c r="M10" s="295">
        <v>5.9529438128753345</v>
      </c>
      <c r="N10" s="295">
        <v>8.207587173620048</v>
      </c>
      <c r="O10" s="295">
        <v>8.376384002766706</v>
      </c>
      <c r="P10" s="295">
        <v>8.749513835617256</v>
      </c>
      <c r="Q10" s="295">
        <v>50.75422402403673</v>
      </c>
      <c r="R10" s="295"/>
      <c r="S10" s="4">
        <v>100</v>
      </c>
      <c r="T10" s="295"/>
      <c r="U10" s="295"/>
    </row>
    <row r="11" spans="2:21" ht="11.25">
      <c r="B11" s="295" t="s">
        <v>43</v>
      </c>
      <c r="C11" s="295">
        <v>11.923281535542767</v>
      </c>
      <c r="D11" s="295">
        <v>0.7392413205189271</v>
      </c>
      <c r="E11" s="295">
        <v>31.192707235672817</v>
      </c>
      <c r="F11" s="295">
        <v>5.853945923358502</v>
      </c>
      <c r="G11" s="295">
        <v>1.8031681878207786</v>
      </c>
      <c r="H11" s="295">
        <v>39.589062667370975</v>
      </c>
      <c r="I11" s="295"/>
      <c r="J11" s="295">
        <v>15.498238045716164</v>
      </c>
      <c r="K11" s="295">
        <v>3.113864609416573</v>
      </c>
      <c r="L11" s="295">
        <v>0.797945150476393</v>
      </c>
      <c r="M11" s="295">
        <v>5.406516004846325</v>
      </c>
      <c r="N11" s="295">
        <v>8.816888322666221</v>
      </c>
      <c r="O11" s="295">
        <v>7.224413517274643</v>
      </c>
      <c r="P11" s="295">
        <v>7.629790146689984</v>
      </c>
      <c r="Q11" s="295">
        <v>48.48765579708626</v>
      </c>
      <c r="R11" s="295"/>
      <c r="S11" s="4">
        <v>100</v>
      </c>
      <c r="T11" s="295"/>
      <c r="U11" s="295"/>
    </row>
    <row r="12" spans="2:21" ht="11.25">
      <c r="B12" s="295" t="s">
        <v>44</v>
      </c>
      <c r="C12" s="295">
        <v>11.438188683645448</v>
      </c>
      <c r="D12" s="295">
        <v>0.8292798354725104</v>
      </c>
      <c r="E12" s="295">
        <v>31.691150424412157</v>
      </c>
      <c r="F12" s="295">
        <v>6.098035353258469</v>
      </c>
      <c r="G12" s="295">
        <v>1.8743365279790938</v>
      </c>
      <c r="H12" s="295">
        <v>40.49280214112236</v>
      </c>
      <c r="I12" s="295"/>
      <c r="J12" s="295">
        <v>15.241849571082605</v>
      </c>
      <c r="K12" s="295">
        <v>3.3022927799991137</v>
      </c>
      <c r="L12" s="295">
        <v>0.6752563284501898</v>
      </c>
      <c r="M12" s="295">
        <v>5.800784379425669</v>
      </c>
      <c r="N12" s="295">
        <v>9.222409390566344</v>
      </c>
      <c r="O12" s="295">
        <v>6.863690525082498</v>
      </c>
      <c r="P12" s="295">
        <v>6.9627262006258155</v>
      </c>
      <c r="Q12" s="295">
        <v>48.06900917523219</v>
      </c>
      <c r="R12" s="295"/>
      <c r="S12" s="4">
        <v>100</v>
      </c>
      <c r="T12" s="295"/>
      <c r="U12" s="295"/>
    </row>
    <row r="13" spans="2:21" ht="11.25">
      <c r="B13" s="295" t="s">
        <v>45</v>
      </c>
      <c r="C13" s="295">
        <v>10.746930413932402</v>
      </c>
      <c r="D13" s="295">
        <v>0.8230213130344823</v>
      </c>
      <c r="E13" s="295">
        <v>31.341441693058197</v>
      </c>
      <c r="F13" s="295">
        <v>6.215958317274162</v>
      </c>
      <c r="G13" s="295">
        <v>1.9913291494427523</v>
      </c>
      <c r="H13" s="295">
        <v>40.371750472809524</v>
      </c>
      <c r="I13" s="295"/>
      <c r="J13" s="295">
        <v>14.551589455479993</v>
      </c>
      <c r="K13" s="295">
        <v>3.243831235244296</v>
      </c>
      <c r="L13" s="295">
        <v>0.7889832098314975</v>
      </c>
      <c r="M13" s="295">
        <v>6.5452269097289015</v>
      </c>
      <c r="N13" s="295">
        <v>9.562604646605104</v>
      </c>
      <c r="O13" s="295">
        <v>6.688887727659145</v>
      </c>
      <c r="P13" s="295">
        <v>7.50019592870907</v>
      </c>
      <c r="Q13" s="295">
        <v>48.881319113258066</v>
      </c>
      <c r="R13" s="295"/>
      <c r="S13" s="4">
        <v>100</v>
      </c>
      <c r="T13" s="295"/>
      <c r="U13" s="295"/>
    </row>
    <row r="14" spans="2:21" ht="11.25">
      <c r="B14" s="295" t="s">
        <v>46</v>
      </c>
      <c r="C14" s="295">
        <v>10.858366216504029</v>
      </c>
      <c r="D14" s="295">
        <v>0.8877455459056925</v>
      </c>
      <c r="E14" s="295">
        <v>31.004129989807698</v>
      </c>
      <c r="F14" s="295">
        <v>6.215443475763142</v>
      </c>
      <c r="G14" s="295">
        <v>1.798179426390551</v>
      </c>
      <c r="H14" s="295">
        <v>39.90549843786701</v>
      </c>
      <c r="I14" s="295"/>
      <c r="J14" s="295">
        <v>13.408419003309193</v>
      </c>
      <c r="K14" s="295">
        <v>3.703612798064414</v>
      </c>
      <c r="L14" s="295">
        <v>0.8200028196480228</v>
      </c>
      <c r="M14" s="295">
        <v>7.310735718671413</v>
      </c>
      <c r="N14" s="295">
        <v>9.991955439762304</v>
      </c>
      <c r="O14" s="295">
        <v>6.468173475436146</v>
      </c>
      <c r="P14" s="295">
        <v>7.53323609073751</v>
      </c>
      <c r="Q14" s="295">
        <v>49.236135345628966</v>
      </c>
      <c r="R14" s="295"/>
      <c r="S14" s="4">
        <v>100</v>
      </c>
      <c r="T14" s="295"/>
      <c r="U14" s="295"/>
    </row>
    <row r="15" spans="2:21" ht="11.25">
      <c r="B15" s="295" t="s">
        <v>47</v>
      </c>
      <c r="C15" s="295">
        <v>12.607518614109356</v>
      </c>
      <c r="D15" s="295">
        <v>0.9432330677692247</v>
      </c>
      <c r="E15" s="295">
        <v>29.67250205908782</v>
      </c>
      <c r="F15" s="295">
        <v>6.208147994035889</v>
      </c>
      <c r="G15" s="295">
        <v>1.814783958091389</v>
      </c>
      <c r="H15" s="295">
        <v>38.63866707898433</v>
      </c>
      <c r="I15" s="295"/>
      <c r="J15" s="295">
        <v>12.720829490026823</v>
      </c>
      <c r="K15" s="295">
        <v>3.657643084918652</v>
      </c>
      <c r="L15" s="295">
        <v>0.9210507380483783</v>
      </c>
      <c r="M15" s="295">
        <v>7.513201377327638</v>
      </c>
      <c r="N15" s="295">
        <v>10.560051698338931</v>
      </c>
      <c r="O15" s="295">
        <v>6.490583349684578</v>
      </c>
      <c r="P15" s="295">
        <v>6.890454568561266</v>
      </c>
      <c r="Q15" s="295">
        <v>48.753814306906314</v>
      </c>
      <c r="R15" s="295"/>
      <c r="S15" s="4">
        <v>100</v>
      </c>
      <c r="T15" s="295"/>
      <c r="U15" s="295"/>
    </row>
    <row r="16" spans="2:21" ht="11.25">
      <c r="B16" s="295" t="s">
        <v>48</v>
      </c>
      <c r="C16" s="295">
        <v>10.259827689627642</v>
      </c>
      <c r="D16" s="295">
        <v>1.0148073973026568</v>
      </c>
      <c r="E16" s="295">
        <v>30.366290698048243</v>
      </c>
      <c r="F16" s="295">
        <v>6.335985966260918</v>
      </c>
      <c r="G16" s="295">
        <v>1.777574497590057</v>
      </c>
      <c r="H16" s="295">
        <v>39.49465855920178</v>
      </c>
      <c r="I16" s="295"/>
      <c r="J16" s="295">
        <v>12.087076871807975</v>
      </c>
      <c r="K16" s="295">
        <v>3.856205085352131</v>
      </c>
      <c r="L16" s="295">
        <v>0.9958141355475857</v>
      </c>
      <c r="M16" s="295">
        <v>8.581946330661557</v>
      </c>
      <c r="N16" s="295">
        <v>10.949515135711176</v>
      </c>
      <c r="O16" s="295">
        <v>6.606933582670371</v>
      </c>
      <c r="P16" s="295">
        <v>7.168022609419747</v>
      </c>
      <c r="Q16" s="295">
        <v>50.24551375117058</v>
      </c>
      <c r="R16" s="295"/>
      <c r="S16" s="4">
        <v>100</v>
      </c>
      <c r="T16" s="295"/>
      <c r="U16" s="295"/>
    </row>
    <row r="17" spans="2:21" ht="11.25">
      <c r="B17" s="295" t="s">
        <v>49</v>
      </c>
      <c r="C17" s="295">
        <v>9.907329295693604</v>
      </c>
      <c r="D17" s="295">
        <v>1.1284204392103776</v>
      </c>
      <c r="E17" s="295">
        <v>30.46845227597309</v>
      </c>
      <c r="F17" s="295">
        <v>6.939247637712671</v>
      </c>
      <c r="G17" s="295">
        <v>1.5165309211587148</v>
      </c>
      <c r="H17" s="295">
        <v>40.052651274054874</v>
      </c>
      <c r="I17" s="295"/>
      <c r="J17" s="295">
        <v>11.272927407732176</v>
      </c>
      <c r="K17" s="295">
        <v>4.001025921581585</v>
      </c>
      <c r="L17" s="295">
        <v>1.033374026724556</v>
      </c>
      <c r="M17" s="295">
        <v>8.403123980928878</v>
      </c>
      <c r="N17" s="295">
        <v>11.584316576798525</v>
      </c>
      <c r="O17" s="295">
        <v>6.584899346779391</v>
      </c>
      <c r="P17" s="295">
        <v>7.160352169706274</v>
      </c>
      <c r="Q17" s="295">
        <v>50.04001943025153</v>
      </c>
      <c r="R17" s="295"/>
      <c r="S17" s="4">
        <v>100</v>
      </c>
      <c r="T17" s="295"/>
      <c r="U17" s="295"/>
    </row>
    <row r="18" spans="2:21" ht="11.25">
      <c r="B18" s="295" t="s">
        <v>50</v>
      </c>
      <c r="C18" s="295">
        <v>10.112603565749465</v>
      </c>
      <c r="D18" s="295">
        <v>1.043590155654152</v>
      </c>
      <c r="E18" s="295">
        <v>31.289500177530677</v>
      </c>
      <c r="F18" s="295">
        <v>6.812321207346882</v>
      </c>
      <c r="G18" s="295">
        <v>1.7892602689176185</v>
      </c>
      <c r="H18" s="295">
        <v>40.93467180944934</v>
      </c>
      <c r="I18" s="295"/>
      <c r="J18" s="295">
        <v>10.90221725460835</v>
      </c>
      <c r="K18" s="295">
        <v>3.76729570382195</v>
      </c>
      <c r="L18" s="295">
        <v>0.9110453662837397</v>
      </c>
      <c r="M18" s="295">
        <v>7.682328494068277</v>
      </c>
      <c r="N18" s="295">
        <v>12.163686782274809</v>
      </c>
      <c r="O18" s="295">
        <v>7.116002996108117</v>
      </c>
      <c r="P18" s="295">
        <v>6.410148027636037</v>
      </c>
      <c r="Q18" s="295">
        <v>48.95272462480118</v>
      </c>
      <c r="R18" s="295"/>
      <c r="S18" s="4">
        <v>100</v>
      </c>
      <c r="T18" s="295"/>
      <c r="U18" s="295"/>
    </row>
    <row r="19" spans="2:21" ht="11.25">
      <c r="B19" s="295" t="s">
        <v>51</v>
      </c>
      <c r="C19" s="295">
        <v>10.112355820633411</v>
      </c>
      <c r="D19" s="295">
        <v>1.1492538718304448</v>
      </c>
      <c r="E19" s="295">
        <v>29.988904851156732</v>
      </c>
      <c r="F19" s="295">
        <v>7.193945924722084</v>
      </c>
      <c r="G19" s="295">
        <v>1.7102429856085781</v>
      </c>
      <c r="H19" s="295">
        <v>40.04234763331784</v>
      </c>
      <c r="I19" s="295"/>
      <c r="J19" s="295">
        <v>10.257583603988747</v>
      </c>
      <c r="K19" s="295">
        <v>4.025584226567607</v>
      </c>
      <c r="L19" s="295">
        <v>1.0589219468632995</v>
      </c>
      <c r="M19" s="295">
        <v>10.047152281548142</v>
      </c>
      <c r="N19" s="295">
        <v>11.824628406640176</v>
      </c>
      <c r="O19" s="295">
        <v>5.975345271585744</v>
      </c>
      <c r="P19" s="295">
        <v>6.656080808855007</v>
      </c>
      <c r="Q19" s="295">
        <v>49.845296546048736</v>
      </c>
      <c r="R19" s="295"/>
      <c r="S19" s="4">
        <v>100</v>
      </c>
      <c r="T19" s="295"/>
      <c r="U19" s="295"/>
    </row>
    <row r="20" spans="2:21" ht="11.25">
      <c r="B20" s="295" t="s">
        <v>52</v>
      </c>
      <c r="C20" s="295">
        <v>8.72629040603864</v>
      </c>
      <c r="D20" s="295">
        <v>1.1634953331477604</v>
      </c>
      <c r="E20" s="295">
        <v>30.927384545129378</v>
      </c>
      <c r="F20" s="295">
        <v>7.04904528201737</v>
      </c>
      <c r="G20" s="295">
        <v>2.068022956418348</v>
      </c>
      <c r="H20" s="295">
        <v>41.207948116712856</v>
      </c>
      <c r="I20" s="295"/>
      <c r="J20" s="295">
        <v>9.90768932254335</v>
      </c>
      <c r="K20" s="295">
        <v>4.295124601791959</v>
      </c>
      <c r="L20" s="295">
        <v>1.1094189086879576</v>
      </c>
      <c r="M20" s="295">
        <v>10.077738243165527</v>
      </c>
      <c r="N20" s="295">
        <v>11.548699626751855</v>
      </c>
      <c r="O20" s="295">
        <v>5.766085985378226</v>
      </c>
      <c r="P20" s="295">
        <v>7.361004788929623</v>
      </c>
      <c r="Q20" s="295">
        <v>50.06576147724851</v>
      </c>
      <c r="R20" s="295"/>
      <c r="S20" s="4">
        <v>100</v>
      </c>
      <c r="T20" s="295"/>
      <c r="U20" s="295"/>
    </row>
    <row r="21" spans="2:21" ht="11.25">
      <c r="B21" s="295" t="s">
        <v>53</v>
      </c>
      <c r="C21" s="295">
        <v>10.945825249863708</v>
      </c>
      <c r="D21" s="295">
        <v>1.792001850460037</v>
      </c>
      <c r="E21" s="295">
        <v>29.04495397058109</v>
      </c>
      <c r="F21" s="295">
        <v>6.023145123917294</v>
      </c>
      <c r="G21" s="295">
        <v>2.0659531869417265</v>
      </c>
      <c r="H21" s="295">
        <v>38.92605413190008</v>
      </c>
      <c r="I21" s="295"/>
      <c r="J21" s="295">
        <v>9.331399010363373</v>
      </c>
      <c r="K21" s="295">
        <v>4.212959463170621</v>
      </c>
      <c r="L21" s="295">
        <v>1.13024030061546</v>
      </c>
      <c r="M21" s="295">
        <v>12.071506764501732</v>
      </c>
      <c r="N21" s="295">
        <v>11.25557233234424</v>
      </c>
      <c r="O21" s="295">
        <v>5.145069989973021</v>
      </c>
      <c r="P21" s="295">
        <v>6.981372757267769</v>
      </c>
      <c r="Q21" s="295">
        <v>50.1281206182362</v>
      </c>
      <c r="R21" s="295"/>
      <c r="S21" s="4">
        <v>100</v>
      </c>
      <c r="T21" s="295"/>
      <c r="U21" s="295"/>
    </row>
    <row r="22" spans="2:21" ht="11.25">
      <c r="B22" s="295" t="s">
        <v>54</v>
      </c>
      <c r="C22" s="295">
        <v>12.154140837309345</v>
      </c>
      <c r="D22" s="295">
        <v>2.8450014672750625</v>
      </c>
      <c r="E22" s="295">
        <v>29.884274675295984</v>
      </c>
      <c r="F22" s="295">
        <v>5.702800174328547</v>
      </c>
      <c r="G22" s="295">
        <v>2.293648757371193</v>
      </c>
      <c r="H22" s="295">
        <v>40.72572507427077</v>
      </c>
      <c r="I22" s="295"/>
      <c r="J22" s="295">
        <v>8.855387103230289</v>
      </c>
      <c r="K22" s="295">
        <v>4.185031131330808</v>
      </c>
      <c r="L22" s="295">
        <v>1.0966815368986054</v>
      </c>
      <c r="M22" s="295">
        <v>11.648870382200666</v>
      </c>
      <c r="N22" s="295">
        <v>11.221040981407471</v>
      </c>
      <c r="O22" s="295">
        <v>3.980246079999075</v>
      </c>
      <c r="P22" s="295">
        <v>6.132876873353075</v>
      </c>
      <c r="Q22" s="295">
        <v>47.12013408841988</v>
      </c>
      <c r="R22" s="295"/>
      <c r="S22" s="4">
        <v>100</v>
      </c>
      <c r="T22" s="295"/>
      <c r="U22" s="295"/>
    </row>
    <row r="23" spans="2:21" ht="11.25">
      <c r="B23" s="295" t="s">
        <v>55</v>
      </c>
      <c r="C23" s="295">
        <v>11.116468386253134</v>
      </c>
      <c r="D23" s="295">
        <v>3.040001077744653</v>
      </c>
      <c r="E23" s="295">
        <v>31.619787618776208</v>
      </c>
      <c r="F23" s="295">
        <v>5.440698288940963</v>
      </c>
      <c r="G23" s="295">
        <v>2.169920193222967</v>
      </c>
      <c r="H23" s="295">
        <v>42.27040717868483</v>
      </c>
      <c r="I23" s="295"/>
      <c r="J23" s="295">
        <v>8.517141456612649</v>
      </c>
      <c r="K23" s="295">
        <v>3.9861421290831283</v>
      </c>
      <c r="L23" s="295">
        <v>1.0110557765204102</v>
      </c>
      <c r="M23" s="295">
        <v>11.65729886034935</v>
      </c>
      <c r="N23" s="295">
        <v>10.982144734137075</v>
      </c>
      <c r="O23" s="295">
        <v>3.3127751098554072</v>
      </c>
      <c r="P23" s="295">
        <v>7.146566368503953</v>
      </c>
      <c r="Q23" s="295">
        <v>46.613124435062026</v>
      </c>
      <c r="R23" s="295"/>
      <c r="S23" s="4">
        <v>100</v>
      </c>
      <c r="T23" s="295"/>
      <c r="U23" s="295"/>
    </row>
    <row r="24" spans="2:21" ht="11.25">
      <c r="B24" s="295" t="s">
        <v>56</v>
      </c>
      <c r="C24" s="295">
        <v>11.19527037326597</v>
      </c>
      <c r="D24" s="295">
        <v>2.597315968811838</v>
      </c>
      <c r="E24" s="295">
        <v>32.100758682330664</v>
      </c>
      <c r="F24" s="295">
        <v>6.721129928883057</v>
      </c>
      <c r="G24" s="295">
        <v>2.2902785301197772</v>
      </c>
      <c r="H24" s="295">
        <v>43.70948311014521</v>
      </c>
      <c r="I24" s="295"/>
      <c r="J24" s="295">
        <v>8.456137732418412</v>
      </c>
      <c r="K24" s="295">
        <v>4.067178076641902</v>
      </c>
      <c r="L24" s="295">
        <v>0.8675818018898529</v>
      </c>
      <c r="M24" s="295">
        <v>7.795120913598569</v>
      </c>
      <c r="N24" s="295">
        <v>11.412255868213327</v>
      </c>
      <c r="O24" s="295">
        <v>4.51014072735199</v>
      </c>
      <c r="P24" s="295">
        <v>7.986831396474845</v>
      </c>
      <c r="Q24" s="295">
        <v>45.09524651658883</v>
      </c>
      <c r="R24" s="295"/>
      <c r="S24" s="4">
        <v>100</v>
      </c>
      <c r="T24" s="295"/>
      <c r="U24" s="295"/>
    </row>
    <row r="25" spans="2:21" ht="11.25">
      <c r="B25" s="295" t="s">
        <v>57</v>
      </c>
      <c r="C25" s="295">
        <v>9.33153124143049</v>
      </c>
      <c r="D25" s="295">
        <v>2.0001705222465764</v>
      </c>
      <c r="E25" s="295">
        <v>28.76550636343395</v>
      </c>
      <c r="F25" s="295">
        <v>7.283109984413305</v>
      </c>
      <c r="G25" s="295">
        <v>2.9374089323863104</v>
      </c>
      <c r="H25" s="295">
        <v>40.986195802480104</v>
      </c>
      <c r="I25" s="295"/>
      <c r="J25" s="295">
        <v>7.257434923519476</v>
      </c>
      <c r="K25" s="295">
        <v>3.779141868286309</v>
      </c>
      <c r="L25" s="295">
        <v>0.9247245974550968</v>
      </c>
      <c r="M25" s="295">
        <v>13.955022315917729</v>
      </c>
      <c r="N25" s="295">
        <v>10.340598046038101</v>
      </c>
      <c r="O25" s="295">
        <v>5.654009589434829</v>
      </c>
      <c r="P25" s="295">
        <v>7.7713416154380095</v>
      </c>
      <c r="Q25" s="295">
        <v>49.68227295608942</v>
      </c>
      <c r="R25" s="295"/>
      <c r="S25" s="4">
        <v>100</v>
      </c>
      <c r="T25" s="295"/>
      <c r="U25" s="295"/>
    </row>
    <row r="26" spans="2:21" ht="11.25">
      <c r="B26" s="295" t="s">
        <v>58</v>
      </c>
      <c r="C26" s="295">
        <v>9.750929869789497</v>
      </c>
      <c r="D26" s="295">
        <v>1.7722277169635365</v>
      </c>
      <c r="E26" s="295">
        <v>28.619279734950542</v>
      </c>
      <c r="F26" s="295">
        <v>7.078643442925851</v>
      </c>
      <c r="G26" s="295">
        <v>2.567619646640018</v>
      </c>
      <c r="H26" s="295">
        <v>40.03777054147996</v>
      </c>
      <c r="I26" s="295"/>
      <c r="J26" s="295">
        <v>7.484894532214535</v>
      </c>
      <c r="K26" s="295">
        <v>3.902932182294605</v>
      </c>
      <c r="L26" s="295">
        <v>1.09125267861718</v>
      </c>
      <c r="M26" s="295">
        <v>14.281634829359472</v>
      </c>
      <c r="N26" s="295">
        <v>11.217252103041858</v>
      </c>
      <c r="O26" s="295">
        <v>4.161825444451716</v>
      </c>
      <c r="P26" s="295">
        <v>8.071507818751073</v>
      </c>
      <c r="Q26" s="295">
        <v>50.211299588730554</v>
      </c>
      <c r="R26" s="295"/>
      <c r="S26" s="4">
        <v>100</v>
      </c>
      <c r="T26" s="295"/>
      <c r="U26" s="295"/>
    </row>
    <row r="27" spans="2:21" ht="11.25">
      <c r="B27" s="295" t="s">
        <v>59</v>
      </c>
      <c r="C27" s="295">
        <v>7.742945042047346</v>
      </c>
      <c r="D27" s="295">
        <v>1.3508196435593778</v>
      </c>
      <c r="E27" s="295">
        <v>25.60373339302318</v>
      </c>
      <c r="F27" s="295">
        <v>7.583569619728378</v>
      </c>
      <c r="G27" s="295">
        <v>2.0975730729708197</v>
      </c>
      <c r="H27" s="295">
        <v>36.63569572928175</v>
      </c>
      <c r="I27" s="295"/>
      <c r="J27" s="295">
        <v>6.7548771415177775</v>
      </c>
      <c r="K27" s="295">
        <v>3.671228602187792</v>
      </c>
      <c r="L27" s="295">
        <v>1.1281145706525049</v>
      </c>
      <c r="M27" s="295">
        <v>20.871702703637528</v>
      </c>
      <c r="N27" s="295">
        <v>11.036071092689685</v>
      </c>
      <c r="O27" s="295">
        <v>2.968205615270223</v>
      </c>
      <c r="P27" s="295">
        <v>9.191159502715527</v>
      </c>
      <c r="Q27" s="295">
        <v>55.6213592286709</v>
      </c>
      <c r="R27" s="295"/>
      <c r="S27" s="4">
        <v>100</v>
      </c>
      <c r="T27" s="295"/>
      <c r="U27" s="295"/>
    </row>
    <row r="28" spans="2:21" ht="11.25">
      <c r="B28" s="295" t="s">
        <v>60</v>
      </c>
      <c r="C28" s="295">
        <v>6.91284348035924</v>
      </c>
      <c r="D28" s="295">
        <v>1.459081184959568</v>
      </c>
      <c r="E28" s="295">
        <v>22.662258014906413</v>
      </c>
      <c r="F28" s="295">
        <v>6.62812222193048</v>
      </c>
      <c r="G28" s="295">
        <v>2.280664573619851</v>
      </c>
      <c r="H28" s="295">
        <v>33.03012599541627</v>
      </c>
      <c r="I28" s="295"/>
      <c r="J28" s="295">
        <v>9.320413082917929</v>
      </c>
      <c r="K28" s="295">
        <v>3.3881695342908316</v>
      </c>
      <c r="L28" s="295">
        <v>1.1820119256155697</v>
      </c>
      <c r="M28" s="295">
        <v>15.094752879189652</v>
      </c>
      <c r="N28" s="295">
        <v>9.676052868812016</v>
      </c>
      <c r="O28" s="295">
        <v>5.470113442136759</v>
      </c>
      <c r="P28" s="295">
        <v>15.925516791261728</v>
      </c>
      <c r="Q28" s="295">
        <v>60.05703052422449</v>
      </c>
      <c r="R28" s="295"/>
      <c r="S28" s="4">
        <v>100</v>
      </c>
      <c r="T28" s="295"/>
      <c r="U28" s="295"/>
    </row>
    <row r="29" spans="2:21" ht="11.25">
      <c r="B29" s="295" t="s">
        <v>61</v>
      </c>
      <c r="C29" s="295">
        <v>6.899376882514634</v>
      </c>
      <c r="D29" s="295">
        <v>1.4403372687641607</v>
      </c>
      <c r="E29" s="295">
        <v>22.02450801031553</v>
      </c>
      <c r="F29" s="295">
        <v>6.303822316468977</v>
      </c>
      <c r="G29" s="295">
        <v>2.268217601738294</v>
      </c>
      <c r="H29" s="295">
        <v>32.0368851972871</v>
      </c>
      <c r="I29" s="295"/>
      <c r="J29" s="295">
        <v>8.66344812357598</v>
      </c>
      <c r="K29" s="295">
        <v>3.3525831530468535</v>
      </c>
      <c r="L29" s="295">
        <v>1.0280845410473713</v>
      </c>
      <c r="M29" s="295">
        <v>12.353408927427035</v>
      </c>
      <c r="N29" s="295">
        <v>10.710002941155864</v>
      </c>
      <c r="O29" s="295">
        <v>11.31582205003128</v>
      </c>
      <c r="P29" s="295">
        <v>13.640388183913787</v>
      </c>
      <c r="Q29" s="295">
        <v>61.06373792019827</v>
      </c>
      <c r="R29" s="295"/>
      <c r="S29" s="4">
        <v>100</v>
      </c>
      <c r="T29" s="295"/>
      <c r="U29" s="295"/>
    </row>
    <row r="30" spans="2:21" ht="11.25">
      <c r="B30" s="295" t="s">
        <v>62</v>
      </c>
      <c r="C30" s="295">
        <v>6.227220514670306</v>
      </c>
      <c r="D30" s="295">
        <v>1.2998741421208775</v>
      </c>
      <c r="E30" s="295">
        <v>21.326158405875518</v>
      </c>
      <c r="F30" s="295">
        <v>6.156727941373263</v>
      </c>
      <c r="G30" s="295">
        <v>2.446492571000631</v>
      </c>
      <c r="H30" s="295">
        <v>31.229253060370283</v>
      </c>
      <c r="I30" s="295"/>
      <c r="J30" s="295">
        <v>7.454193244258212</v>
      </c>
      <c r="K30" s="295">
        <v>3.0357492760132785</v>
      </c>
      <c r="L30" s="295">
        <v>1.2631121699732886</v>
      </c>
      <c r="M30" s="295">
        <v>20.572758455767563</v>
      </c>
      <c r="N30" s="295">
        <v>10.21701111004399</v>
      </c>
      <c r="O30" s="295">
        <v>8.283719075383681</v>
      </c>
      <c r="P30" s="295">
        <v>11.7169830935193</v>
      </c>
      <c r="Q30" s="295">
        <v>62.5435264249594</v>
      </c>
      <c r="R30" s="295"/>
      <c r="S30" s="4">
        <v>100</v>
      </c>
      <c r="T30" s="295"/>
      <c r="U30" s="295"/>
    </row>
    <row r="31" spans="2:21" ht="11.25">
      <c r="B31" s="295" t="s">
        <v>63</v>
      </c>
      <c r="C31" s="295">
        <v>5.772774846704588</v>
      </c>
      <c r="D31" s="295">
        <v>0.8948454822159816</v>
      </c>
      <c r="E31" s="295">
        <v>22.186018365328316</v>
      </c>
      <c r="F31" s="295">
        <v>6.309449446800548</v>
      </c>
      <c r="G31" s="295">
        <v>2.376567989211166</v>
      </c>
      <c r="H31" s="295">
        <v>31.766881283555996</v>
      </c>
      <c r="I31" s="295"/>
      <c r="J31" s="295">
        <v>7.079053697615182</v>
      </c>
      <c r="K31" s="295">
        <v>2.7939456978028128</v>
      </c>
      <c r="L31" s="295">
        <v>1.3266966586852982</v>
      </c>
      <c r="M31" s="295">
        <v>25.0071833192676</v>
      </c>
      <c r="N31" s="295">
        <v>9.976019504066691</v>
      </c>
      <c r="O31" s="295">
        <v>5.226061891360509</v>
      </c>
      <c r="P31" s="295">
        <v>11.05138310094108</v>
      </c>
      <c r="Q31" s="295">
        <v>62.46034386973941</v>
      </c>
      <c r="R31" s="295"/>
      <c r="S31" s="4">
        <v>100</v>
      </c>
      <c r="T31" s="295"/>
      <c r="U31" s="295"/>
    </row>
    <row r="32" spans="2:21" ht="11.25">
      <c r="B32" s="296" t="s">
        <v>64</v>
      </c>
      <c r="C32" s="296">
        <v>8.632449343730098</v>
      </c>
      <c r="D32" s="296">
        <v>0.9043833773557559</v>
      </c>
      <c r="E32" s="296">
        <v>23.47771008326624</v>
      </c>
      <c r="F32" s="296">
        <v>8.01981777577465</v>
      </c>
      <c r="G32" s="296">
        <v>2.65537561469749</v>
      </c>
      <c r="H32" s="296">
        <v>35.05728685109413</v>
      </c>
      <c r="I32" s="296"/>
      <c r="J32" s="296">
        <v>8.293410903437621</v>
      </c>
      <c r="K32" s="296">
        <v>3.067823584177728</v>
      </c>
      <c r="L32" s="296">
        <v>1.2767731669802058</v>
      </c>
      <c r="M32" s="296">
        <v>13.937172856248903</v>
      </c>
      <c r="N32" s="296">
        <v>10.347079742235026</v>
      </c>
      <c r="O32" s="296">
        <v>6.0602911892777085</v>
      </c>
      <c r="P32" s="296">
        <v>13.327712362818545</v>
      </c>
      <c r="Q32" s="296">
        <v>56.310263805175765</v>
      </c>
      <c r="R32" s="296"/>
      <c r="S32" s="337">
        <v>100</v>
      </c>
      <c r="T32" s="296"/>
      <c r="U32" s="296"/>
    </row>
    <row r="33" spans="2:21" ht="11.25">
      <c r="B33" s="436" t="s">
        <v>65</v>
      </c>
      <c r="C33" s="436">
        <v>5.77118350927479</v>
      </c>
      <c r="D33" s="436">
        <v>0.818913147449338</v>
      </c>
      <c r="E33" s="436">
        <v>18.615671996867533</v>
      </c>
      <c r="F33" s="436">
        <v>5.487597511503157</v>
      </c>
      <c r="G33" s="436">
        <v>2.603625532068836</v>
      </c>
      <c r="H33" s="436">
        <v>27.52580818788875</v>
      </c>
      <c r="I33" s="436"/>
      <c r="J33" s="436">
        <v>11.708211588984724</v>
      </c>
      <c r="K33" s="436">
        <v>4.426246214285903</v>
      </c>
      <c r="L33" s="436">
        <v>0.7049927377915953</v>
      </c>
      <c r="M33" s="436">
        <v>9.031227325381009</v>
      </c>
      <c r="N33" s="436">
        <v>16.30385969776686</v>
      </c>
      <c r="O33" s="436">
        <v>8.938705820336827</v>
      </c>
      <c r="P33" s="436">
        <v>15.589764918289578</v>
      </c>
      <c r="Q33" s="436">
        <v>66.70300830283645</v>
      </c>
      <c r="R33" s="436"/>
      <c r="S33" s="437">
        <v>100</v>
      </c>
      <c r="T33" s="436">
        <v>14.538915751576784</v>
      </c>
      <c r="U33" s="295">
        <v>114.53891575157678</v>
      </c>
    </row>
    <row r="34" spans="2:21" ht="11.25">
      <c r="B34" s="295" t="s">
        <v>66</v>
      </c>
      <c r="C34" s="295">
        <v>5.513612462105176</v>
      </c>
      <c r="D34" s="295">
        <v>0.910441826979453</v>
      </c>
      <c r="E34" s="295">
        <v>16.79571453832809</v>
      </c>
      <c r="F34" s="295">
        <v>5.687936974421646</v>
      </c>
      <c r="G34" s="295">
        <v>2.589855287742201</v>
      </c>
      <c r="H34" s="295">
        <v>25.98394862747144</v>
      </c>
      <c r="I34" s="295"/>
      <c r="J34" s="295">
        <v>10.425381708269152</v>
      </c>
      <c r="K34" s="295">
        <v>4.2497477283017355</v>
      </c>
      <c r="L34" s="295">
        <v>1.0098808276812334</v>
      </c>
      <c r="M34" s="295">
        <v>8.060014639918833</v>
      </c>
      <c r="N34" s="295">
        <v>17.349820098294778</v>
      </c>
      <c r="O34" s="295">
        <v>12.097061137537803</v>
      </c>
      <c r="P34" s="295">
        <v>15.310532770419957</v>
      </c>
      <c r="Q34" s="295">
        <v>68.50243891042336</v>
      </c>
      <c r="R34" s="295"/>
      <c r="S34" s="207">
        <v>100</v>
      </c>
      <c r="T34" s="295">
        <v>13.6101450324986</v>
      </c>
      <c r="U34" s="295">
        <v>113.6101450324986</v>
      </c>
    </row>
    <row r="35" spans="2:21" ht="11.25">
      <c r="B35" s="295" t="s">
        <v>67</v>
      </c>
      <c r="C35" s="295">
        <v>5.39637871877815</v>
      </c>
      <c r="D35" s="295">
        <v>0.8289288463005483</v>
      </c>
      <c r="E35" s="295">
        <v>16.669203109840353</v>
      </c>
      <c r="F35" s="295">
        <v>5.9858936733531625</v>
      </c>
      <c r="G35" s="295">
        <v>2.644765481573823</v>
      </c>
      <c r="H35" s="295">
        <v>26.128791111067894</v>
      </c>
      <c r="I35" s="295"/>
      <c r="J35" s="295">
        <v>10.252915370940608</v>
      </c>
      <c r="K35" s="295">
        <v>4.590192876436969</v>
      </c>
      <c r="L35" s="295">
        <v>1.0760786445484856</v>
      </c>
      <c r="M35" s="295">
        <v>7.68260838649923</v>
      </c>
      <c r="N35" s="295">
        <v>17.103519566646224</v>
      </c>
      <c r="O35" s="295">
        <v>13.051257200765248</v>
      </c>
      <c r="P35" s="295">
        <v>14.718258124317247</v>
      </c>
      <c r="Q35" s="295">
        <v>68.47483017015395</v>
      </c>
      <c r="R35" s="295"/>
      <c r="S35" s="207">
        <v>100</v>
      </c>
      <c r="T35" s="295">
        <v>13.064622215123753</v>
      </c>
      <c r="U35" s="295">
        <v>113.06462221512375</v>
      </c>
    </row>
    <row r="36" spans="2:21" ht="11.25">
      <c r="B36" s="295" t="s">
        <v>68</v>
      </c>
      <c r="C36" s="295">
        <v>5.524822174190203</v>
      </c>
      <c r="D36" s="295">
        <v>0.7252602390076809</v>
      </c>
      <c r="E36" s="295">
        <v>15.716063207494486</v>
      </c>
      <c r="F36" s="295">
        <v>6.158067691437947</v>
      </c>
      <c r="G36" s="295">
        <v>3.0589291390552837</v>
      </c>
      <c r="H36" s="295">
        <v>25.65832027699543</v>
      </c>
      <c r="I36" s="295"/>
      <c r="J36" s="295">
        <v>9.857480907240559</v>
      </c>
      <c r="K36" s="295">
        <v>4.406895345226782</v>
      </c>
      <c r="L36" s="295">
        <v>1.508073698997003</v>
      </c>
      <c r="M36" s="295">
        <v>7.939748649571647</v>
      </c>
      <c r="N36" s="295">
        <v>16.82464531780958</v>
      </c>
      <c r="O36" s="295">
        <v>13.195991719745518</v>
      </c>
      <c r="P36" s="295">
        <v>15.084021910223386</v>
      </c>
      <c r="Q36" s="295">
        <v>68.81685754881438</v>
      </c>
      <c r="R36" s="295"/>
      <c r="S36" s="207">
        <v>100</v>
      </c>
      <c r="T36" s="295">
        <v>13.080885669170431</v>
      </c>
      <c r="U36" s="295">
        <v>113.08088566917043</v>
      </c>
    </row>
    <row r="37" spans="2:21" ht="11.25">
      <c r="B37" s="295" t="s">
        <v>69</v>
      </c>
      <c r="C37" s="295">
        <v>5.47315559069544</v>
      </c>
      <c r="D37" s="295">
        <v>0.9819289378388218</v>
      </c>
      <c r="E37" s="295">
        <v>16.118578158673877</v>
      </c>
      <c r="F37" s="295">
        <v>5.629004660518885</v>
      </c>
      <c r="G37" s="295">
        <v>3.2162797132842695</v>
      </c>
      <c r="H37" s="295">
        <v>25.945791470315804</v>
      </c>
      <c r="I37" s="295"/>
      <c r="J37" s="295">
        <v>9.990010772340959</v>
      </c>
      <c r="K37" s="295">
        <v>4.180400062862216</v>
      </c>
      <c r="L37" s="295">
        <v>1.6391680032669127</v>
      </c>
      <c r="M37" s="295">
        <v>7.311381129120099</v>
      </c>
      <c r="N37" s="295">
        <v>18.017449409453008</v>
      </c>
      <c r="O37" s="295">
        <v>12.196235416329747</v>
      </c>
      <c r="P37" s="295">
        <v>15.246408145615838</v>
      </c>
      <c r="Q37" s="295">
        <v>68.58105293898876</v>
      </c>
      <c r="R37" s="295"/>
      <c r="S37" s="207">
        <v>100</v>
      </c>
      <c r="T37" s="295">
        <v>14.782911884832457</v>
      </c>
      <c r="U37" s="295">
        <v>114.78291188483246</v>
      </c>
    </row>
    <row r="38" spans="2:21" ht="11.25">
      <c r="B38" s="97" t="s">
        <v>70</v>
      </c>
      <c r="C38" s="6">
        <v>5.602810361298611</v>
      </c>
      <c r="D38" s="6">
        <v>1.5926228994722236</v>
      </c>
      <c r="E38" s="6">
        <v>17.22060827212502</v>
      </c>
      <c r="F38" s="6">
        <v>5.516968662396426</v>
      </c>
      <c r="G38" s="6">
        <v>3.4015629649350814</v>
      </c>
      <c r="H38" s="6">
        <v>27.73176279892876</v>
      </c>
      <c r="I38" s="6"/>
      <c r="J38" s="6">
        <v>11.750818285750068</v>
      </c>
      <c r="K38" s="6">
        <v>4.8687023319186205</v>
      </c>
      <c r="L38" s="6">
        <v>3.6046661863968765</v>
      </c>
      <c r="M38" s="6">
        <v>5.961642366059537</v>
      </c>
      <c r="N38" s="6">
        <v>14.255301238782813</v>
      </c>
      <c r="O38" s="6">
        <v>11.295377664322729</v>
      </c>
      <c r="P38" s="6">
        <v>14.928918766541885</v>
      </c>
      <c r="Q38" s="6">
        <v>66.66542683977264</v>
      </c>
      <c r="R38" s="6"/>
      <c r="S38" s="207">
        <v>100</v>
      </c>
      <c r="T38" s="6">
        <v>15.851545737866646</v>
      </c>
      <c r="U38" s="6">
        <v>115.85154573786664</v>
      </c>
    </row>
    <row r="39" spans="2:21" ht="11.25">
      <c r="B39" s="97" t="s">
        <v>71</v>
      </c>
      <c r="C39" s="6">
        <v>5.973379533404314</v>
      </c>
      <c r="D39" s="6">
        <v>1.4709287304903482</v>
      </c>
      <c r="E39" s="6">
        <v>17.132466724416755</v>
      </c>
      <c r="F39" s="6">
        <v>5.317835569584834</v>
      </c>
      <c r="G39" s="6">
        <v>3.0023788387941135</v>
      </c>
      <c r="H39" s="6">
        <v>26.923609863286053</v>
      </c>
      <c r="I39" s="6"/>
      <c r="J39" s="6">
        <v>11.768591997411079</v>
      </c>
      <c r="K39" s="6">
        <v>5.0451764819468305</v>
      </c>
      <c r="L39" s="6">
        <v>3.4971880355404417</v>
      </c>
      <c r="M39" s="6">
        <v>6.809325477175743</v>
      </c>
      <c r="N39" s="6">
        <v>13.790292084930178</v>
      </c>
      <c r="O39" s="6">
        <v>10.676078321993398</v>
      </c>
      <c r="P39" s="6">
        <v>15.516358204311947</v>
      </c>
      <c r="Q39" s="6">
        <v>67.10301060330963</v>
      </c>
      <c r="R39" s="6"/>
      <c r="S39" s="207">
        <v>100</v>
      </c>
      <c r="T39" s="6">
        <v>16.630502781686786</v>
      </c>
      <c r="U39" s="6">
        <v>116.63050278168679</v>
      </c>
    </row>
    <row r="40" spans="2:21" ht="11.25">
      <c r="B40" s="97" t="s">
        <v>72</v>
      </c>
      <c r="C40" s="6">
        <v>6.617632620103697</v>
      </c>
      <c r="D40" s="6">
        <v>1.6038437581737592</v>
      </c>
      <c r="E40" s="6">
        <v>16.853123289156088</v>
      </c>
      <c r="F40" s="6">
        <v>5.279826317678727</v>
      </c>
      <c r="G40" s="6">
        <v>3.315139314240749</v>
      </c>
      <c r="H40" s="6">
        <v>27.05193267924931</v>
      </c>
      <c r="I40" s="6"/>
      <c r="J40" s="6">
        <v>11.151344443493159</v>
      </c>
      <c r="K40" s="6">
        <v>4.792051708821337</v>
      </c>
      <c r="L40" s="6">
        <v>3.5636608701867525</v>
      </c>
      <c r="M40" s="6">
        <v>7.466093380953541</v>
      </c>
      <c r="N40" s="6">
        <v>13.588568008426483</v>
      </c>
      <c r="O40" s="6">
        <v>10.237847068128996</v>
      </c>
      <c r="P40" s="6">
        <v>15.530869220636715</v>
      </c>
      <c r="Q40" s="6">
        <v>66.33043470064699</v>
      </c>
      <c r="R40" s="6"/>
      <c r="S40" s="207">
        <v>100</v>
      </c>
      <c r="T40" s="6">
        <v>16.10070691972298</v>
      </c>
      <c r="U40" s="6">
        <v>116.10070691972298</v>
      </c>
    </row>
    <row r="41" spans="2:21" ht="11.25">
      <c r="B41" s="97" t="s">
        <v>73</v>
      </c>
      <c r="C41" s="6">
        <v>7.3859625979352845</v>
      </c>
      <c r="D41" s="6">
        <v>1.7169019198783637</v>
      </c>
      <c r="E41" s="6">
        <v>18.016624348741413</v>
      </c>
      <c r="F41" s="6">
        <v>4.68749787503723</v>
      </c>
      <c r="G41" s="6">
        <v>3.4247599982048382</v>
      </c>
      <c r="H41" s="6">
        <v>27.845784141861834</v>
      </c>
      <c r="I41" s="6"/>
      <c r="J41" s="6">
        <v>11.502542475455831</v>
      </c>
      <c r="K41" s="6">
        <v>4.675190090669611</v>
      </c>
      <c r="L41" s="6">
        <v>3.6277364420575284</v>
      </c>
      <c r="M41" s="6">
        <v>7.08703983506209</v>
      </c>
      <c r="N41" s="6">
        <v>13.121050119201911</v>
      </c>
      <c r="O41" s="6">
        <v>9.6401231050432</v>
      </c>
      <c r="P41" s="6">
        <v>15.114571192712702</v>
      </c>
      <c r="Q41" s="6">
        <v>64.76825326020288</v>
      </c>
      <c r="R41" s="6"/>
      <c r="S41" s="207">
        <v>100</v>
      </c>
      <c r="T41" s="6">
        <v>15.617537572741725</v>
      </c>
      <c r="U41" s="6">
        <v>115.61753757274172</v>
      </c>
    </row>
    <row r="42" spans="2:21" ht="11.25">
      <c r="B42" s="97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11.922343358591526</v>
      </c>
      <c r="K42" s="6">
        <v>4.701312761889215</v>
      </c>
      <c r="L42" s="6">
        <v>3.849763962123519</v>
      </c>
      <c r="M42" s="6">
        <v>5.815485957156695</v>
      </c>
      <c r="N42" s="6">
        <v>12.94217342092281</v>
      </c>
      <c r="O42" s="6">
        <v>9.072724632079785</v>
      </c>
      <c r="P42" s="6">
        <v>14.669216891981915</v>
      </c>
      <c r="Q42" s="6">
        <v>62.97302098474547</v>
      </c>
      <c r="R42" s="6"/>
      <c r="S42" s="207">
        <v>100</v>
      </c>
      <c r="T42" s="6">
        <v>16.568624726783003</v>
      </c>
      <c r="U42" s="6">
        <v>116.568624726783</v>
      </c>
    </row>
    <row r="43" spans="2:21" ht="11.25">
      <c r="B43" s="295" t="s">
        <v>76</v>
      </c>
      <c r="C43" s="295">
        <v>5.708390758489741</v>
      </c>
      <c r="D43" s="295">
        <v>2.46263678224435</v>
      </c>
      <c r="E43" s="295">
        <v>18.091760469381786</v>
      </c>
      <c r="F43" s="295">
        <v>4.89769863314105</v>
      </c>
      <c r="G43" s="295">
        <v>3.820919276559729</v>
      </c>
      <c r="H43" s="295">
        <v>29.27301516132692</v>
      </c>
      <c r="I43" s="295"/>
      <c r="J43" s="295">
        <v>12.062512586490563</v>
      </c>
      <c r="K43" s="295">
        <v>4.965496052930841</v>
      </c>
      <c r="L43" s="295">
        <v>3.975458311100598</v>
      </c>
      <c r="M43" s="295">
        <v>7.0531571939359035</v>
      </c>
      <c r="N43" s="295">
        <v>12.908759003242226</v>
      </c>
      <c r="O43" s="295">
        <v>9.006634810745322</v>
      </c>
      <c r="P43" s="295">
        <v>15.046576121737893</v>
      </c>
      <c r="Q43" s="295">
        <v>65.01859408018335</v>
      </c>
      <c r="R43" s="295"/>
      <c r="S43" s="4">
        <v>100</v>
      </c>
      <c r="T43" s="295">
        <v>16.63964135219213</v>
      </c>
      <c r="U43" s="295">
        <v>116.63964135219213</v>
      </c>
    </row>
    <row r="44" spans="2:21" ht="11.25">
      <c r="B44" s="295" t="s">
        <v>513</v>
      </c>
      <c r="C44" s="295">
        <v>5.466513067555759</v>
      </c>
      <c r="D44" s="295">
        <v>2.892957998441069</v>
      </c>
      <c r="E44" s="295">
        <v>17.39966993228599</v>
      </c>
      <c r="F44" s="295">
        <v>4.7321664650023045</v>
      </c>
      <c r="G44" s="295">
        <v>3.7554786030999625</v>
      </c>
      <c r="H44" s="295">
        <v>28.780272998829332</v>
      </c>
      <c r="I44" s="295"/>
      <c r="J44" s="295">
        <v>12.388204060088444</v>
      </c>
      <c r="K44" s="295">
        <v>4.848594460012955</v>
      </c>
      <c r="L44" s="295">
        <v>3.7855562446983244</v>
      </c>
      <c r="M44" s="295">
        <v>7.195928312988331</v>
      </c>
      <c r="N44" s="295">
        <v>13.575042241393714</v>
      </c>
      <c r="O44" s="295">
        <v>8.65661064296365</v>
      </c>
      <c r="P44" s="295">
        <v>15.30327797146949</v>
      </c>
      <c r="Q44" s="295">
        <v>65.7532139336149</v>
      </c>
      <c r="R44" s="295"/>
      <c r="S44" s="4">
        <v>100</v>
      </c>
      <c r="T44" s="295">
        <v>16.46716474979039</v>
      </c>
      <c r="U44" s="295">
        <v>116.46716474979038</v>
      </c>
    </row>
    <row r="45" spans="2:21" ht="11.25">
      <c r="B45" s="295" t="s">
        <v>529</v>
      </c>
      <c r="C45" s="295">
        <v>5.9822001185241325</v>
      </c>
      <c r="D45" s="295">
        <v>2.182879225044423</v>
      </c>
      <c r="E45" s="295">
        <v>17.420188773402067</v>
      </c>
      <c r="F45" s="295">
        <v>4.817080401717956</v>
      </c>
      <c r="G45" s="295">
        <v>3.6309024999947868</v>
      </c>
      <c r="H45" s="295">
        <v>28.05105090015928</v>
      </c>
      <c r="I45" s="295"/>
      <c r="J45" s="295">
        <v>11.607305618774241</v>
      </c>
      <c r="K45" s="295">
        <v>5.225538196620488</v>
      </c>
      <c r="L45" s="295">
        <v>3.510568286801105</v>
      </c>
      <c r="M45" s="295">
        <v>7.825916498090297</v>
      </c>
      <c r="N45" s="295">
        <v>14.117363259040916</v>
      </c>
      <c r="O45" s="295">
        <v>8.653657620092252</v>
      </c>
      <c r="P45" s="295">
        <v>15.02639950189724</v>
      </c>
      <c r="Q45" s="295">
        <v>65.9667489813166</v>
      </c>
      <c r="R45" s="295"/>
      <c r="S45" s="4">
        <v>100</v>
      </c>
      <c r="T45" s="295">
        <v>16.824323950540293</v>
      </c>
      <c r="U45" s="295">
        <v>116.82432395054029</v>
      </c>
    </row>
    <row r="46" spans="2:21" ht="11.25">
      <c r="B46" s="296" t="s">
        <v>650</v>
      </c>
      <c r="C46" s="296">
        <v>6.699401989434382</v>
      </c>
      <c r="D46" s="296">
        <v>3.6101407128208916</v>
      </c>
      <c r="E46" s="296">
        <v>16.002138181712507</v>
      </c>
      <c r="F46" s="296">
        <v>5.118313595116518</v>
      </c>
      <c r="G46" s="296">
        <v>3.228500839404685</v>
      </c>
      <c r="H46" s="296">
        <v>27.959093329054614</v>
      </c>
      <c r="I46" s="296"/>
      <c r="J46" s="296">
        <v>12.21191383329459</v>
      </c>
      <c r="K46" s="296">
        <v>5.494980991947626</v>
      </c>
      <c r="L46" s="296">
        <v>3.5670412305813337</v>
      </c>
      <c r="M46" s="296">
        <v>6.708347412746661</v>
      </c>
      <c r="N46" s="296">
        <v>13.514048114355578</v>
      </c>
      <c r="O46" s="296">
        <v>8.602741094920187</v>
      </c>
      <c r="P46" s="296">
        <v>15.24243200366481</v>
      </c>
      <c r="Q46" s="296">
        <v>65.34150468151101</v>
      </c>
      <c r="R46" s="296"/>
      <c r="S46" s="337">
        <v>100</v>
      </c>
      <c r="T46" s="296">
        <v>18.379955651301472</v>
      </c>
      <c r="U46" s="296">
        <v>118.37995565130147</v>
      </c>
    </row>
    <row r="47" spans="2:21" ht="11.25">
      <c r="B47" s="39" t="s">
        <v>535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07"/>
      <c r="T47" s="295"/>
      <c r="U47" s="295"/>
    </row>
    <row r="48" spans="2:21" ht="11.25">
      <c r="B48" s="297" t="s">
        <v>539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07"/>
      <c r="T48" s="295"/>
      <c r="U48" s="295"/>
    </row>
    <row r="49" spans="2:21" ht="11.25">
      <c r="B49" s="40" t="s">
        <v>536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07"/>
      <c r="T49" s="295"/>
      <c r="U49" s="295"/>
    </row>
    <row r="50" spans="2:21" ht="11.25">
      <c r="B50" s="40" t="s">
        <v>537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07"/>
      <c r="T50" s="295"/>
      <c r="U50" s="295"/>
    </row>
    <row r="51" spans="2:21" ht="11.25">
      <c r="B51" s="12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07"/>
      <c r="T51" s="295"/>
      <c r="U51" s="295"/>
    </row>
    <row r="52" spans="2:21" ht="11.25">
      <c r="B52" s="12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07"/>
      <c r="T52" s="295"/>
      <c r="U52" s="295"/>
    </row>
    <row r="61" spans="2:21" ht="11.25">
      <c r="B61" s="12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07"/>
      <c r="T61" s="295"/>
      <c r="U61" s="295"/>
    </row>
    <row r="62" spans="2:21" ht="11.25">
      <c r="B62" s="12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07"/>
      <c r="T62" s="295"/>
      <c r="U62" s="295"/>
    </row>
    <row r="63" spans="2:21" ht="11.25">
      <c r="B63" s="12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07"/>
      <c r="T63" s="295"/>
      <c r="U63" s="295"/>
    </row>
    <row r="64" spans="2:21" ht="11.25">
      <c r="B64" s="12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07"/>
      <c r="T64" s="295"/>
      <c r="U64" s="295"/>
    </row>
    <row r="65" spans="2:21" ht="11.25">
      <c r="B65" s="12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07"/>
      <c r="T65" s="295"/>
      <c r="U65" s="295"/>
    </row>
    <row r="66" spans="2:21" ht="11.25">
      <c r="B66" s="12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295"/>
      <c r="U66" s="295"/>
    </row>
    <row r="67" spans="2:21" ht="11.25">
      <c r="B67" s="1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295"/>
      <c r="U67" s="295"/>
    </row>
    <row r="68" spans="2:21" ht="11.25">
      <c r="B68" s="12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295"/>
      <c r="U68" s="295"/>
    </row>
    <row r="69" spans="2:21" ht="11.25"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295"/>
      <c r="U69" s="295"/>
    </row>
    <row r="70" spans="2:21" ht="11.25">
      <c r="B70" s="1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95"/>
      <c r="U70" s="295"/>
    </row>
    <row r="71" spans="2:21" ht="11.25">
      <c r="B71" s="1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295"/>
      <c r="U71" s="295"/>
    </row>
    <row r="72" spans="2:21" ht="11.25">
      <c r="B72" s="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95"/>
      <c r="U72" s="295"/>
    </row>
    <row r="73" spans="2:21" ht="11.25">
      <c r="B73" s="1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95"/>
      <c r="U73" s="295"/>
    </row>
    <row r="74" spans="2:21" ht="11.25">
      <c r="B74" s="1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95"/>
      <c r="U74" s="295"/>
    </row>
    <row r="75" spans="2:21" ht="11.25"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95"/>
      <c r="U75" s="295"/>
    </row>
    <row r="76" spans="2:21" ht="11.25">
      <c r="B76" s="1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95"/>
      <c r="U76" s="295"/>
    </row>
    <row r="77" spans="2:21" ht="11.25">
      <c r="B77" s="1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95"/>
      <c r="U77" s="295"/>
    </row>
    <row r="78" spans="2:21" ht="11.25">
      <c r="B78" s="12"/>
      <c r="C78" s="81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07"/>
      <c r="T78" s="295"/>
      <c r="U78" s="295"/>
    </row>
    <row r="79" spans="2:21" ht="11.25">
      <c r="B79" s="12"/>
      <c r="C79" s="81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07"/>
      <c r="T79" s="295"/>
      <c r="U79" s="295"/>
    </row>
    <row r="80" spans="2:21" ht="11.25">
      <c r="B80" s="12"/>
      <c r="C80" s="81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07"/>
      <c r="T80" s="295"/>
      <c r="U80" s="295"/>
    </row>
    <row r="81" spans="2:21" ht="11.25">
      <c r="B81" s="12"/>
      <c r="C81" s="81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07"/>
      <c r="T81" s="295"/>
      <c r="U81" s="295"/>
    </row>
    <row r="82" spans="2:21" ht="11.25">
      <c r="B82" s="12"/>
      <c r="C82" s="81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07"/>
      <c r="T82" s="295"/>
      <c r="U82" s="295"/>
    </row>
    <row r="83" spans="2:21" ht="11.25">
      <c r="B83" s="12"/>
      <c r="C83" s="81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07"/>
      <c r="T83" s="295"/>
      <c r="U83" s="295"/>
    </row>
    <row r="84" spans="2:21" ht="11.25">
      <c r="B84" s="12"/>
      <c r="C84" s="81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07"/>
      <c r="T84" s="295"/>
      <c r="U84" s="295"/>
    </row>
    <row r="85" spans="2:21" ht="11.25">
      <c r="B85" s="12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07"/>
      <c r="T85" s="295"/>
      <c r="U85" s="295"/>
    </row>
    <row r="86" spans="2:21" ht="11.25">
      <c r="B86" s="12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07"/>
      <c r="T86" s="295"/>
      <c r="U86" s="295"/>
    </row>
    <row r="87" spans="2:21" ht="11.25">
      <c r="B87" s="12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07"/>
      <c r="T87" s="295"/>
      <c r="U87" s="295"/>
    </row>
    <row r="88" spans="2:21" ht="11.25">
      <c r="B88" s="12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07"/>
      <c r="T88" s="295"/>
      <c r="U88" s="295"/>
    </row>
    <row r="89" spans="2:21" ht="11.25">
      <c r="B89" s="12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07"/>
      <c r="T89" s="295"/>
      <c r="U89" s="295"/>
    </row>
    <row r="90" spans="2:21" ht="11.25">
      <c r="B90" s="12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07"/>
      <c r="T90" s="295"/>
      <c r="U90" s="295"/>
    </row>
    <row r="91" spans="2:21" ht="11.25">
      <c r="B91" s="12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07"/>
      <c r="T91" s="295"/>
      <c r="U91" s="295"/>
    </row>
    <row r="92" spans="2:21" ht="11.25">
      <c r="B92" s="12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07"/>
      <c r="T92" s="295"/>
      <c r="U92" s="295"/>
    </row>
    <row r="93" spans="2:21" ht="11.25">
      <c r="B93" s="12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07"/>
      <c r="T93" s="295"/>
      <c r="U93" s="295"/>
    </row>
    <row r="94" spans="2:21" ht="11.25">
      <c r="B94" s="12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07"/>
      <c r="T94" s="295"/>
      <c r="U94" s="295"/>
    </row>
    <row r="95" spans="2:21" ht="11.25">
      <c r="B95" s="12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07"/>
      <c r="T95" s="295"/>
      <c r="U95" s="295"/>
    </row>
    <row r="96" spans="2:21" ht="11.25">
      <c r="B96" s="12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07"/>
      <c r="T96" s="295"/>
      <c r="U96" s="295"/>
    </row>
    <row r="97" spans="2:21" ht="11.25">
      <c r="B97" s="12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07"/>
      <c r="T97" s="295"/>
      <c r="U97" s="295"/>
    </row>
    <row r="98" spans="2:21" ht="11.25">
      <c r="B98" s="12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07"/>
      <c r="T98" s="295"/>
      <c r="U98" s="295"/>
    </row>
    <row r="99" spans="2:21" ht="11.25">
      <c r="B99" s="12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07"/>
      <c r="T99" s="295"/>
      <c r="U99" s="295"/>
    </row>
    <row r="100" spans="2:21" ht="11.25">
      <c r="B100" s="12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07"/>
      <c r="T100" s="295"/>
      <c r="U100" s="295"/>
    </row>
    <row r="101" spans="2:21" ht="11.25">
      <c r="B101" s="12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07"/>
      <c r="T101" s="295"/>
      <c r="U101" s="295"/>
    </row>
    <row r="102" spans="2:21" ht="11.25">
      <c r="B102" s="12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07"/>
      <c r="T102" s="295"/>
      <c r="U102" s="295"/>
    </row>
    <row r="103" spans="2:21" ht="11.25">
      <c r="B103" s="12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07"/>
      <c r="T103" s="295"/>
      <c r="U103" s="295"/>
    </row>
    <row r="104" spans="2:21" ht="11.25">
      <c r="B104" s="12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07"/>
      <c r="T104" s="295"/>
      <c r="U104" s="295"/>
    </row>
    <row r="105" spans="2:21" ht="11.25">
      <c r="B105" s="12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07"/>
      <c r="T105" s="295"/>
      <c r="U105" s="295"/>
    </row>
    <row r="106" spans="2:21" ht="11.25">
      <c r="B106" s="12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07"/>
      <c r="T106" s="295"/>
      <c r="U106" s="295"/>
    </row>
    <row r="107" spans="2:21" ht="11.25">
      <c r="B107" s="12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07"/>
      <c r="T107" s="295"/>
      <c r="U107" s="295"/>
    </row>
    <row r="108" spans="2:21" ht="11.25">
      <c r="B108" s="12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07"/>
      <c r="T108" s="295"/>
      <c r="U108" s="295"/>
    </row>
    <row r="109" spans="2:21" ht="11.25">
      <c r="B109" s="12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07"/>
      <c r="T109" s="295"/>
      <c r="U109" s="295"/>
    </row>
    <row r="110" spans="2:21" ht="11.25">
      <c r="B110" s="12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07"/>
      <c r="T110" s="295"/>
      <c r="U110" s="295"/>
    </row>
    <row r="111" spans="2:21" ht="11.25">
      <c r="B111" s="12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07"/>
      <c r="T111" s="295"/>
      <c r="U111" s="295"/>
    </row>
    <row r="112" spans="2:21" ht="11.25">
      <c r="B112" s="12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07"/>
      <c r="T112" s="295"/>
      <c r="U112" s="295"/>
    </row>
    <row r="113" spans="2:21" ht="11.25">
      <c r="B113" s="12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07"/>
      <c r="T113" s="295"/>
      <c r="U113" s="295"/>
    </row>
    <row r="114" spans="2:21" ht="11.25">
      <c r="B114" s="12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07"/>
      <c r="T114" s="295"/>
      <c r="U114" s="295"/>
    </row>
    <row r="115" spans="2:21" ht="11.25">
      <c r="B115" s="12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07"/>
      <c r="T115" s="295"/>
      <c r="U115" s="295"/>
    </row>
    <row r="116" spans="2:21" ht="11.25">
      <c r="B116" s="12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07"/>
      <c r="T116" s="295"/>
      <c r="U116" s="295"/>
    </row>
    <row r="117" spans="2:21" ht="11.25">
      <c r="B117" s="12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07"/>
      <c r="T117" s="295"/>
      <c r="U117" s="295"/>
    </row>
    <row r="118" spans="2:21" ht="11.25">
      <c r="B118" s="12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07"/>
      <c r="T118" s="295"/>
      <c r="U118" s="295"/>
    </row>
    <row r="119" spans="2:21" ht="11.25">
      <c r="B119" s="12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07"/>
      <c r="T119" s="295"/>
      <c r="U119" s="295"/>
    </row>
    <row r="120" spans="2:21" ht="11.25">
      <c r="B120" s="12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07"/>
      <c r="T120" s="295"/>
      <c r="U120" s="295"/>
    </row>
    <row r="121" spans="2:21" ht="11.25">
      <c r="B121" s="12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07"/>
      <c r="T121" s="295"/>
      <c r="U121" s="295"/>
    </row>
    <row r="122" spans="2:21" ht="11.25">
      <c r="B122" s="12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07"/>
      <c r="T122" s="295"/>
      <c r="U122" s="295"/>
    </row>
    <row r="123" spans="2:21" ht="11.25">
      <c r="B123" s="12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07"/>
      <c r="T123" s="295"/>
      <c r="U123" s="295"/>
    </row>
    <row r="124" spans="2:21" ht="11.25">
      <c r="B124" s="12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07"/>
      <c r="T124" s="295"/>
      <c r="U124" s="295"/>
    </row>
    <row r="125" spans="2:21" ht="11.25">
      <c r="B125" s="12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07"/>
      <c r="T125" s="295"/>
      <c r="U125" s="295"/>
    </row>
    <row r="126" spans="2:21" ht="11.25">
      <c r="B126" s="12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07"/>
      <c r="T126" s="295"/>
      <c r="U126" s="295"/>
    </row>
    <row r="127" spans="2:21" ht="11.25">
      <c r="B127" s="12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07"/>
      <c r="T127" s="295"/>
      <c r="U127" s="295"/>
    </row>
    <row r="128" spans="2:21" ht="11.25">
      <c r="B128" s="12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07"/>
      <c r="T128" s="295"/>
      <c r="U128" s="295"/>
    </row>
    <row r="129" spans="2:21" ht="11.25">
      <c r="B129" s="12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07"/>
      <c r="T129" s="295"/>
      <c r="U129" s="295"/>
    </row>
    <row r="130" spans="2:21" ht="11.25">
      <c r="B130" s="12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07"/>
      <c r="T130" s="295"/>
      <c r="U130" s="295"/>
    </row>
    <row r="131" spans="2:21" ht="11.25">
      <c r="B131" s="12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07"/>
      <c r="T131" s="295"/>
      <c r="U131" s="295"/>
    </row>
    <row r="132" spans="2:21" ht="11.25">
      <c r="B132" s="12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07"/>
      <c r="T132" s="295"/>
      <c r="U132" s="295"/>
    </row>
    <row r="133" spans="2:21" ht="11.25">
      <c r="B133" s="12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07"/>
      <c r="T133" s="295"/>
      <c r="U133" s="295"/>
    </row>
    <row r="134" spans="2:21" ht="11.25">
      <c r="B134" s="12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07"/>
      <c r="T134" s="295"/>
      <c r="U134" s="295"/>
    </row>
    <row r="135" spans="2:21" ht="11.25">
      <c r="B135" s="12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07"/>
      <c r="T135" s="295"/>
      <c r="U135" s="295"/>
    </row>
    <row r="136" spans="2:21" ht="11.25">
      <c r="B136" s="12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07"/>
      <c r="T136" s="295"/>
      <c r="U136" s="295"/>
    </row>
    <row r="137" spans="2:21" ht="11.25">
      <c r="B137" s="12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07"/>
      <c r="T137" s="295"/>
      <c r="U137" s="295"/>
    </row>
    <row r="138" spans="2:21" ht="11.25">
      <c r="B138" s="12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07"/>
      <c r="T138" s="295"/>
      <c r="U138" s="295"/>
    </row>
    <row r="139" spans="2:21" ht="11.25">
      <c r="B139" s="12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07"/>
      <c r="T139" s="295"/>
      <c r="U139" s="295"/>
    </row>
    <row r="140" spans="2:21" ht="11.25">
      <c r="B140" s="12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07"/>
      <c r="T140" s="295"/>
      <c r="U140" s="295"/>
    </row>
    <row r="141" spans="2:21" ht="11.25">
      <c r="B141" s="12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07"/>
      <c r="T141" s="295"/>
      <c r="U141" s="295"/>
    </row>
    <row r="142" spans="2:21" ht="11.25">
      <c r="B142" s="12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07"/>
      <c r="T142" s="295"/>
      <c r="U142" s="295"/>
    </row>
    <row r="143" spans="2:21" ht="11.25">
      <c r="B143" s="12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07"/>
      <c r="T143" s="295"/>
      <c r="U143" s="295"/>
    </row>
    <row r="144" spans="2:21" ht="11.25">
      <c r="B144" s="12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07"/>
      <c r="T144" s="295"/>
      <c r="U144" s="295"/>
    </row>
    <row r="145" spans="2:21" ht="11.25">
      <c r="B145" s="12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07"/>
      <c r="T145" s="295"/>
      <c r="U145" s="295"/>
    </row>
    <row r="146" spans="2:21" ht="11.25">
      <c r="B146" s="12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07"/>
      <c r="T146" s="295"/>
      <c r="U146" s="295"/>
    </row>
    <row r="147" spans="2:21" ht="11.25">
      <c r="B147" s="12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07"/>
      <c r="T147" s="295"/>
      <c r="U147" s="295"/>
    </row>
    <row r="148" spans="2:21" ht="11.25">
      <c r="B148" s="12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07"/>
      <c r="T148" s="295"/>
      <c r="U148" s="295"/>
    </row>
    <row r="149" spans="2:21" ht="11.25">
      <c r="B149" s="12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07"/>
      <c r="T149" s="295"/>
      <c r="U149" s="295"/>
    </row>
    <row r="150" spans="2:21" ht="11.25">
      <c r="B150" s="12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07"/>
      <c r="T150" s="295"/>
      <c r="U150" s="295"/>
    </row>
    <row r="151" spans="2:21" ht="11.25">
      <c r="B151" s="12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07"/>
      <c r="T151" s="295"/>
      <c r="U151" s="295"/>
    </row>
    <row r="152" spans="2:21" ht="11.25">
      <c r="B152" s="12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07"/>
      <c r="T152" s="295"/>
      <c r="U152" s="295"/>
    </row>
    <row r="153" spans="2:21" ht="11.25">
      <c r="B153" s="12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07"/>
      <c r="T153" s="295"/>
      <c r="U153" s="295"/>
    </row>
    <row r="154" spans="2:21" ht="11.25">
      <c r="B154" s="12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07"/>
      <c r="T154" s="295"/>
      <c r="U154" s="295"/>
    </row>
    <row r="155" spans="2:21" ht="11.25">
      <c r="B155" s="12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07"/>
      <c r="T155" s="295"/>
      <c r="U155" s="295"/>
    </row>
    <row r="156" spans="2:21" ht="11.25">
      <c r="B156" s="12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07"/>
      <c r="T156" s="295"/>
      <c r="U156" s="295"/>
    </row>
    <row r="157" spans="2:21" ht="11.25">
      <c r="B157" s="12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07"/>
      <c r="T157" s="295"/>
      <c r="U157" s="295"/>
    </row>
    <row r="158" spans="2:21" ht="11.25">
      <c r="B158" s="12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07"/>
      <c r="T158" s="295"/>
      <c r="U158" s="295"/>
    </row>
    <row r="159" spans="2:21" ht="11.25">
      <c r="B159" s="12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07"/>
      <c r="T159" s="295"/>
      <c r="U159" s="295"/>
    </row>
    <row r="160" spans="2:21" ht="11.25">
      <c r="B160" s="12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07"/>
      <c r="T160" s="295"/>
      <c r="U160" s="295"/>
    </row>
    <row r="161" spans="2:21" ht="11.25">
      <c r="B161" s="12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07"/>
      <c r="T161" s="295"/>
      <c r="U161" s="295"/>
    </row>
    <row r="162" spans="2:21" ht="11.25">
      <c r="B162" s="12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07"/>
      <c r="T162" s="295"/>
      <c r="U162" s="295"/>
    </row>
    <row r="163" spans="2:21" ht="11.25">
      <c r="B163" s="12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07"/>
      <c r="T163" s="295"/>
      <c r="U163" s="295"/>
    </row>
    <row r="164" spans="2:21" ht="11.25">
      <c r="B164" s="12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07"/>
      <c r="T164" s="295"/>
      <c r="U164" s="295"/>
    </row>
    <row r="165" spans="2:21" ht="11.25">
      <c r="B165" s="12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07"/>
      <c r="T165" s="295"/>
      <c r="U165" s="295"/>
    </row>
    <row r="166" spans="2:21" ht="11.25">
      <c r="B166" s="12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07"/>
      <c r="T166" s="295"/>
      <c r="U166" s="295"/>
    </row>
    <row r="167" spans="2:21" ht="11.25">
      <c r="B167" s="12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07"/>
      <c r="T167" s="295"/>
      <c r="U167" s="295"/>
    </row>
    <row r="168" spans="2:21" ht="11.25">
      <c r="B168" s="12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07"/>
      <c r="T168" s="295"/>
      <c r="U168" s="295"/>
    </row>
    <row r="169" spans="2:21" ht="11.25">
      <c r="B169" s="12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07"/>
      <c r="T169" s="295"/>
      <c r="U169" s="295"/>
    </row>
    <row r="170" spans="2:21" ht="11.25">
      <c r="B170" s="12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07"/>
      <c r="T170" s="295"/>
      <c r="U170" s="295"/>
    </row>
    <row r="171" spans="2:21" ht="11.25">
      <c r="B171" s="12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07"/>
      <c r="T171" s="295"/>
      <c r="U171" s="295"/>
    </row>
    <row r="172" spans="2:21" ht="11.25">
      <c r="B172" s="12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07"/>
      <c r="T172" s="295"/>
      <c r="U172" s="295"/>
    </row>
    <row r="173" spans="2:21" ht="11.25">
      <c r="B173" s="12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07"/>
      <c r="T173" s="295"/>
      <c r="U173" s="295"/>
    </row>
    <row r="174" spans="2:21" ht="11.25">
      <c r="B174" s="12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07"/>
      <c r="T174" s="295"/>
      <c r="U174" s="295"/>
    </row>
    <row r="175" spans="2:21" ht="11.25">
      <c r="B175" s="12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07"/>
      <c r="T175" s="295"/>
      <c r="U175" s="295"/>
    </row>
    <row r="176" spans="2:21" ht="11.25">
      <c r="B176" s="12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07"/>
      <c r="T176" s="295"/>
      <c r="U176" s="295"/>
    </row>
    <row r="177" spans="2:21" ht="11.25">
      <c r="B177" s="12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07"/>
      <c r="T177" s="295"/>
      <c r="U177" s="295"/>
    </row>
    <row r="178" spans="2:21" ht="11.25">
      <c r="B178" s="12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07"/>
      <c r="T178" s="295"/>
      <c r="U178" s="295"/>
    </row>
    <row r="179" spans="2:21" ht="11.25">
      <c r="B179" s="12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07"/>
      <c r="T179" s="295"/>
      <c r="U179" s="295"/>
    </row>
    <row r="180" spans="2:21" ht="11.25">
      <c r="B180" s="12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07"/>
      <c r="T180" s="295"/>
      <c r="U180" s="295"/>
    </row>
    <row r="181" spans="2:21" ht="11.25">
      <c r="B181" s="12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07"/>
      <c r="T181" s="295"/>
      <c r="U181" s="295"/>
    </row>
    <row r="182" spans="2:21" ht="11.25">
      <c r="B182" s="12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07"/>
      <c r="T182" s="295"/>
      <c r="U182" s="295"/>
    </row>
    <row r="183" spans="2:21" ht="11.25">
      <c r="B183" s="12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07"/>
      <c r="T183" s="295"/>
      <c r="U183" s="295"/>
    </row>
    <row r="184" spans="2:21" ht="11.25">
      <c r="B184" s="12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07"/>
      <c r="T184" s="295"/>
      <c r="U184" s="295"/>
    </row>
    <row r="185" spans="2:21" ht="11.25">
      <c r="B185" s="12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07"/>
      <c r="T185" s="295"/>
      <c r="U185" s="295"/>
    </row>
    <row r="186" spans="2:21" ht="11.25">
      <c r="B186" s="12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07"/>
      <c r="T186" s="295"/>
      <c r="U186" s="295"/>
    </row>
    <row r="187" spans="2:21" ht="11.25">
      <c r="B187" s="12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07"/>
      <c r="T187" s="295"/>
      <c r="U187" s="295"/>
    </row>
    <row r="188" spans="2:21" ht="11.25">
      <c r="B188" s="12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07"/>
      <c r="T188" s="295"/>
      <c r="U188" s="295"/>
    </row>
    <row r="189" spans="2:21" ht="11.25">
      <c r="B189" s="12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07"/>
      <c r="T189" s="295"/>
      <c r="U189" s="295"/>
    </row>
    <row r="190" spans="2:21" ht="11.25">
      <c r="B190" s="12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07"/>
      <c r="T190" s="295"/>
      <c r="U190" s="295"/>
    </row>
    <row r="191" spans="2:21" ht="11.25">
      <c r="B191" s="12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07"/>
      <c r="T191" s="295"/>
      <c r="U191" s="295"/>
    </row>
    <row r="192" spans="2:21" ht="11.25">
      <c r="B192" s="12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07"/>
      <c r="T192" s="295"/>
      <c r="U192" s="295"/>
    </row>
    <row r="193" spans="2:21" ht="11.25">
      <c r="B193" s="12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07"/>
      <c r="T193" s="295"/>
      <c r="U193" s="295"/>
    </row>
    <row r="194" spans="2:21" ht="11.25">
      <c r="B194" s="12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07"/>
      <c r="T194" s="295"/>
      <c r="U194" s="295"/>
    </row>
    <row r="195" spans="2:21" ht="11.25">
      <c r="B195" s="12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07"/>
      <c r="T195" s="295"/>
      <c r="U195" s="295"/>
    </row>
    <row r="196" spans="2:21" ht="11.25">
      <c r="B196" s="12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07"/>
      <c r="T196" s="295"/>
      <c r="U196" s="295"/>
    </row>
    <row r="197" spans="2:21" ht="11.25">
      <c r="B197" s="12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07"/>
      <c r="T197" s="295"/>
      <c r="U197" s="295"/>
    </row>
    <row r="198" spans="2:21" ht="11.25">
      <c r="B198" s="12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07"/>
      <c r="T198" s="295"/>
      <c r="U198" s="295"/>
    </row>
    <row r="199" spans="2:21" ht="11.25">
      <c r="B199" s="12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07"/>
      <c r="T199" s="295"/>
      <c r="U199" s="295"/>
    </row>
    <row r="200" spans="2:21" ht="11.25">
      <c r="B200" s="12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07"/>
      <c r="T200" s="295"/>
      <c r="U200" s="295"/>
    </row>
    <row r="201" spans="2:21" ht="11.25">
      <c r="B201" s="12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07"/>
      <c r="T201" s="295"/>
      <c r="U201" s="295"/>
    </row>
    <row r="202" spans="2:21" ht="11.25">
      <c r="B202" s="12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07"/>
      <c r="T202" s="295"/>
      <c r="U202" s="295"/>
    </row>
    <row r="203" spans="2:21" ht="11.25">
      <c r="B203" s="12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07"/>
      <c r="T203" s="295"/>
      <c r="U203" s="295"/>
    </row>
    <row r="204" spans="2:21" ht="11.25">
      <c r="B204" s="12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07"/>
      <c r="T204" s="295"/>
      <c r="U204" s="295"/>
    </row>
    <row r="205" spans="2:21" ht="11.25">
      <c r="B205" s="12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07"/>
      <c r="T205" s="295"/>
      <c r="U205" s="295"/>
    </row>
    <row r="206" spans="2:21" ht="11.25">
      <c r="B206" s="12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07"/>
      <c r="T206" s="295"/>
      <c r="U206" s="295"/>
    </row>
    <row r="207" spans="2:21" ht="11.25">
      <c r="B207" s="12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07"/>
      <c r="T207" s="295"/>
      <c r="U207" s="295"/>
    </row>
    <row r="208" spans="2:21" ht="11.25">
      <c r="B208" s="12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07"/>
      <c r="T208" s="295"/>
      <c r="U208" s="295"/>
    </row>
    <row r="209" spans="2:21" ht="11.25">
      <c r="B209" s="12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07"/>
      <c r="T209" s="295"/>
      <c r="U209" s="295"/>
    </row>
    <row r="210" spans="2:21" ht="11.25">
      <c r="B210" s="12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07"/>
      <c r="T210" s="295"/>
      <c r="U210" s="295"/>
    </row>
    <row r="211" spans="2:21" ht="11.25">
      <c r="B211" s="12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07"/>
      <c r="T211" s="295"/>
      <c r="U211" s="295"/>
    </row>
    <row r="212" spans="2:21" ht="11.25">
      <c r="B212" s="12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07"/>
      <c r="T212" s="295"/>
      <c r="U212" s="295"/>
    </row>
    <row r="213" spans="2:21" ht="11.25">
      <c r="B213" s="12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07"/>
      <c r="T213" s="295"/>
      <c r="U213" s="295"/>
    </row>
    <row r="214" spans="2:21" ht="11.25">
      <c r="B214" s="12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07"/>
      <c r="T214" s="295"/>
      <c r="U214" s="295"/>
    </row>
    <row r="215" spans="2:21" ht="11.25">
      <c r="B215" s="12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07"/>
      <c r="T215" s="295"/>
      <c r="U215" s="295"/>
    </row>
    <row r="216" spans="2:21" ht="11.25">
      <c r="B216" s="12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07"/>
      <c r="T216" s="295"/>
      <c r="U216" s="295"/>
    </row>
    <row r="217" spans="2:21" ht="11.25">
      <c r="B217" s="12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07"/>
      <c r="T217" s="295"/>
      <c r="U217" s="295"/>
    </row>
    <row r="218" spans="2:21" ht="11.25">
      <c r="B218" s="12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07"/>
      <c r="T218" s="295"/>
      <c r="U218" s="295"/>
    </row>
    <row r="219" spans="2:21" ht="11.25">
      <c r="B219" s="12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07"/>
      <c r="T219" s="295"/>
      <c r="U219" s="295"/>
    </row>
    <row r="220" spans="2:21" ht="11.25">
      <c r="B220" s="12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07"/>
      <c r="T220" s="295"/>
      <c r="U220" s="295"/>
    </row>
    <row r="221" spans="2:21" ht="11.25">
      <c r="B221" s="12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07"/>
      <c r="T221" s="295"/>
      <c r="U221" s="295"/>
    </row>
    <row r="222" spans="2:21" ht="11.25">
      <c r="B222" s="12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07"/>
      <c r="T222" s="295"/>
      <c r="U222" s="295"/>
    </row>
    <row r="223" spans="2:21" ht="11.25">
      <c r="B223" s="12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07"/>
      <c r="T223" s="295"/>
      <c r="U223" s="295"/>
    </row>
    <row r="224" spans="2:21" ht="11.25">
      <c r="B224" s="12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07"/>
      <c r="T224" s="295"/>
      <c r="U224" s="295"/>
    </row>
    <row r="225" spans="2:21" ht="11.25">
      <c r="B225" s="12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07"/>
      <c r="T225" s="295"/>
      <c r="U225" s="295"/>
    </row>
    <row r="226" spans="2:21" ht="11.25">
      <c r="B226" s="12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07"/>
      <c r="T226" s="295"/>
      <c r="U226" s="295"/>
    </row>
    <row r="227" spans="2:21" ht="11.25">
      <c r="B227" s="12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07"/>
      <c r="T227" s="295"/>
      <c r="U227" s="295"/>
    </row>
    <row r="228" spans="2:21" ht="11.25">
      <c r="B228" s="12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07"/>
      <c r="T228" s="295"/>
      <c r="U228" s="295"/>
    </row>
    <row r="229" spans="2:21" ht="11.25">
      <c r="B229" s="12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07"/>
      <c r="T229" s="295"/>
      <c r="U229" s="295"/>
    </row>
    <row r="230" spans="2:21" ht="11.25">
      <c r="B230" s="12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07"/>
      <c r="T230" s="295"/>
      <c r="U230" s="295"/>
    </row>
    <row r="231" spans="2:21" ht="11.25">
      <c r="B231" s="12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07"/>
      <c r="T231" s="295"/>
      <c r="U231" s="295"/>
    </row>
    <row r="232" spans="2:21" ht="11.25">
      <c r="B232" s="12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07"/>
      <c r="T232" s="295"/>
      <c r="U232" s="295"/>
    </row>
    <row r="233" spans="2:21" ht="11.25">
      <c r="B233" s="12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07"/>
      <c r="T233" s="295"/>
      <c r="U233" s="295"/>
    </row>
    <row r="234" spans="2:21" ht="11.25">
      <c r="B234" s="12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07"/>
      <c r="T234" s="295"/>
      <c r="U234" s="295"/>
    </row>
    <row r="235" spans="2:21" ht="11.25">
      <c r="B235" s="12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07"/>
      <c r="T235" s="295"/>
      <c r="U235" s="295"/>
    </row>
    <row r="236" spans="2:21" ht="11.25">
      <c r="B236" s="12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07"/>
      <c r="T236" s="295"/>
      <c r="U236" s="295"/>
    </row>
    <row r="237" spans="2:21" ht="11.25">
      <c r="B237" s="12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07"/>
      <c r="T237" s="295"/>
      <c r="U237" s="295"/>
    </row>
    <row r="238" spans="2:21" ht="11.25">
      <c r="B238" s="12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07"/>
      <c r="T238" s="295"/>
      <c r="U238" s="295"/>
    </row>
    <row r="239" spans="2:21" ht="11.25">
      <c r="B239" s="12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07"/>
      <c r="T239" s="295"/>
      <c r="U239" s="295"/>
    </row>
    <row r="240" spans="2:21" ht="11.25">
      <c r="B240" s="12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07"/>
      <c r="T240" s="295"/>
      <c r="U240" s="295"/>
    </row>
    <row r="241" spans="2:21" ht="11.25">
      <c r="B241" s="12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07"/>
      <c r="T241" s="295"/>
      <c r="U241" s="295"/>
    </row>
    <row r="242" spans="2:21" ht="11.25">
      <c r="B242" s="12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07"/>
      <c r="T242" s="295"/>
      <c r="U242" s="295"/>
    </row>
    <row r="243" spans="2:21" ht="11.25">
      <c r="B243" s="12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07"/>
      <c r="T243" s="295"/>
      <c r="U243" s="295"/>
    </row>
    <row r="244" spans="2:21" ht="11.25">
      <c r="B244" s="12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07"/>
      <c r="T244" s="295"/>
      <c r="U244" s="295"/>
    </row>
    <row r="245" spans="2:21" ht="11.25">
      <c r="B245" s="12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07"/>
      <c r="T245" s="295"/>
      <c r="U245" s="295"/>
    </row>
    <row r="246" spans="2:21" ht="11.25">
      <c r="B246" s="12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07"/>
      <c r="T246" s="295"/>
      <c r="U246" s="295"/>
    </row>
    <row r="247" spans="2:21" ht="11.25">
      <c r="B247" s="12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07"/>
      <c r="T247" s="295"/>
      <c r="U247" s="295"/>
    </row>
    <row r="248" spans="2:21" ht="11.25">
      <c r="B248" s="12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07"/>
      <c r="T248" s="295"/>
      <c r="U248" s="295"/>
    </row>
    <row r="249" spans="2:21" ht="11.25">
      <c r="B249" s="12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07"/>
      <c r="T249" s="295"/>
      <c r="U249" s="295"/>
    </row>
    <row r="250" spans="2:21" ht="11.25">
      <c r="B250" s="12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07"/>
      <c r="T250" s="295"/>
      <c r="U250" s="295"/>
    </row>
    <row r="251" spans="2:21" ht="11.25">
      <c r="B251" s="12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07"/>
      <c r="T251" s="295"/>
      <c r="U251" s="295"/>
    </row>
    <row r="252" spans="2:21" ht="11.25">
      <c r="B252" s="12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07"/>
      <c r="T252" s="295"/>
      <c r="U252" s="295"/>
    </row>
    <row r="253" spans="2:21" ht="11.25">
      <c r="B253" s="12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07"/>
      <c r="T253" s="295"/>
      <c r="U253" s="295"/>
    </row>
    <row r="254" spans="2:21" ht="11.25">
      <c r="B254" s="12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07"/>
      <c r="T254" s="295"/>
      <c r="U254" s="295"/>
    </row>
    <row r="255" spans="2:21" ht="11.25">
      <c r="B255" s="12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07"/>
      <c r="T255" s="295"/>
      <c r="U255" s="295"/>
    </row>
    <row r="256" spans="2:21" ht="11.25">
      <c r="B256" s="12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07"/>
      <c r="T256" s="295"/>
      <c r="U256" s="295"/>
    </row>
    <row r="257" spans="2:21" ht="11.25">
      <c r="B257" s="12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07"/>
      <c r="T257" s="295"/>
      <c r="U257" s="295"/>
    </row>
    <row r="258" spans="2:21" ht="11.25">
      <c r="B258" s="12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07"/>
      <c r="T258" s="295"/>
      <c r="U258" s="295"/>
    </row>
    <row r="259" spans="2:21" ht="11.25">
      <c r="B259" s="12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07"/>
      <c r="T259" s="295"/>
      <c r="U259" s="295"/>
    </row>
    <row r="260" spans="2:21" ht="11.25">
      <c r="B260" s="12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07"/>
      <c r="T260" s="295"/>
      <c r="U260" s="295"/>
    </row>
    <row r="261" spans="2:21" ht="11.25">
      <c r="B261" s="12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07"/>
      <c r="T261" s="295"/>
      <c r="U261" s="295"/>
    </row>
    <row r="262" spans="2:21" ht="11.25">
      <c r="B262" s="12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07"/>
      <c r="T262" s="295"/>
      <c r="U262" s="295"/>
    </row>
    <row r="263" spans="2:21" ht="11.25">
      <c r="B263" s="12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07"/>
      <c r="T263" s="295"/>
      <c r="U263" s="295"/>
    </row>
    <row r="264" spans="2:21" ht="11.25">
      <c r="B264" s="12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07"/>
      <c r="T264" s="295"/>
      <c r="U264" s="295"/>
    </row>
    <row r="265" spans="2:21" ht="11.25">
      <c r="B265" s="12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07"/>
      <c r="T265" s="295"/>
      <c r="U265" s="295"/>
    </row>
    <row r="266" spans="2:21" ht="11.25">
      <c r="B266" s="12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07"/>
      <c r="T266" s="295"/>
      <c r="U266" s="295"/>
    </row>
    <row r="267" spans="2:21" ht="11.25">
      <c r="B267" s="12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07"/>
      <c r="T267" s="295"/>
      <c r="U267" s="295"/>
    </row>
    <row r="268" spans="2:21" ht="11.25">
      <c r="B268" s="12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07"/>
      <c r="T268" s="295"/>
      <c r="U268" s="295"/>
    </row>
    <row r="269" spans="2:21" ht="11.25">
      <c r="B269" s="12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07"/>
      <c r="T269" s="295"/>
      <c r="U269" s="295"/>
    </row>
    <row r="270" spans="2:21" ht="11.25">
      <c r="B270" s="12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07"/>
      <c r="T270" s="295"/>
      <c r="U270" s="295"/>
    </row>
    <row r="271" spans="2:21" ht="11.25">
      <c r="B271" s="12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07"/>
      <c r="T271" s="295"/>
      <c r="U271" s="295"/>
    </row>
    <row r="272" spans="2:21" ht="11.25">
      <c r="B272" s="12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07"/>
      <c r="T272" s="295"/>
      <c r="U272" s="295"/>
    </row>
    <row r="273" spans="2:21" ht="11.25">
      <c r="B273" s="12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07"/>
      <c r="T273" s="295"/>
      <c r="U273" s="295"/>
    </row>
    <row r="274" spans="2:21" ht="11.25">
      <c r="B274" s="12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07"/>
      <c r="T274" s="295"/>
      <c r="U274" s="295"/>
    </row>
    <row r="275" spans="2:21" ht="11.25">
      <c r="B275" s="12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07"/>
      <c r="T275" s="295"/>
      <c r="U275" s="295"/>
    </row>
    <row r="276" spans="2:21" ht="11.25">
      <c r="B276" s="12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07"/>
      <c r="T276" s="295"/>
      <c r="U276" s="295"/>
    </row>
    <row r="277" spans="2:21" ht="11.25">
      <c r="B277" s="12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07"/>
      <c r="T277" s="295"/>
      <c r="U277" s="295"/>
    </row>
    <row r="278" spans="2:21" ht="11.25">
      <c r="B278" s="12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07"/>
      <c r="T278" s="295"/>
      <c r="U278" s="295"/>
    </row>
    <row r="279" spans="2:21" ht="11.25">
      <c r="B279" s="12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07"/>
      <c r="T279" s="295"/>
      <c r="U279" s="295"/>
    </row>
    <row r="280" spans="2:21" ht="11.25">
      <c r="B280" s="12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07"/>
      <c r="T280" s="295"/>
      <c r="U280" s="295"/>
    </row>
    <row r="281" spans="2:21" ht="11.25">
      <c r="B281" s="12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07"/>
      <c r="T281" s="295"/>
      <c r="U281" s="295"/>
    </row>
    <row r="282" spans="2:21" ht="11.25">
      <c r="B282" s="12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07"/>
      <c r="T282" s="295"/>
      <c r="U282" s="295"/>
    </row>
    <row r="283" spans="2:21" ht="11.25">
      <c r="B283" s="12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07"/>
      <c r="T283" s="295"/>
      <c r="U283" s="295"/>
    </row>
    <row r="284" spans="2:21" ht="11.25">
      <c r="B284" s="12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07"/>
      <c r="T284" s="295"/>
      <c r="U284" s="295"/>
    </row>
    <row r="285" spans="2:21" ht="11.25">
      <c r="B285" s="12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07"/>
      <c r="T285" s="295"/>
      <c r="U285" s="295"/>
    </row>
    <row r="286" spans="2:21" ht="11.25">
      <c r="B286" s="12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07"/>
      <c r="T286" s="295"/>
      <c r="U286" s="295"/>
    </row>
    <row r="287" spans="2:21" ht="11.25">
      <c r="B287" s="12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07"/>
      <c r="T287" s="295"/>
      <c r="U287" s="295"/>
    </row>
    <row r="288" spans="2:21" ht="11.25">
      <c r="B288" s="12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07"/>
      <c r="T288" s="295"/>
      <c r="U288" s="295"/>
    </row>
    <row r="289" spans="2:21" ht="11.25">
      <c r="B289" s="12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07"/>
      <c r="T289" s="295"/>
      <c r="U289" s="295"/>
    </row>
    <row r="290" spans="2:21" ht="11.25">
      <c r="B290" s="12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07"/>
      <c r="T290" s="295"/>
      <c r="U290" s="295"/>
    </row>
    <row r="291" spans="2:21" ht="11.25">
      <c r="B291" s="12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07"/>
      <c r="T291" s="295"/>
      <c r="U291" s="295"/>
    </row>
    <row r="292" spans="2:21" ht="11.25">
      <c r="B292" s="12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07"/>
      <c r="T292" s="295"/>
      <c r="U292" s="295"/>
    </row>
    <row r="293" spans="2:21" ht="11.25">
      <c r="B293" s="12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07"/>
      <c r="T293" s="295"/>
      <c r="U293" s="295"/>
    </row>
    <row r="294" spans="2:21" ht="11.25">
      <c r="B294" s="12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07"/>
      <c r="T294" s="295"/>
      <c r="U294" s="295"/>
    </row>
    <row r="295" spans="2:21" ht="11.25">
      <c r="B295" s="12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07"/>
      <c r="T295" s="295"/>
      <c r="U295" s="295"/>
    </row>
    <row r="296" spans="2:21" ht="11.25">
      <c r="B296" s="12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07"/>
      <c r="T296" s="295"/>
      <c r="U296" s="295"/>
    </row>
    <row r="297" spans="2:21" ht="11.25">
      <c r="B297" s="12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07"/>
      <c r="T297" s="295"/>
      <c r="U297" s="295"/>
    </row>
    <row r="298" spans="2:21" ht="11.25">
      <c r="B298" s="12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07"/>
      <c r="T298" s="295"/>
      <c r="U298" s="295"/>
    </row>
    <row r="299" spans="2:21" ht="11.25">
      <c r="B299" s="12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07"/>
      <c r="T299" s="295"/>
      <c r="U299" s="295"/>
    </row>
    <row r="300" spans="2:21" ht="11.25">
      <c r="B300" s="12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07"/>
      <c r="T300" s="295"/>
      <c r="U300" s="295"/>
    </row>
    <row r="301" spans="2:21" ht="11.25">
      <c r="B301" s="12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07"/>
      <c r="T301" s="295"/>
      <c r="U301" s="295"/>
    </row>
    <row r="302" spans="2:21" ht="11.25">
      <c r="B302" s="12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07"/>
      <c r="T302" s="295"/>
      <c r="U302" s="295"/>
    </row>
    <row r="303" spans="2:21" ht="11.25">
      <c r="B303" s="12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07"/>
      <c r="T303" s="295"/>
      <c r="U303" s="295"/>
    </row>
    <row r="304" spans="2:21" ht="11.25">
      <c r="B304" s="12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07"/>
      <c r="T304" s="295"/>
      <c r="U304" s="295"/>
    </row>
    <row r="305" spans="2:21" ht="11.25">
      <c r="B305" s="12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07"/>
      <c r="T305" s="295"/>
      <c r="U305" s="295"/>
    </row>
    <row r="306" spans="2:21" ht="11.25">
      <c r="B306" s="12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07"/>
      <c r="T306" s="295"/>
      <c r="U306" s="295"/>
    </row>
    <row r="307" spans="2:21" ht="11.25">
      <c r="B307" s="12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07"/>
      <c r="T307" s="295"/>
      <c r="U307" s="295"/>
    </row>
    <row r="308" spans="2:21" ht="11.25">
      <c r="B308" s="12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07"/>
      <c r="T308" s="295"/>
      <c r="U308" s="295"/>
    </row>
    <row r="309" spans="2:21" ht="11.25">
      <c r="B309" s="12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07"/>
      <c r="T309" s="295"/>
      <c r="U309" s="295"/>
    </row>
    <row r="310" spans="2:21" ht="11.25">
      <c r="B310" s="12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07"/>
      <c r="T310" s="295"/>
      <c r="U310" s="295"/>
    </row>
    <row r="311" spans="2:21" ht="11.25">
      <c r="B311" s="12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07"/>
      <c r="T311" s="295"/>
      <c r="U311" s="295"/>
    </row>
    <row r="312" spans="2:21" ht="11.25">
      <c r="B312" s="12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07"/>
      <c r="T312" s="295"/>
      <c r="U312" s="295"/>
    </row>
    <row r="313" spans="2:21" ht="11.25">
      <c r="B313" s="12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07"/>
      <c r="T313" s="295"/>
      <c r="U313" s="295"/>
    </row>
    <row r="314" spans="2:21" ht="11.25">
      <c r="B314" s="12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07"/>
      <c r="T314" s="295"/>
      <c r="U314" s="295"/>
    </row>
    <row r="315" spans="2:21" ht="11.25">
      <c r="B315" s="12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07"/>
      <c r="T315" s="295"/>
      <c r="U315" s="295"/>
    </row>
    <row r="316" spans="2:21" ht="11.25">
      <c r="B316" s="12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07"/>
      <c r="T316" s="295"/>
      <c r="U316" s="295"/>
    </row>
    <row r="317" spans="2:21" ht="11.25">
      <c r="B317" s="12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07"/>
      <c r="T317" s="295"/>
      <c r="U317" s="295"/>
    </row>
    <row r="318" spans="2:21" ht="11.25">
      <c r="B318" s="12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07"/>
      <c r="T318" s="295"/>
      <c r="U318" s="295"/>
    </row>
    <row r="319" spans="2:21" ht="11.25">
      <c r="B319" s="12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07"/>
      <c r="T319" s="295"/>
      <c r="U319" s="295"/>
    </row>
    <row r="320" spans="2:21" ht="11.25">
      <c r="B320" s="12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07"/>
      <c r="T320" s="295"/>
      <c r="U320" s="295"/>
    </row>
    <row r="321" spans="2:21" ht="11.25">
      <c r="B321" s="12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07"/>
      <c r="T321" s="295"/>
      <c r="U321" s="295"/>
    </row>
    <row r="322" spans="2:21" ht="11.25">
      <c r="B322" s="12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07"/>
      <c r="T322" s="295"/>
      <c r="U322" s="295"/>
    </row>
    <row r="323" spans="2:21" ht="11.25">
      <c r="B323" s="12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07"/>
      <c r="T323" s="295"/>
      <c r="U323" s="295"/>
    </row>
    <row r="324" spans="2:21" ht="11.25">
      <c r="B324" s="12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07"/>
      <c r="T324" s="295"/>
      <c r="U324" s="295"/>
    </row>
    <row r="325" spans="2:21" ht="11.25">
      <c r="B325" s="12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07"/>
      <c r="T325" s="295"/>
      <c r="U325" s="295"/>
    </row>
    <row r="326" spans="2:21" ht="11.25">
      <c r="B326" s="12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07"/>
      <c r="T326" s="295"/>
      <c r="U326" s="295"/>
    </row>
    <row r="327" spans="2:21" ht="11.25">
      <c r="B327" s="12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07"/>
      <c r="T327" s="295"/>
      <c r="U327" s="295"/>
    </row>
    <row r="328" spans="2:21" ht="11.25">
      <c r="B328" s="12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07"/>
      <c r="T328" s="295"/>
      <c r="U328" s="295"/>
    </row>
    <row r="329" spans="2:21" ht="11.25">
      <c r="B329" s="12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07"/>
      <c r="T329" s="295"/>
      <c r="U329" s="295"/>
    </row>
    <row r="330" spans="2:21" ht="11.25">
      <c r="B330" s="12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07"/>
      <c r="T330" s="295"/>
      <c r="U330" s="295"/>
    </row>
    <row r="331" spans="2:21" ht="11.25">
      <c r="B331" s="12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07"/>
      <c r="T331" s="295"/>
      <c r="U331" s="295"/>
    </row>
    <row r="332" spans="2:21" ht="11.25">
      <c r="B332" s="12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07"/>
      <c r="T332" s="295"/>
      <c r="U332" s="295"/>
    </row>
    <row r="333" spans="2:21" ht="11.25">
      <c r="B333" s="12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07"/>
      <c r="T333" s="295"/>
      <c r="U333" s="295"/>
    </row>
    <row r="334" spans="2:21" ht="11.25">
      <c r="B334" s="12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07"/>
      <c r="T334" s="295"/>
      <c r="U334" s="295"/>
    </row>
    <row r="335" spans="2:21" ht="11.25">
      <c r="B335" s="12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07"/>
      <c r="T335" s="295"/>
      <c r="U335" s="295"/>
    </row>
    <row r="336" spans="2:21" ht="11.25">
      <c r="B336" s="12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07"/>
      <c r="T336" s="295"/>
      <c r="U336" s="295"/>
    </row>
    <row r="337" spans="2:21" ht="11.25">
      <c r="B337" s="12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07"/>
      <c r="T337" s="295"/>
      <c r="U337" s="295"/>
    </row>
    <row r="338" spans="2:21" ht="11.25">
      <c r="B338" s="12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07"/>
      <c r="T338" s="295"/>
      <c r="U338" s="295"/>
    </row>
    <row r="339" spans="2:21" ht="11.25">
      <c r="B339" s="12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07"/>
      <c r="T339" s="295"/>
      <c r="U339" s="295"/>
    </row>
    <row r="340" spans="2:21" ht="11.25">
      <c r="B340" s="12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07"/>
      <c r="T340" s="295"/>
      <c r="U340" s="295"/>
    </row>
    <row r="341" spans="2:21" ht="11.25">
      <c r="B341" s="12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07"/>
      <c r="T341" s="295"/>
      <c r="U341" s="295"/>
    </row>
    <row r="342" spans="2:21" ht="11.25">
      <c r="B342" s="12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07"/>
      <c r="T342" s="295"/>
      <c r="U342" s="295"/>
    </row>
    <row r="343" spans="2:21" ht="11.25">
      <c r="B343" s="12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07"/>
      <c r="T343" s="295"/>
      <c r="U343" s="295"/>
    </row>
    <row r="344" spans="2:21" ht="11.25">
      <c r="B344" s="12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07"/>
      <c r="T344" s="295"/>
      <c r="U344" s="295"/>
    </row>
    <row r="345" spans="2:21" ht="11.25">
      <c r="B345" s="12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07"/>
      <c r="T345" s="295"/>
      <c r="U345" s="295"/>
    </row>
    <row r="346" spans="2:21" ht="11.25">
      <c r="B346" s="12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07"/>
      <c r="T346" s="295"/>
      <c r="U346" s="295"/>
    </row>
    <row r="347" spans="2:21" ht="11.25">
      <c r="B347" s="12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07"/>
      <c r="T347" s="295"/>
      <c r="U347" s="295"/>
    </row>
    <row r="348" spans="2:21" ht="11.25">
      <c r="B348" s="12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07"/>
      <c r="T348" s="295"/>
      <c r="U348" s="295"/>
    </row>
    <row r="349" spans="2:21" ht="11.25">
      <c r="B349" s="12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07"/>
      <c r="T349" s="295"/>
      <c r="U349" s="295"/>
    </row>
    <row r="350" spans="2:21" ht="11.25">
      <c r="B350" s="12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07"/>
      <c r="T350" s="295"/>
      <c r="U350" s="295"/>
    </row>
    <row r="351" spans="2:21" ht="11.25">
      <c r="B351" s="12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07"/>
      <c r="T351" s="295"/>
      <c r="U351" s="295"/>
    </row>
    <row r="352" spans="2:21" ht="11.25">
      <c r="B352" s="12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07"/>
      <c r="T352" s="295"/>
      <c r="U352" s="295"/>
    </row>
    <row r="353" spans="2:21" ht="11.25">
      <c r="B353" s="12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07"/>
      <c r="T353" s="295"/>
      <c r="U353" s="295"/>
    </row>
    <row r="354" spans="2:21" ht="11.25">
      <c r="B354" s="12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07"/>
      <c r="T354" s="295"/>
      <c r="U354" s="295"/>
    </row>
    <row r="355" spans="2:21" ht="11.25">
      <c r="B355" s="12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07"/>
      <c r="T355" s="295"/>
      <c r="U355" s="295"/>
    </row>
    <row r="356" spans="2:21" ht="11.25">
      <c r="B356" s="12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07"/>
      <c r="T356" s="295"/>
      <c r="U356" s="295"/>
    </row>
    <row r="357" spans="2:21" ht="11.25">
      <c r="B357" s="12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07"/>
      <c r="T357" s="295"/>
      <c r="U357" s="295"/>
    </row>
    <row r="358" spans="2:21" ht="11.25">
      <c r="B358" s="12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07"/>
      <c r="T358" s="295"/>
      <c r="U358" s="295"/>
    </row>
    <row r="359" spans="2:21" ht="11.25">
      <c r="B359" s="12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07"/>
      <c r="T359" s="295"/>
      <c r="U359" s="295"/>
    </row>
    <row r="360" spans="2:21" ht="11.25">
      <c r="B360" s="12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07"/>
      <c r="T360" s="295"/>
      <c r="U360" s="295"/>
    </row>
    <row r="361" spans="2:21" ht="11.25">
      <c r="B361" s="12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07"/>
      <c r="T361" s="295"/>
      <c r="U361" s="295"/>
    </row>
    <row r="362" spans="2:21" ht="11.25">
      <c r="B362" s="12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07"/>
      <c r="T362" s="295"/>
      <c r="U362" s="295"/>
    </row>
    <row r="363" spans="2:21" ht="11.25">
      <c r="B363" s="12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07"/>
      <c r="T363" s="295"/>
      <c r="U363" s="295"/>
    </row>
    <row r="364" spans="2:21" ht="11.25">
      <c r="B364" s="12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07"/>
      <c r="T364" s="295"/>
      <c r="U364" s="295"/>
    </row>
    <row r="365" spans="2:21" ht="11.25">
      <c r="B365" s="12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07"/>
      <c r="T365" s="295"/>
      <c r="U365" s="295"/>
    </row>
    <row r="366" spans="2:21" ht="11.25">
      <c r="B366" s="12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07"/>
      <c r="T366" s="295"/>
      <c r="U366" s="295"/>
    </row>
    <row r="367" spans="2:21" ht="11.25">
      <c r="B367" s="12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07"/>
      <c r="T367" s="295"/>
      <c r="U367" s="295"/>
    </row>
    <row r="368" spans="2:21" ht="11.25">
      <c r="B368" s="12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07"/>
      <c r="T368" s="295"/>
      <c r="U368" s="295"/>
    </row>
    <row r="369" spans="2:21" ht="11.25">
      <c r="B369" s="12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07"/>
      <c r="T369" s="295"/>
      <c r="U369" s="295"/>
    </row>
    <row r="370" spans="2:21" ht="11.25">
      <c r="B370" s="12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07"/>
      <c r="T370" s="295"/>
      <c r="U370" s="295"/>
    </row>
    <row r="371" spans="2:21" ht="11.25">
      <c r="B371" s="12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07"/>
      <c r="T371" s="295"/>
      <c r="U371" s="295"/>
    </row>
    <row r="372" spans="2:21" ht="11.25">
      <c r="B372" s="12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07"/>
      <c r="T372" s="295"/>
      <c r="U372" s="295"/>
    </row>
    <row r="373" spans="2:21" ht="11.25">
      <c r="B373" s="12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07"/>
      <c r="T373" s="295"/>
      <c r="U373" s="295"/>
    </row>
    <row r="374" spans="2:21" ht="11.25">
      <c r="B374" s="12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07"/>
      <c r="T374" s="295"/>
      <c r="U374" s="295"/>
    </row>
    <row r="375" spans="2:21" ht="11.25">
      <c r="B375" s="12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07"/>
      <c r="T375" s="295"/>
      <c r="U375" s="295"/>
    </row>
    <row r="376" spans="2:21" ht="11.25">
      <c r="B376" s="12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07"/>
      <c r="T376" s="295"/>
      <c r="U376" s="295"/>
    </row>
    <row r="377" spans="2:21" ht="11.25">
      <c r="B377" s="12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07"/>
      <c r="T377" s="295"/>
      <c r="U377" s="295"/>
    </row>
    <row r="378" spans="2:21" ht="11.25">
      <c r="B378" s="12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07"/>
      <c r="T378" s="295"/>
      <c r="U378" s="295"/>
    </row>
    <row r="379" spans="2:21" ht="11.25">
      <c r="B379" s="12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07"/>
      <c r="T379" s="295"/>
      <c r="U379" s="295"/>
    </row>
    <row r="380" spans="2:21" ht="11.25">
      <c r="B380" s="12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07"/>
      <c r="T380" s="295"/>
      <c r="U380" s="295"/>
    </row>
    <row r="381" spans="2:21" ht="11.25">
      <c r="B381" s="12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07"/>
      <c r="T381" s="295"/>
      <c r="U381" s="295"/>
    </row>
    <row r="382" spans="2:21" ht="11.25">
      <c r="B382" s="12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07"/>
      <c r="T382" s="295"/>
      <c r="U382" s="295"/>
    </row>
    <row r="383" spans="2:21" ht="11.25">
      <c r="B383" s="12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07"/>
      <c r="T383" s="295"/>
      <c r="U383" s="295"/>
    </row>
    <row r="384" spans="2:21" ht="11.25">
      <c r="B384" s="12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07"/>
      <c r="T384" s="295"/>
      <c r="U384" s="295"/>
    </row>
    <row r="385" spans="2:21" ht="11.25">
      <c r="B385" s="12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07"/>
      <c r="T385" s="295"/>
      <c r="U385" s="295"/>
    </row>
    <row r="386" spans="2:21" ht="11.25">
      <c r="B386" s="12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07"/>
      <c r="T386" s="295"/>
      <c r="U386" s="295"/>
    </row>
    <row r="387" spans="2:21" ht="11.25">
      <c r="B387" s="12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07"/>
      <c r="T387" s="295"/>
      <c r="U387" s="295"/>
    </row>
    <row r="388" spans="2:21" ht="11.25">
      <c r="B388" s="12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07"/>
      <c r="T388" s="295"/>
      <c r="U388" s="295"/>
    </row>
    <row r="389" spans="2:21" ht="11.25">
      <c r="B389" s="12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07"/>
      <c r="T389" s="295"/>
      <c r="U389" s="295"/>
    </row>
    <row r="390" spans="2:21" ht="11.25">
      <c r="B390" s="12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07"/>
      <c r="T390" s="295"/>
      <c r="U390" s="295"/>
    </row>
    <row r="391" spans="2:21" ht="11.25">
      <c r="B391" s="12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07"/>
      <c r="T391" s="295"/>
      <c r="U391" s="295"/>
    </row>
    <row r="392" spans="2:21" ht="11.25">
      <c r="B392" s="12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07"/>
      <c r="T392" s="295"/>
      <c r="U392" s="295"/>
    </row>
    <row r="393" spans="2:21" ht="11.25">
      <c r="B393" s="12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07"/>
      <c r="T393" s="295"/>
      <c r="U393" s="295"/>
    </row>
    <row r="394" spans="2:21" ht="11.25">
      <c r="B394" s="12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07"/>
      <c r="T394" s="295"/>
      <c r="U394" s="295"/>
    </row>
    <row r="395" spans="2:21" ht="11.25">
      <c r="B395" s="12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07"/>
      <c r="T395" s="295"/>
      <c r="U395" s="295"/>
    </row>
    <row r="396" spans="2:21" ht="11.25">
      <c r="B396" s="12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07"/>
      <c r="T396" s="295"/>
      <c r="U396" s="295"/>
    </row>
    <row r="397" spans="2:21" ht="11.25">
      <c r="B397" s="12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07"/>
      <c r="T397" s="295"/>
      <c r="U397" s="295"/>
    </row>
    <row r="398" spans="2:21" ht="11.25">
      <c r="B398" s="12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07"/>
      <c r="T398" s="295"/>
      <c r="U398" s="295"/>
    </row>
    <row r="399" spans="2:21" ht="11.25">
      <c r="B399" s="12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07"/>
      <c r="T399" s="295"/>
      <c r="U399" s="295"/>
    </row>
    <row r="400" spans="2:21" ht="11.25">
      <c r="B400" s="12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07"/>
      <c r="T400" s="295"/>
      <c r="U400" s="295"/>
    </row>
    <row r="401" spans="2:21" ht="11.25">
      <c r="B401" s="12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07"/>
      <c r="T401" s="295"/>
      <c r="U401" s="295"/>
    </row>
    <row r="402" spans="2:21" ht="11.25">
      <c r="B402" s="12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07"/>
      <c r="T402" s="295"/>
      <c r="U402" s="295"/>
    </row>
    <row r="403" spans="2:21" ht="11.25">
      <c r="B403" s="12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07"/>
      <c r="T403" s="295"/>
      <c r="U403" s="295"/>
    </row>
    <row r="404" spans="2:21" ht="11.25">
      <c r="B404" s="12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07"/>
      <c r="T404" s="295"/>
      <c r="U404" s="295"/>
    </row>
    <row r="405" spans="2:21" ht="11.25">
      <c r="B405" s="12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07"/>
      <c r="T405" s="295"/>
      <c r="U405" s="295"/>
    </row>
    <row r="406" spans="2:21" ht="11.25">
      <c r="B406" s="12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07"/>
      <c r="T406" s="295"/>
      <c r="U406" s="295"/>
    </row>
    <row r="407" spans="2:21" ht="11.25">
      <c r="B407" s="12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07"/>
      <c r="T407" s="295"/>
      <c r="U407" s="295"/>
    </row>
    <row r="408" spans="2:21" ht="11.25">
      <c r="B408" s="12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07"/>
      <c r="T408" s="295"/>
      <c r="U408" s="295"/>
    </row>
    <row r="409" spans="2:21" ht="11.25">
      <c r="B409" s="12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07"/>
      <c r="T409" s="295"/>
      <c r="U409" s="295"/>
    </row>
    <row r="410" spans="2:21" ht="11.25">
      <c r="B410" s="12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07"/>
      <c r="T410" s="295"/>
      <c r="U410" s="295"/>
    </row>
    <row r="411" spans="2:21" ht="11.25">
      <c r="B411" s="12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07"/>
      <c r="T411" s="295"/>
      <c r="U411" s="295"/>
    </row>
    <row r="412" spans="2:21" ht="11.25">
      <c r="B412" s="12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07"/>
      <c r="T412" s="295"/>
      <c r="U412" s="295"/>
    </row>
    <row r="413" spans="2:21" ht="11.25">
      <c r="B413" s="12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07"/>
      <c r="T413" s="295"/>
      <c r="U413" s="295"/>
    </row>
    <row r="414" spans="2:21" ht="11.25">
      <c r="B414" s="12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07"/>
      <c r="T414" s="295"/>
      <c r="U414" s="295"/>
    </row>
    <row r="415" spans="2:21" ht="11.25">
      <c r="B415" s="12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07"/>
      <c r="T415" s="295"/>
      <c r="U415" s="295"/>
    </row>
    <row r="416" spans="2:21" ht="11.25">
      <c r="B416" s="12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07"/>
      <c r="T416" s="295"/>
      <c r="U416" s="295"/>
    </row>
    <row r="417" spans="2:21" ht="11.25">
      <c r="B417" s="12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07"/>
      <c r="T417" s="295"/>
      <c r="U417" s="295"/>
    </row>
    <row r="418" spans="2:21" ht="11.25">
      <c r="B418" s="12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07"/>
      <c r="T418" s="295"/>
      <c r="U418" s="295"/>
    </row>
    <row r="419" spans="2:21" ht="11.25">
      <c r="B419" s="12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07"/>
      <c r="T419" s="295"/>
      <c r="U419" s="295"/>
    </row>
    <row r="420" spans="2:21" ht="11.25">
      <c r="B420" s="12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07"/>
      <c r="T420" s="295"/>
      <c r="U420" s="295"/>
    </row>
    <row r="421" spans="2:21" ht="11.25">
      <c r="B421" s="12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07"/>
      <c r="T421" s="295"/>
      <c r="U421" s="295"/>
    </row>
    <row r="422" spans="2:21" ht="11.25">
      <c r="B422" s="12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07"/>
      <c r="T422" s="295"/>
      <c r="U422" s="295"/>
    </row>
    <row r="423" spans="2:21" ht="11.25">
      <c r="B423" s="12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07"/>
      <c r="T423" s="295"/>
      <c r="U423" s="295"/>
    </row>
    <row r="424" spans="2:21" ht="11.25">
      <c r="B424" s="12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07"/>
      <c r="T424" s="295"/>
      <c r="U424" s="295"/>
    </row>
    <row r="425" spans="2:21" ht="11.25">
      <c r="B425" s="12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07"/>
      <c r="T425" s="295"/>
      <c r="U425" s="295"/>
    </row>
    <row r="426" spans="2:21" ht="11.25">
      <c r="B426" s="12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07"/>
      <c r="T426" s="295"/>
      <c r="U426" s="295"/>
    </row>
    <row r="427" spans="2:21" ht="11.25">
      <c r="B427" s="12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07"/>
      <c r="T427" s="295"/>
      <c r="U427" s="295"/>
    </row>
    <row r="428" spans="2:21" ht="11.25">
      <c r="B428" s="12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07"/>
      <c r="T428" s="295"/>
      <c r="U428" s="295"/>
    </row>
    <row r="429" spans="2:21" ht="11.25">
      <c r="B429" s="12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07"/>
      <c r="T429" s="295"/>
      <c r="U429" s="295"/>
    </row>
    <row r="430" spans="2:21" ht="11.25">
      <c r="B430" s="12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07"/>
      <c r="T430" s="295"/>
      <c r="U430" s="295"/>
    </row>
    <row r="431" spans="2:21" ht="11.25">
      <c r="B431" s="12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07"/>
      <c r="T431" s="295"/>
      <c r="U431" s="295"/>
    </row>
    <row r="432" spans="2:21" ht="11.25">
      <c r="B432" s="12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07"/>
      <c r="T432" s="295"/>
      <c r="U432" s="295"/>
    </row>
    <row r="433" spans="2:21" ht="11.25">
      <c r="B433" s="12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07"/>
      <c r="T433" s="295"/>
      <c r="U433" s="295"/>
    </row>
    <row r="434" spans="2:21" ht="11.25">
      <c r="B434" s="12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07"/>
      <c r="T434" s="295"/>
      <c r="U434" s="295"/>
    </row>
    <row r="435" spans="2:21" ht="11.25">
      <c r="B435" s="12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07"/>
      <c r="T435" s="295"/>
      <c r="U435" s="295"/>
    </row>
    <row r="436" spans="2:21" ht="11.25">
      <c r="B436" s="12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07"/>
      <c r="T436" s="295"/>
      <c r="U436" s="295"/>
    </row>
    <row r="437" spans="2:21" ht="11.25">
      <c r="B437" s="12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07"/>
      <c r="T437" s="295"/>
      <c r="U437" s="295"/>
    </row>
    <row r="438" spans="2:21" ht="11.25">
      <c r="B438" s="12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07"/>
      <c r="T438" s="295"/>
      <c r="U438" s="295"/>
    </row>
    <row r="439" spans="2:21" ht="11.25">
      <c r="B439" s="12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07"/>
      <c r="T439" s="295"/>
      <c r="U439" s="295"/>
    </row>
    <row r="440" spans="2:21" ht="11.25">
      <c r="B440" s="12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07"/>
      <c r="T440" s="295"/>
      <c r="U440" s="295"/>
    </row>
    <row r="441" spans="2:21" ht="11.25">
      <c r="B441" s="12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07"/>
      <c r="T441" s="295"/>
      <c r="U441" s="295"/>
    </row>
    <row r="442" spans="2:21" ht="11.25">
      <c r="B442" s="12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07"/>
      <c r="T442" s="295"/>
      <c r="U442" s="295"/>
    </row>
    <row r="443" spans="2:21" ht="11.25">
      <c r="B443" s="12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07"/>
      <c r="T443" s="295"/>
      <c r="U443" s="295"/>
    </row>
    <row r="444" spans="2:21" ht="11.25">
      <c r="B444" s="12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07"/>
      <c r="T444" s="295"/>
      <c r="U444" s="295"/>
    </row>
    <row r="445" spans="2:21" ht="11.25">
      <c r="B445" s="12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07"/>
      <c r="T445" s="295"/>
      <c r="U445" s="295"/>
    </row>
    <row r="446" spans="2:21" ht="11.25">
      <c r="B446" s="12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07"/>
      <c r="T446" s="295"/>
      <c r="U446" s="295"/>
    </row>
    <row r="447" spans="2:21" ht="11.25">
      <c r="B447" s="12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07"/>
      <c r="T447" s="295"/>
      <c r="U447" s="295"/>
    </row>
    <row r="448" spans="2:21" ht="11.25">
      <c r="B448" s="12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07"/>
      <c r="T448" s="295"/>
      <c r="U448" s="295"/>
    </row>
    <row r="449" spans="2:21" ht="11.25">
      <c r="B449" s="12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07"/>
      <c r="T449" s="295"/>
      <c r="U449" s="295"/>
    </row>
    <row r="450" spans="2:21" ht="11.25">
      <c r="B450" s="12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07"/>
      <c r="T450" s="295"/>
      <c r="U450" s="295"/>
    </row>
    <row r="451" spans="2:21" ht="11.25">
      <c r="B451" s="12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07"/>
      <c r="T451" s="295"/>
      <c r="U451" s="295"/>
    </row>
    <row r="452" spans="2:21" ht="11.25">
      <c r="B452" s="12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07"/>
      <c r="T452" s="295"/>
      <c r="U452" s="295"/>
    </row>
    <row r="453" spans="2:21" ht="11.25">
      <c r="B453" s="12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07"/>
      <c r="T453" s="295"/>
      <c r="U453" s="295"/>
    </row>
    <row r="454" spans="2:21" ht="11.25">
      <c r="B454" s="12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07"/>
      <c r="T454" s="295"/>
      <c r="U454" s="295"/>
    </row>
    <row r="455" spans="2:21" ht="11.25">
      <c r="B455" s="12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07"/>
      <c r="T455" s="295"/>
      <c r="U455" s="295"/>
    </row>
    <row r="456" spans="2:21" ht="11.25">
      <c r="B456" s="12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07"/>
      <c r="T456" s="295"/>
      <c r="U456" s="295"/>
    </row>
    <row r="457" spans="2:21" ht="11.25">
      <c r="B457" s="12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07"/>
      <c r="T457" s="295"/>
      <c r="U457" s="295"/>
    </row>
    <row r="458" spans="2:21" ht="11.25">
      <c r="B458" s="12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07"/>
      <c r="T458" s="295"/>
      <c r="U458" s="295"/>
    </row>
    <row r="459" spans="2:21" ht="11.25">
      <c r="B459" s="12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07"/>
      <c r="T459" s="295"/>
      <c r="U459" s="295"/>
    </row>
    <row r="460" spans="2:21" ht="11.25">
      <c r="B460" s="12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07"/>
      <c r="T460" s="295"/>
      <c r="U460" s="295"/>
    </row>
    <row r="461" spans="2:21" ht="11.25">
      <c r="B461" s="12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07"/>
      <c r="T461" s="295"/>
      <c r="U461" s="295"/>
    </row>
    <row r="462" spans="2:21" ht="11.25">
      <c r="B462" s="12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07"/>
      <c r="T462" s="295"/>
      <c r="U462" s="295"/>
    </row>
    <row r="463" spans="2:21" ht="11.25">
      <c r="B463" s="12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07"/>
      <c r="T463" s="295"/>
      <c r="U463" s="295"/>
    </row>
    <row r="464" spans="2:21" ht="11.25">
      <c r="B464" s="12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07"/>
      <c r="T464" s="295"/>
      <c r="U464" s="295"/>
    </row>
    <row r="465" spans="2:21" ht="11.25">
      <c r="B465" s="12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07"/>
      <c r="T465" s="295"/>
      <c r="U465" s="295"/>
    </row>
    <row r="466" spans="2:21" ht="11.25">
      <c r="B466" s="12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07"/>
      <c r="T466" s="295"/>
      <c r="U466" s="295"/>
    </row>
    <row r="467" spans="2:21" ht="11.25">
      <c r="B467" s="12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07"/>
      <c r="T467" s="295"/>
      <c r="U467" s="295"/>
    </row>
    <row r="468" spans="2:21" ht="11.25">
      <c r="B468" s="12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07"/>
      <c r="T468" s="295"/>
      <c r="U468" s="295"/>
    </row>
    <row r="469" spans="2:21" ht="11.25">
      <c r="B469" s="12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07"/>
      <c r="T469" s="295"/>
      <c r="U469" s="295"/>
    </row>
    <row r="470" spans="2:21" ht="11.25">
      <c r="B470" s="12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07"/>
      <c r="T470" s="295"/>
      <c r="U470" s="295"/>
    </row>
    <row r="471" spans="2:21" ht="11.25">
      <c r="B471" s="12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07"/>
      <c r="T471" s="295"/>
      <c r="U471" s="295"/>
    </row>
    <row r="472" spans="2:21" ht="11.25">
      <c r="B472" s="12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07"/>
      <c r="T472" s="295"/>
      <c r="U472" s="295"/>
    </row>
    <row r="473" spans="2:21" ht="11.25">
      <c r="B473" s="12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07"/>
      <c r="T473" s="295"/>
      <c r="U473" s="295"/>
    </row>
    <row r="474" spans="2:21" ht="11.25">
      <c r="B474" s="12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07"/>
      <c r="T474" s="295"/>
      <c r="U474" s="295"/>
    </row>
    <row r="475" spans="2:21" ht="11.25">
      <c r="B475" s="12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07"/>
      <c r="T475" s="295"/>
      <c r="U475" s="295"/>
    </row>
    <row r="476" spans="2:21" ht="11.25">
      <c r="B476" s="12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07"/>
      <c r="T476" s="295"/>
      <c r="U476" s="295"/>
    </row>
    <row r="477" spans="2:21" ht="11.25">
      <c r="B477" s="12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07"/>
      <c r="T477" s="295"/>
      <c r="U477" s="295"/>
    </row>
    <row r="478" spans="2:21" ht="11.25">
      <c r="B478" s="12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07"/>
      <c r="T478" s="295"/>
      <c r="U478" s="295"/>
    </row>
    <row r="479" spans="2:21" ht="11.25">
      <c r="B479" s="12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07"/>
      <c r="T479" s="295"/>
      <c r="U479" s="295"/>
    </row>
    <row r="480" spans="2:21" ht="11.25">
      <c r="B480" s="12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07"/>
      <c r="T480" s="295"/>
      <c r="U480" s="295"/>
    </row>
    <row r="481" spans="2:21" ht="11.25">
      <c r="B481" s="12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07"/>
      <c r="T481" s="295"/>
      <c r="U481" s="295"/>
    </row>
    <row r="482" spans="2:21" ht="11.25">
      <c r="B482" s="12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07"/>
      <c r="T482" s="295"/>
      <c r="U482" s="295"/>
    </row>
    <row r="483" spans="2:21" ht="11.25">
      <c r="B483" s="12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07"/>
      <c r="T483" s="295"/>
      <c r="U483" s="295"/>
    </row>
    <row r="484" spans="2:21" ht="11.25">
      <c r="B484" s="12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07"/>
      <c r="T484" s="295"/>
      <c r="U484" s="295"/>
    </row>
    <row r="485" spans="2:21" ht="11.25">
      <c r="B485" s="12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07"/>
      <c r="T485" s="295"/>
      <c r="U485" s="295"/>
    </row>
    <row r="486" spans="2:21" ht="11.25">
      <c r="B486" s="12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07"/>
      <c r="T486" s="295"/>
      <c r="U486" s="295"/>
    </row>
    <row r="487" spans="2:21" ht="11.25">
      <c r="B487" s="12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07"/>
      <c r="T487" s="295"/>
      <c r="U487" s="295"/>
    </row>
    <row r="488" spans="2:21" ht="11.25">
      <c r="B488" s="12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07"/>
      <c r="T488" s="295"/>
      <c r="U488" s="295"/>
    </row>
    <row r="489" spans="2:21" ht="11.25">
      <c r="B489" s="12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07"/>
      <c r="T489" s="295"/>
      <c r="U489" s="295"/>
    </row>
    <row r="490" spans="2:21" ht="11.25">
      <c r="B490" s="12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07"/>
      <c r="T490" s="295"/>
      <c r="U490" s="295"/>
    </row>
    <row r="491" spans="2:21" ht="11.25">
      <c r="B491" s="12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07"/>
      <c r="T491" s="295"/>
      <c r="U491" s="295"/>
    </row>
    <row r="492" spans="2:21" ht="11.25">
      <c r="B492" s="12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07"/>
      <c r="T492" s="295"/>
      <c r="U492" s="295"/>
    </row>
    <row r="493" spans="2:21" ht="11.25">
      <c r="B493" s="12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07"/>
      <c r="T493" s="295"/>
      <c r="U493" s="295"/>
    </row>
    <row r="494" spans="2:21" ht="11.25">
      <c r="B494" s="12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07"/>
      <c r="T494" s="295"/>
      <c r="U494" s="295"/>
    </row>
    <row r="495" spans="2:21" ht="11.25">
      <c r="B495" s="12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07"/>
      <c r="T495" s="295"/>
      <c r="U495" s="295"/>
    </row>
    <row r="496" spans="2:21" ht="11.25">
      <c r="B496" s="12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07"/>
      <c r="T496" s="295"/>
      <c r="U496" s="295"/>
    </row>
    <row r="497" spans="2:21" ht="11.25">
      <c r="B497" s="12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07"/>
      <c r="T497" s="295"/>
      <c r="U497" s="295"/>
    </row>
    <row r="498" spans="2:21" ht="11.25">
      <c r="B498" s="12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07"/>
      <c r="T498" s="295"/>
      <c r="U498" s="295"/>
    </row>
    <row r="499" spans="2:21" ht="11.25">
      <c r="B499" s="12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07"/>
      <c r="T499" s="295"/>
      <c r="U499" s="295"/>
    </row>
    <row r="500" spans="2:21" ht="11.25">
      <c r="B500" s="12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07"/>
      <c r="T500" s="295"/>
      <c r="U500" s="295"/>
    </row>
    <row r="501" spans="2:21" ht="11.25">
      <c r="B501" s="12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07"/>
      <c r="T501" s="295"/>
      <c r="U501" s="295"/>
    </row>
    <row r="502" spans="2:21" ht="11.25">
      <c r="B502" s="12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07"/>
      <c r="T502" s="295"/>
      <c r="U502" s="295"/>
    </row>
    <row r="503" spans="2:21" ht="11.25">
      <c r="B503" s="12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07"/>
      <c r="T503" s="295"/>
      <c r="U503" s="295"/>
    </row>
    <row r="504" spans="2:21" ht="11.25">
      <c r="B504" s="12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07"/>
      <c r="T504" s="295"/>
      <c r="U504" s="295"/>
    </row>
    <row r="505" spans="2:21" ht="11.25">
      <c r="B505" s="12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07"/>
      <c r="T505" s="295"/>
      <c r="U505" s="295"/>
    </row>
    <row r="506" spans="2:21" ht="11.25">
      <c r="B506" s="12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07"/>
      <c r="T506" s="295"/>
      <c r="U506" s="295"/>
    </row>
    <row r="507" spans="2:21" ht="11.25">
      <c r="B507" s="12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07"/>
      <c r="T507" s="295"/>
      <c r="U507" s="295"/>
    </row>
    <row r="508" spans="2:21" ht="11.25">
      <c r="B508" s="12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07"/>
      <c r="T508" s="295"/>
      <c r="U508" s="295"/>
    </row>
    <row r="509" spans="2:21" ht="11.25">
      <c r="B509" s="12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07"/>
      <c r="T509" s="295"/>
      <c r="U509" s="295"/>
    </row>
    <row r="510" spans="2:21" ht="11.25">
      <c r="B510" s="12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07"/>
      <c r="T510" s="295"/>
      <c r="U510" s="295"/>
    </row>
    <row r="511" spans="2:21" ht="11.25">
      <c r="B511" s="12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07"/>
      <c r="T511" s="295"/>
      <c r="U511" s="295"/>
    </row>
    <row r="512" spans="2:21" ht="11.25">
      <c r="B512" s="12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07"/>
      <c r="T512" s="295"/>
      <c r="U512" s="295"/>
    </row>
    <row r="513" spans="2:21" ht="11.25">
      <c r="B513" s="12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07"/>
      <c r="T513" s="295"/>
      <c r="U513" s="295"/>
    </row>
    <row r="514" spans="2:21" ht="11.25">
      <c r="B514" s="12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07"/>
      <c r="T514" s="295"/>
      <c r="U514" s="295"/>
    </row>
    <row r="515" spans="2:21" ht="11.25">
      <c r="B515" s="12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07"/>
      <c r="T515" s="295"/>
      <c r="U515" s="295"/>
    </row>
    <row r="516" spans="2:21" ht="11.25">
      <c r="B516" s="12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07"/>
      <c r="T516" s="295"/>
      <c r="U516" s="295"/>
    </row>
    <row r="517" spans="2:21" ht="11.25">
      <c r="B517" s="12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07"/>
      <c r="T517" s="295"/>
      <c r="U517" s="295"/>
    </row>
    <row r="518" spans="2:21" ht="11.25">
      <c r="B518" s="12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07"/>
      <c r="T518" s="295"/>
      <c r="U518" s="295"/>
    </row>
    <row r="519" spans="2:21" ht="11.25">
      <c r="B519" s="12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07"/>
      <c r="T519" s="295"/>
      <c r="U519" s="295"/>
    </row>
    <row r="520" spans="2:21" ht="11.25">
      <c r="B520" s="12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07"/>
      <c r="T520" s="295"/>
      <c r="U520" s="295"/>
    </row>
    <row r="521" spans="2:21" ht="11.25">
      <c r="B521" s="12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07"/>
      <c r="T521" s="295"/>
      <c r="U521" s="295"/>
    </row>
    <row r="522" spans="2:21" ht="11.25">
      <c r="B522" s="12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07"/>
      <c r="T522" s="295"/>
      <c r="U522" s="295"/>
    </row>
    <row r="523" spans="2:21" ht="11.25">
      <c r="B523" s="12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07"/>
      <c r="T523" s="295"/>
      <c r="U523" s="295"/>
    </row>
    <row r="524" spans="2:21" ht="11.25">
      <c r="B524" s="12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07"/>
      <c r="T524" s="295"/>
      <c r="U524" s="295"/>
    </row>
    <row r="525" spans="2:21" ht="11.25">
      <c r="B525" s="12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07"/>
      <c r="T525" s="295"/>
      <c r="U525" s="295"/>
    </row>
    <row r="526" spans="2:21" ht="11.25">
      <c r="B526" s="12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07"/>
      <c r="T526" s="295"/>
      <c r="U526" s="295"/>
    </row>
    <row r="527" spans="2:21" ht="11.25">
      <c r="B527" s="12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07"/>
      <c r="T527" s="295"/>
      <c r="U527" s="295"/>
    </row>
    <row r="528" spans="2:21" ht="11.25">
      <c r="B528" s="12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07"/>
      <c r="T528" s="295"/>
      <c r="U528" s="295"/>
    </row>
    <row r="529" spans="2:21" ht="11.25">
      <c r="B529" s="12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07"/>
      <c r="T529" s="295"/>
      <c r="U529" s="295"/>
    </row>
    <row r="530" spans="2:21" ht="11.25">
      <c r="B530" s="12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07"/>
      <c r="T530" s="295"/>
      <c r="U530" s="295"/>
    </row>
    <row r="531" spans="2:21" ht="11.25">
      <c r="B531" s="12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07"/>
      <c r="T531" s="295"/>
      <c r="U531" s="295"/>
    </row>
    <row r="532" spans="2:21" ht="11.25">
      <c r="B532" s="12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07"/>
      <c r="T532" s="295"/>
      <c r="U532" s="295"/>
    </row>
    <row r="533" spans="2:21" ht="11.25">
      <c r="B533" s="12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07"/>
      <c r="T533" s="295"/>
      <c r="U533" s="295"/>
    </row>
    <row r="534" spans="2:21" ht="11.25">
      <c r="B534" s="12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07"/>
      <c r="T534" s="295"/>
      <c r="U534" s="295"/>
    </row>
    <row r="535" spans="2:21" ht="11.25">
      <c r="B535" s="12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07"/>
      <c r="T535" s="295"/>
      <c r="U535" s="295"/>
    </row>
    <row r="536" spans="2:21" ht="11.25">
      <c r="B536" s="12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07"/>
      <c r="T536" s="295"/>
      <c r="U536" s="295"/>
    </row>
    <row r="537" spans="2:21" ht="11.25">
      <c r="B537" s="12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07"/>
      <c r="T537" s="295"/>
      <c r="U537" s="295"/>
    </row>
    <row r="538" spans="2:21" ht="11.25">
      <c r="B538" s="12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07"/>
      <c r="T538" s="295"/>
      <c r="U538" s="295"/>
    </row>
    <row r="539" spans="2:21" ht="11.25">
      <c r="B539" s="12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07"/>
      <c r="T539" s="295"/>
      <c r="U539" s="295"/>
    </row>
    <row r="540" spans="2:21" ht="11.25">
      <c r="B540" s="12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07"/>
      <c r="T540" s="295"/>
      <c r="U540" s="295"/>
    </row>
    <row r="541" spans="2:21" ht="11.25">
      <c r="B541" s="12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07"/>
      <c r="T541" s="295"/>
      <c r="U541" s="295"/>
    </row>
    <row r="542" spans="2:21" ht="11.25">
      <c r="B542" s="12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07"/>
      <c r="T542" s="295"/>
      <c r="U542" s="295"/>
    </row>
    <row r="543" spans="2:21" ht="11.25">
      <c r="B543" s="12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07"/>
      <c r="T543" s="295"/>
      <c r="U543" s="295"/>
    </row>
    <row r="544" spans="2:21" ht="11.25">
      <c r="B544" s="12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07"/>
      <c r="T544" s="295"/>
      <c r="U544" s="295"/>
    </row>
    <row r="545" spans="2:21" ht="11.25">
      <c r="B545" s="12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07"/>
      <c r="T545" s="295"/>
      <c r="U545" s="295"/>
    </row>
    <row r="546" spans="2:21" ht="11.25">
      <c r="B546" s="12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07"/>
      <c r="T546" s="295"/>
      <c r="U546" s="295"/>
    </row>
    <row r="547" spans="2:21" ht="11.25">
      <c r="B547" s="12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07"/>
      <c r="T547" s="295"/>
      <c r="U547" s="295"/>
    </row>
    <row r="548" spans="2:21" ht="11.25">
      <c r="B548" s="12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07"/>
      <c r="T548" s="295"/>
      <c r="U548" s="295"/>
    </row>
    <row r="549" spans="2:21" ht="11.25">
      <c r="B549" s="12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07"/>
      <c r="T549" s="295"/>
      <c r="U549" s="295"/>
    </row>
    <row r="550" spans="2:21" ht="11.25">
      <c r="B550" s="12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07"/>
      <c r="T550" s="295"/>
      <c r="U550" s="295"/>
    </row>
    <row r="551" spans="2:21" ht="11.25">
      <c r="B551" s="12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07"/>
      <c r="T551" s="295"/>
      <c r="U551" s="295"/>
    </row>
    <row r="552" spans="2:21" ht="11.25">
      <c r="B552" s="12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07"/>
      <c r="T552" s="295"/>
      <c r="U552" s="295"/>
    </row>
    <row r="553" spans="2:21" ht="11.25">
      <c r="B553" s="12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07"/>
      <c r="T553" s="295"/>
      <c r="U553" s="295"/>
    </row>
    <row r="554" spans="2:21" ht="11.25">
      <c r="B554" s="12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07"/>
      <c r="T554" s="295"/>
      <c r="U554" s="295"/>
    </row>
    <row r="555" spans="2:21" ht="11.25">
      <c r="B555" s="12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07"/>
      <c r="T555" s="295"/>
      <c r="U555" s="295"/>
    </row>
    <row r="556" spans="2:21" ht="11.25">
      <c r="B556" s="12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07"/>
      <c r="T556" s="295"/>
      <c r="U556" s="295"/>
    </row>
    <row r="557" spans="2:21" ht="11.25">
      <c r="B557" s="12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07"/>
      <c r="T557" s="295"/>
      <c r="U557" s="295"/>
    </row>
    <row r="558" spans="2:21" ht="11.25">
      <c r="B558" s="12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07"/>
      <c r="T558" s="295"/>
      <c r="U558" s="295"/>
    </row>
    <row r="559" spans="2:21" ht="11.25">
      <c r="B559" s="12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07"/>
      <c r="T559" s="295"/>
      <c r="U559" s="295"/>
    </row>
    <row r="560" spans="2:21" ht="11.25">
      <c r="B560" s="12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07"/>
      <c r="T560" s="295"/>
      <c r="U560" s="295"/>
    </row>
    <row r="561" spans="2:21" ht="11.25">
      <c r="B561" s="12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07"/>
      <c r="T561" s="295"/>
      <c r="U561" s="295"/>
    </row>
    <row r="562" spans="2:21" ht="11.25">
      <c r="B562" s="12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07"/>
      <c r="T562" s="295"/>
      <c r="U562" s="295"/>
    </row>
    <row r="563" spans="2:21" ht="11.25">
      <c r="B563" s="12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07"/>
      <c r="T563" s="295"/>
      <c r="U563" s="295"/>
    </row>
    <row r="564" spans="2:21" ht="11.25">
      <c r="B564" s="12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07"/>
      <c r="T564" s="295"/>
      <c r="U564" s="295"/>
    </row>
    <row r="565" spans="2:21" ht="11.25">
      <c r="B565" s="12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07"/>
      <c r="T565" s="295"/>
      <c r="U565" s="295"/>
    </row>
    <row r="566" spans="2:21" ht="11.25">
      <c r="B566" s="12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07"/>
      <c r="T566" s="295"/>
      <c r="U566" s="295"/>
    </row>
    <row r="567" spans="2:21" ht="11.25">
      <c r="B567" s="12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07"/>
      <c r="T567" s="295"/>
      <c r="U567" s="295"/>
    </row>
    <row r="568" spans="2:21" ht="11.25">
      <c r="B568" s="12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07"/>
      <c r="T568" s="295"/>
      <c r="U568" s="295"/>
    </row>
    <row r="569" spans="2:21" ht="11.25">
      <c r="B569" s="12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07"/>
      <c r="T569" s="295"/>
      <c r="U569" s="295"/>
    </row>
    <row r="570" spans="2:21" ht="11.25">
      <c r="B570" s="12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07"/>
      <c r="T570" s="295"/>
      <c r="U570" s="295"/>
    </row>
    <row r="571" spans="2:21" ht="11.25">
      <c r="B571" s="12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07"/>
      <c r="T571" s="295"/>
      <c r="U571" s="295"/>
    </row>
    <row r="572" spans="2:21" ht="11.25">
      <c r="B572" s="12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07"/>
      <c r="T572" s="295"/>
      <c r="U572" s="295"/>
    </row>
    <row r="573" spans="2:21" ht="11.25">
      <c r="B573" s="12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07"/>
      <c r="T573" s="295"/>
      <c r="U573" s="295"/>
    </row>
    <row r="574" spans="2:21" ht="11.25">
      <c r="B574" s="12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07"/>
      <c r="T574" s="295"/>
      <c r="U574" s="295"/>
    </row>
    <row r="575" spans="2:21" ht="11.25">
      <c r="B575" s="12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07"/>
      <c r="T575" s="295"/>
      <c r="U575" s="295"/>
    </row>
    <row r="576" spans="2:21" ht="11.25">
      <c r="B576" s="12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07"/>
      <c r="T576" s="295"/>
      <c r="U576" s="295"/>
    </row>
    <row r="577" spans="2:21" ht="11.25">
      <c r="B577" s="12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07"/>
      <c r="T577" s="295"/>
      <c r="U577" s="295"/>
    </row>
    <row r="578" spans="2:21" ht="11.25">
      <c r="B578" s="12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07"/>
      <c r="T578" s="295"/>
      <c r="U578" s="295"/>
    </row>
    <row r="579" spans="2:21" ht="11.25">
      <c r="B579" s="12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07"/>
      <c r="T579" s="295"/>
      <c r="U579" s="295"/>
    </row>
    <row r="580" spans="2:21" ht="11.25">
      <c r="B580" s="12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07"/>
      <c r="T580" s="295"/>
      <c r="U580" s="295"/>
    </row>
    <row r="581" spans="2:21" ht="11.25">
      <c r="B581" s="12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07"/>
      <c r="T581" s="295"/>
      <c r="U581" s="295"/>
    </row>
    <row r="582" spans="2:21" ht="11.25">
      <c r="B582" s="12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07"/>
      <c r="T582" s="295"/>
      <c r="U582" s="295"/>
    </row>
    <row r="583" spans="2:21" ht="11.25">
      <c r="B583" s="12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07"/>
      <c r="T583" s="295"/>
      <c r="U583" s="295"/>
    </row>
    <row r="584" spans="2:21" ht="11.25">
      <c r="B584" s="12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07"/>
      <c r="T584" s="295"/>
      <c r="U584" s="295"/>
    </row>
    <row r="585" spans="2:21" ht="11.25">
      <c r="B585" s="12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07"/>
      <c r="T585" s="295"/>
      <c r="U585" s="295"/>
    </row>
    <row r="586" spans="2:21" ht="11.25">
      <c r="B586" s="12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07"/>
      <c r="T586" s="295"/>
      <c r="U586" s="295"/>
    </row>
    <row r="587" spans="2:21" ht="11.25">
      <c r="B587" s="12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07"/>
      <c r="T587" s="295"/>
      <c r="U587" s="295"/>
    </row>
    <row r="588" spans="2:21" ht="11.25">
      <c r="B588" s="12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07"/>
      <c r="T588" s="295"/>
      <c r="U588" s="295"/>
    </row>
    <row r="589" spans="2:21" ht="11.25">
      <c r="B589" s="12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07"/>
      <c r="T589" s="295"/>
      <c r="U589" s="295"/>
    </row>
    <row r="590" spans="2:21" ht="11.25">
      <c r="B590" s="12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07"/>
      <c r="T590" s="295"/>
      <c r="U590" s="295"/>
    </row>
    <row r="591" spans="2:21" ht="11.25">
      <c r="B591" s="12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07"/>
      <c r="T591" s="295"/>
      <c r="U591" s="295"/>
    </row>
    <row r="592" spans="2:21" ht="11.25">
      <c r="B592" s="12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07"/>
      <c r="T592" s="295"/>
      <c r="U592" s="295"/>
    </row>
    <row r="593" spans="2:21" ht="11.25">
      <c r="B593" s="12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07"/>
      <c r="T593" s="295"/>
      <c r="U593" s="295"/>
    </row>
    <row r="594" spans="2:21" ht="11.25">
      <c r="B594" s="12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07"/>
      <c r="T594" s="295"/>
      <c r="U594" s="295"/>
    </row>
    <row r="595" spans="2:21" ht="11.25">
      <c r="B595" s="12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07"/>
      <c r="T595" s="295"/>
      <c r="U595" s="295"/>
    </row>
    <row r="596" spans="2:21" ht="11.25">
      <c r="B596" s="12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07"/>
      <c r="T596" s="295"/>
      <c r="U596" s="295"/>
    </row>
    <row r="597" spans="2:21" ht="11.25">
      <c r="B597" s="12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07"/>
      <c r="T597" s="295"/>
      <c r="U597" s="295"/>
    </row>
    <row r="598" spans="2:21" ht="11.25">
      <c r="B598" s="12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07"/>
      <c r="T598" s="295"/>
      <c r="U598" s="295"/>
    </row>
    <row r="599" spans="2:21" ht="11.25">
      <c r="B599" s="12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07"/>
      <c r="T599" s="295"/>
      <c r="U599" s="295"/>
    </row>
    <row r="600" spans="2:21" ht="11.25">
      <c r="B600" s="12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07"/>
      <c r="T600" s="295"/>
      <c r="U600" s="295"/>
    </row>
    <row r="601" spans="2:21" ht="11.25">
      <c r="B601" s="12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07"/>
      <c r="T601" s="295"/>
      <c r="U601" s="295"/>
    </row>
    <row r="602" spans="2:21" ht="11.25">
      <c r="B602" s="12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07"/>
      <c r="T602" s="295"/>
      <c r="U602" s="295"/>
    </row>
    <row r="603" spans="2:21" ht="11.25">
      <c r="B603" s="12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07"/>
      <c r="T603" s="295"/>
      <c r="U603" s="295"/>
    </row>
    <row r="604" spans="2:21" ht="11.25">
      <c r="B604" s="12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07"/>
      <c r="T604" s="295"/>
      <c r="U604" s="295"/>
    </row>
    <row r="605" spans="2:21" ht="11.25">
      <c r="B605" s="12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07"/>
      <c r="T605" s="295"/>
      <c r="U605" s="295"/>
    </row>
    <row r="606" spans="2:21" ht="11.25">
      <c r="B606" s="12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07"/>
      <c r="T606" s="295"/>
      <c r="U606" s="295"/>
    </row>
    <row r="607" spans="2:21" ht="11.25">
      <c r="B607" s="12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07"/>
      <c r="T607" s="295"/>
      <c r="U607" s="295"/>
    </row>
    <row r="608" spans="2:21" ht="11.25">
      <c r="B608" s="12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07"/>
      <c r="T608" s="295"/>
      <c r="U608" s="295"/>
    </row>
    <row r="609" spans="2:21" ht="11.25">
      <c r="B609" s="12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07"/>
      <c r="T609" s="295"/>
      <c r="U609" s="295"/>
    </row>
    <row r="610" spans="2:21" ht="11.25">
      <c r="B610" s="12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07"/>
      <c r="T610" s="295"/>
      <c r="U610" s="295"/>
    </row>
    <row r="611" spans="2:21" ht="11.25">
      <c r="B611" s="12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07"/>
      <c r="T611" s="295"/>
      <c r="U611" s="295"/>
    </row>
    <row r="612" spans="2:21" ht="11.25">
      <c r="B612" s="12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07"/>
      <c r="T612" s="295"/>
      <c r="U612" s="295"/>
    </row>
    <row r="613" spans="2:21" ht="11.25">
      <c r="B613" s="12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07"/>
      <c r="T613" s="295"/>
      <c r="U613" s="295"/>
    </row>
    <row r="614" spans="2:21" ht="11.25">
      <c r="B614" s="12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07"/>
      <c r="T614" s="295"/>
      <c r="U614" s="295"/>
    </row>
    <row r="615" spans="2:21" ht="11.25">
      <c r="B615" s="12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07"/>
      <c r="T615" s="295"/>
      <c r="U615" s="295"/>
    </row>
    <row r="616" spans="2:21" ht="11.25">
      <c r="B616" s="12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07"/>
      <c r="T616" s="295"/>
      <c r="U616" s="295"/>
    </row>
    <row r="617" spans="2:21" ht="11.25">
      <c r="B617" s="12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07"/>
      <c r="T617" s="295"/>
      <c r="U617" s="295"/>
    </row>
    <row r="618" spans="2:21" ht="11.25">
      <c r="B618" s="12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07"/>
      <c r="T618" s="295"/>
      <c r="U618" s="295"/>
    </row>
    <row r="619" spans="2:21" ht="11.25">
      <c r="B619" s="12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07"/>
      <c r="T619" s="295"/>
      <c r="U619" s="295"/>
    </row>
    <row r="620" spans="2:21" ht="11.25">
      <c r="B620" s="12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07"/>
      <c r="T620" s="295"/>
      <c r="U620" s="295"/>
    </row>
    <row r="621" spans="2:21" ht="11.25">
      <c r="B621" s="12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07"/>
      <c r="T621" s="295"/>
      <c r="U621" s="295"/>
    </row>
    <row r="622" spans="2:21" ht="11.25">
      <c r="B622" s="12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07"/>
      <c r="T622" s="295"/>
      <c r="U622" s="295"/>
    </row>
    <row r="623" spans="2:21" ht="11.25">
      <c r="B623" s="12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07"/>
      <c r="T623" s="295"/>
      <c r="U623" s="295"/>
    </row>
    <row r="624" spans="2:21" ht="11.25">
      <c r="B624" s="12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07"/>
      <c r="T624" s="295"/>
      <c r="U624" s="295"/>
    </row>
    <row r="625" spans="2:21" ht="11.25">
      <c r="B625" s="12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07"/>
      <c r="T625" s="295"/>
      <c r="U625" s="295"/>
    </row>
    <row r="626" spans="2:21" ht="11.25">
      <c r="B626" s="12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07"/>
      <c r="T626" s="295"/>
      <c r="U626" s="295"/>
    </row>
    <row r="627" spans="2:21" ht="11.25">
      <c r="B627" s="12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07"/>
      <c r="T627" s="295"/>
      <c r="U627" s="295"/>
    </row>
    <row r="628" spans="2:21" ht="11.25">
      <c r="B628" s="12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07"/>
      <c r="T628" s="295"/>
      <c r="U628" s="295"/>
    </row>
    <row r="629" spans="2:21" ht="11.25">
      <c r="B629" s="12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07"/>
      <c r="T629" s="295"/>
      <c r="U629" s="295"/>
    </row>
    <row r="630" spans="2:21" ht="11.25">
      <c r="B630" s="12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07"/>
      <c r="T630" s="295"/>
      <c r="U630" s="295"/>
    </row>
    <row r="631" spans="2:21" ht="11.25">
      <c r="B631" s="12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07"/>
      <c r="T631" s="295"/>
      <c r="U631" s="295"/>
    </row>
    <row r="632" spans="2:21" ht="11.25">
      <c r="B632" s="12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07"/>
      <c r="T632" s="295"/>
      <c r="U632" s="295"/>
    </row>
    <row r="633" spans="2:21" ht="11.25">
      <c r="B633" s="12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07"/>
      <c r="T633" s="295"/>
      <c r="U633" s="295"/>
    </row>
    <row r="634" spans="2:21" ht="11.25">
      <c r="B634" s="12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07"/>
      <c r="T634" s="295"/>
      <c r="U634" s="295"/>
    </row>
    <row r="635" spans="2:21" ht="11.25">
      <c r="B635" s="12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07"/>
      <c r="T635" s="295"/>
      <c r="U635" s="295"/>
    </row>
    <row r="636" spans="2:21" ht="11.25">
      <c r="B636" s="12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07"/>
      <c r="T636" s="295"/>
      <c r="U636" s="295"/>
    </row>
    <row r="637" spans="2:21" ht="11.25">
      <c r="B637" s="12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07"/>
      <c r="T637" s="295"/>
      <c r="U637" s="295"/>
    </row>
    <row r="638" spans="2:21" ht="11.25">
      <c r="B638" s="12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07"/>
      <c r="T638" s="295"/>
      <c r="U638" s="295"/>
    </row>
    <row r="639" spans="2:21" ht="11.25">
      <c r="B639" s="12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07"/>
      <c r="T639" s="295"/>
      <c r="U639" s="295"/>
    </row>
    <row r="640" spans="2:21" ht="11.25">
      <c r="B640" s="12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07"/>
      <c r="T640" s="295"/>
      <c r="U640" s="295"/>
    </row>
    <row r="641" spans="2:21" ht="11.25">
      <c r="B641" s="12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07"/>
      <c r="T641" s="295"/>
      <c r="U641" s="295"/>
    </row>
    <row r="642" spans="2:21" ht="11.25">
      <c r="B642" s="12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07"/>
      <c r="T642" s="295"/>
      <c r="U642" s="295"/>
    </row>
    <row r="643" spans="2:21" ht="11.25">
      <c r="B643" s="12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07"/>
      <c r="T643" s="295"/>
      <c r="U643" s="295"/>
    </row>
    <row r="644" spans="2:21" ht="11.25">
      <c r="B644" s="12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07"/>
      <c r="T644" s="295"/>
      <c r="U644" s="295"/>
    </row>
    <row r="645" spans="2:21" ht="11.25">
      <c r="B645" s="12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07"/>
      <c r="T645" s="295"/>
      <c r="U645" s="295"/>
    </row>
    <row r="646" spans="2:21" ht="11.25">
      <c r="B646" s="12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07"/>
      <c r="T646" s="295"/>
      <c r="U646" s="295"/>
    </row>
    <row r="647" spans="2:21" ht="11.25">
      <c r="B647" s="12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07"/>
      <c r="T647" s="295"/>
      <c r="U647" s="295"/>
    </row>
    <row r="648" spans="2:21" ht="11.25">
      <c r="B648" s="12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07"/>
      <c r="T648" s="295"/>
      <c r="U648" s="295"/>
    </row>
    <row r="649" spans="2:21" ht="11.25">
      <c r="B649" s="12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07"/>
      <c r="T649" s="295"/>
      <c r="U649" s="295"/>
    </row>
    <row r="650" spans="2:21" ht="11.25">
      <c r="B650" s="12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07"/>
      <c r="T650" s="295"/>
      <c r="U650" s="295"/>
    </row>
    <row r="651" spans="2:21" ht="11.25">
      <c r="B651" s="12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07"/>
      <c r="T651" s="295"/>
      <c r="U651" s="295"/>
    </row>
    <row r="652" spans="2:21" ht="11.25">
      <c r="B652" s="12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07"/>
      <c r="T652" s="295"/>
      <c r="U652" s="295"/>
    </row>
    <row r="653" spans="2:21" ht="11.25">
      <c r="B653" s="12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07"/>
      <c r="T653" s="295"/>
      <c r="U653" s="295"/>
    </row>
    <row r="654" spans="2:21" ht="11.25">
      <c r="B654" s="12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07"/>
      <c r="T654" s="295"/>
      <c r="U654" s="295"/>
    </row>
    <row r="655" spans="2:21" ht="11.25">
      <c r="B655" s="12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07"/>
      <c r="T655" s="295"/>
      <c r="U655" s="295"/>
    </row>
    <row r="656" spans="2:21" ht="11.25">
      <c r="B656" s="12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07"/>
      <c r="T656" s="295"/>
      <c r="U656" s="295"/>
    </row>
    <row r="657" spans="2:21" ht="11.25">
      <c r="B657" s="12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07"/>
      <c r="T657" s="295"/>
      <c r="U657" s="295"/>
    </row>
    <row r="658" spans="2:21" ht="11.25">
      <c r="B658" s="12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07"/>
      <c r="T658" s="295"/>
      <c r="U658" s="295"/>
    </row>
    <row r="659" spans="2:21" ht="11.25">
      <c r="B659" s="12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07"/>
      <c r="T659" s="295"/>
      <c r="U659" s="295"/>
    </row>
    <row r="660" spans="2:21" ht="11.25">
      <c r="B660" s="12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07"/>
      <c r="T660" s="295"/>
      <c r="U660" s="295"/>
    </row>
    <row r="661" spans="2:21" ht="11.25">
      <c r="B661" s="12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07"/>
      <c r="T661" s="295"/>
      <c r="U661" s="295"/>
    </row>
    <row r="662" spans="2:21" ht="11.25">
      <c r="B662" s="12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07"/>
      <c r="T662" s="295"/>
      <c r="U662" s="295"/>
    </row>
    <row r="663" spans="2:21" ht="11.25">
      <c r="B663" s="12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07"/>
      <c r="T663" s="295"/>
      <c r="U663" s="295"/>
    </row>
    <row r="664" spans="2:21" ht="11.25">
      <c r="B664" s="12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07"/>
      <c r="T664" s="295"/>
      <c r="U664" s="295"/>
    </row>
    <row r="665" spans="2:21" ht="11.25">
      <c r="B665" s="12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07"/>
      <c r="T665" s="295"/>
      <c r="U665" s="295"/>
    </row>
    <row r="666" spans="2:21" ht="11.25">
      <c r="B666" s="12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07"/>
      <c r="T666" s="295"/>
      <c r="U666" s="295"/>
    </row>
    <row r="667" spans="2:21" ht="11.25">
      <c r="B667" s="12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07"/>
      <c r="T667" s="295"/>
      <c r="U667" s="295"/>
    </row>
    <row r="668" spans="2:21" ht="11.25">
      <c r="B668" s="12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07"/>
      <c r="T668" s="295"/>
      <c r="U668" s="295"/>
    </row>
    <row r="669" spans="2:21" ht="11.25">
      <c r="B669" s="12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07"/>
      <c r="T669" s="295"/>
      <c r="U669" s="295"/>
    </row>
    <row r="670" spans="2:21" ht="11.25">
      <c r="B670" s="12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07"/>
      <c r="T670" s="295"/>
      <c r="U670" s="295"/>
    </row>
    <row r="671" spans="2:21" ht="11.25">
      <c r="B671" s="12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07"/>
      <c r="T671" s="295"/>
      <c r="U671" s="295"/>
    </row>
    <row r="672" spans="2:21" ht="11.25">
      <c r="B672" s="12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07"/>
      <c r="T672" s="295"/>
      <c r="U672" s="295"/>
    </row>
    <row r="673" spans="2:21" ht="11.25">
      <c r="B673" s="12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07"/>
      <c r="T673" s="295"/>
      <c r="U673" s="295"/>
    </row>
    <row r="674" spans="2:21" ht="11.25">
      <c r="B674" s="12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07"/>
      <c r="T674" s="295"/>
      <c r="U674" s="295"/>
    </row>
    <row r="675" spans="2:21" ht="11.25">
      <c r="B675" s="12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07"/>
      <c r="T675" s="295"/>
      <c r="U675" s="295"/>
    </row>
    <row r="676" spans="2:21" ht="11.25">
      <c r="B676" s="12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07"/>
      <c r="T676" s="295"/>
      <c r="U676" s="295"/>
    </row>
    <row r="677" spans="2:21" ht="11.25">
      <c r="B677" s="12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07"/>
      <c r="T677" s="295"/>
      <c r="U677" s="295"/>
    </row>
    <row r="678" spans="2:21" ht="11.25">
      <c r="B678" s="12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07"/>
      <c r="T678" s="295"/>
      <c r="U678" s="295"/>
    </row>
    <row r="679" spans="2:21" ht="11.25">
      <c r="B679" s="12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07"/>
      <c r="T679" s="295"/>
      <c r="U679" s="295"/>
    </row>
    <row r="680" spans="2:21" ht="11.25">
      <c r="B680" s="12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07"/>
      <c r="T680" s="295"/>
      <c r="U680" s="295"/>
    </row>
    <row r="681" spans="2:21" ht="11.25">
      <c r="B681" s="12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07"/>
      <c r="T681" s="295"/>
      <c r="U681" s="295"/>
    </row>
    <row r="682" spans="2:21" ht="11.25">
      <c r="B682" s="12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07"/>
      <c r="T682" s="295"/>
      <c r="U682" s="295"/>
    </row>
    <row r="683" spans="2:21" ht="11.25">
      <c r="B683" s="12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07"/>
      <c r="T683" s="295"/>
      <c r="U683" s="295"/>
    </row>
    <row r="684" spans="2:21" ht="11.25">
      <c r="B684" s="12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07"/>
      <c r="T684" s="295"/>
      <c r="U684" s="295"/>
    </row>
    <row r="685" spans="2:21" ht="11.25">
      <c r="B685" s="12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07"/>
      <c r="T685" s="295"/>
      <c r="U685" s="295"/>
    </row>
    <row r="686" spans="2:21" ht="11.25">
      <c r="B686" s="12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07"/>
      <c r="T686" s="295"/>
      <c r="U686" s="295"/>
    </row>
    <row r="687" spans="2:21" ht="11.25">
      <c r="B687" s="12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07"/>
      <c r="T687" s="295"/>
      <c r="U687" s="295"/>
    </row>
    <row r="688" spans="2:21" ht="11.25">
      <c r="B688" s="12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07"/>
      <c r="T688" s="295"/>
      <c r="U688" s="295"/>
    </row>
    <row r="689" spans="2:21" ht="11.25">
      <c r="B689" s="12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07"/>
      <c r="T689" s="295"/>
      <c r="U689" s="295"/>
    </row>
    <row r="690" spans="2:21" ht="11.25">
      <c r="B690" s="12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07"/>
      <c r="T690" s="295"/>
      <c r="U690" s="295"/>
    </row>
    <row r="691" spans="2:21" ht="11.25">
      <c r="B691" s="12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07"/>
      <c r="T691" s="295"/>
      <c r="U691" s="295"/>
    </row>
    <row r="692" spans="2:21" ht="11.25">
      <c r="B692" s="12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07"/>
      <c r="T692" s="295"/>
      <c r="U692" s="295"/>
    </row>
    <row r="693" spans="2:21" ht="11.25">
      <c r="B693" s="12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07"/>
      <c r="T693" s="295"/>
      <c r="U693" s="295"/>
    </row>
    <row r="694" spans="2:21" ht="11.25">
      <c r="B694" s="12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07"/>
      <c r="T694" s="295"/>
      <c r="U694" s="295"/>
    </row>
    <row r="695" spans="2:21" ht="11.25">
      <c r="B695" s="12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07"/>
      <c r="T695" s="295"/>
      <c r="U695" s="295"/>
    </row>
    <row r="696" spans="2:21" ht="11.25">
      <c r="B696" s="12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07"/>
      <c r="T696" s="295"/>
      <c r="U696" s="295"/>
    </row>
    <row r="697" spans="2:21" ht="11.25">
      <c r="B697" s="12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07"/>
      <c r="T697" s="295"/>
      <c r="U697" s="295"/>
    </row>
    <row r="698" spans="2:21" ht="11.25">
      <c r="B698" s="12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07"/>
      <c r="T698" s="295"/>
      <c r="U698" s="295"/>
    </row>
    <row r="699" spans="2:21" ht="11.25">
      <c r="B699" s="12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07"/>
      <c r="T699" s="295"/>
      <c r="U699" s="295"/>
    </row>
    <row r="700" spans="2:21" ht="11.25">
      <c r="B700" s="12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07"/>
      <c r="T700" s="295"/>
      <c r="U700" s="295"/>
    </row>
    <row r="701" spans="2:21" ht="11.25">
      <c r="B701" s="12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07"/>
      <c r="T701" s="295"/>
      <c r="U701" s="295"/>
    </row>
    <row r="702" spans="2:21" ht="11.25">
      <c r="B702" s="12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07"/>
      <c r="T702" s="295"/>
      <c r="U702" s="295"/>
    </row>
    <row r="703" spans="2:21" ht="11.25">
      <c r="B703" s="12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07"/>
      <c r="T703" s="295"/>
      <c r="U703" s="295"/>
    </row>
    <row r="704" spans="2:21" ht="11.25">
      <c r="B704" s="12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07"/>
      <c r="T704" s="295"/>
      <c r="U704" s="295"/>
    </row>
    <row r="705" spans="2:21" ht="11.25">
      <c r="B705" s="12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07"/>
      <c r="T705" s="295"/>
      <c r="U705" s="295"/>
    </row>
    <row r="706" spans="2:21" ht="11.25">
      <c r="B706" s="12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07"/>
      <c r="T706" s="295"/>
      <c r="U706" s="295"/>
    </row>
    <row r="707" spans="2:21" ht="11.25">
      <c r="B707" s="12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07"/>
      <c r="T707" s="295"/>
      <c r="U707" s="295"/>
    </row>
    <row r="708" spans="2:21" ht="11.25">
      <c r="B708" s="12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07"/>
      <c r="T708" s="295"/>
      <c r="U708" s="295"/>
    </row>
    <row r="709" spans="2:21" ht="11.25">
      <c r="B709" s="12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07"/>
      <c r="T709" s="295"/>
      <c r="U709" s="295"/>
    </row>
    <row r="710" spans="2:21" ht="11.25">
      <c r="B710" s="12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07"/>
      <c r="T710" s="295"/>
      <c r="U710" s="295"/>
    </row>
    <row r="711" spans="2:21" ht="11.25">
      <c r="B711" s="12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07"/>
      <c r="T711" s="295"/>
      <c r="U711" s="295"/>
    </row>
    <row r="712" spans="2:21" ht="11.25">
      <c r="B712" s="12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07"/>
      <c r="T712" s="295"/>
      <c r="U712" s="295"/>
    </row>
    <row r="713" spans="2:21" ht="11.25">
      <c r="B713" s="12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07"/>
      <c r="T713" s="295"/>
      <c r="U713" s="295"/>
    </row>
    <row r="714" spans="2:21" ht="11.25">
      <c r="B714" s="12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07"/>
      <c r="T714" s="295"/>
      <c r="U714" s="295"/>
    </row>
    <row r="715" spans="2:21" ht="11.25">
      <c r="B715" s="12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07"/>
      <c r="T715" s="295"/>
      <c r="U715" s="295"/>
    </row>
    <row r="716" spans="2:21" ht="11.25">
      <c r="B716" s="12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07"/>
      <c r="T716" s="295"/>
      <c r="U716" s="295"/>
    </row>
    <row r="717" spans="2:21" ht="11.25">
      <c r="B717" s="12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07"/>
      <c r="T717" s="295"/>
      <c r="U717" s="295"/>
    </row>
    <row r="718" spans="2:21" ht="11.25">
      <c r="B718" s="12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07"/>
      <c r="T718" s="295"/>
      <c r="U718" s="295"/>
    </row>
    <row r="719" spans="2:21" ht="11.25">
      <c r="B719" s="12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07"/>
      <c r="T719" s="295"/>
      <c r="U719" s="295"/>
    </row>
    <row r="720" spans="2:21" ht="11.25">
      <c r="B720" s="12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07"/>
      <c r="T720" s="295"/>
      <c r="U720" s="295"/>
    </row>
    <row r="721" spans="2:21" ht="11.25">
      <c r="B721" s="12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07"/>
      <c r="T721" s="295"/>
      <c r="U721" s="295"/>
    </row>
    <row r="722" spans="2:21" ht="11.25">
      <c r="B722" s="12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07"/>
      <c r="T722" s="295"/>
      <c r="U722" s="295"/>
    </row>
    <row r="723" spans="2:21" ht="11.25">
      <c r="B723" s="12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07"/>
      <c r="T723" s="295"/>
      <c r="U723" s="295"/>
    </row>
    <row r="724" spans="2:21" ht="11.25">
      <c r="B724" s="12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07"/>
      <c r="T724" s="295"/>
      <c r="U724" s="295"/>
    </row>
    <row r="725" spans="2:21" ht="11.25">
      <c r="B725" s="12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07"/>
      <c r="T725" s="295"/>
      <c r="U725" s="295"/>
    </row>
    <row r="726" spans="2:21" ht="11.25">
      <c r="B726" s="12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07"/>
      <c r="T726" s="295"/>
      <c r="U726" s="295"/>
    </row>
    <row r="727" spans="2:21" ht="11.25">
      <c r="B727" s="12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07"/>
      <c r="T727" s="295"/>
      <c r="U727" s="295"/>
    </row>
    <row r="728" spans="2:21" ht="11.25">
      <c r="B728" s="12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07"/>
      <c r="T728" s="295"/>
      <c r="U728" s="295"/>
    </row>
    <row r="729" spans="2:21" ht="11.25">
      <c r="B729" s="12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07"/>
      <c r="T729" s="295"/>
      <c r="U729" s="295"/>
    </row>
    <row r="730" spans="2:21" ht="11.25">
      <c r="B730" s="12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07"/>
      <c r="T730" s="295"/>
      <c r="U730" s="295"/>
    </row>
    <row r="731" spans="2:21" ht="11.25">
      <c r="B731" s="12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07"/>
      <c r="T731" s="295"/>
      <c r="U731" s="295"/>
    </row>
    <row r="732" spans="2:21" ht="11.25">
      <c r="B732" s="12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07"/>
      <c r="T732" s="295"/>
      <c r="U732" s="295"/>
    </row>
    <row r="733" spans="2:21" ht="11.25">
      <c r="B733" s="12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07"/>
      <c r="T733" s="295"/>
      <c r="U733" s="295"/>
    </row>
    <row r="734" spans="2:21" ht="11.25">
      <c r="B734" s="12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07"/>
      <c r="T734" s="295"/>
      <c r="U734" s="295"/>
    </row>
    <row r="735" spans="2:21" ht="11.25">
      <c r="B735" s="12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07"/>
      <c r="T735" s="295"/>
      <c r="U735" s="295"/>
    </row>
    <row r="736" spans="2:21" ht="11.25">
      <c r="B736" s="12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07"/>
      <c r="T736" s="295"/>
      <c r="U736" s="295"/>
    </row>
    <row r="737" spans="2:21" ht="11.25">
      <c r="B737" s="12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07"/>
      <c r="T737" s="295"/>
      <c r="U737" s="295"/>
    </row>
    <row r="738" spans="2:21" ht="11.25">
      <c r="B738" s="12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07"/>
      <c r="T738" s="295"/>
      <c r="U738" s="295"/>
    </row>
    <row r="739" spans="2:21" ht="11.25">
      <c r="B739" s="12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07"/>
      <c r="T739" s="295"/>
      <c r="U739" s="295"/>
    </row>
    <row r="740" spans="2:21" ht="11.25">
      <c r="B740" s="12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07"/>
      <c r="T740" s="295"/>
      <c r="U740" s="295"/>
    </row>
    <row r="741" spans="2:21" ht="11.25">
      <c r="B741" s="12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07"/>
      <c r="T741" s="295"/>
      <c r="U741" s="295"/>
    </row>
    <row r="742" spans="2:21" ht="11.25">
      <c r="B742" s="12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07"/>
      <c r="T742" s="295"/>
      <c r="U742" s="295"/>
    </row>
    <row r="743" spans="2:21" ht="11.25">
      <c r="B743" s="12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07"/>
      <c r="T743" s="295"/>
      <c r="U743" s="295"/>
    </row>
    <row r="744" spans="2:21" ht="11.25">
      <c r="B744" s="12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07"/>
      <c r="T744" s="295"/>
      <c r="U744" s="295"/>
    </row>
    <row r="745" spans="2:21" ht="11.25">
      <c r="B745" s="12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07"/>
      <c r="T745" s="295"/>
      <c r="U745" s="295"/>
    </row>
    <row r="746" spans="2:21" ht="11.25">
      <c r="B746" s="12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07"/>
      <c r="T746" s="295"/>
      <c r="U746" s="295"/>
    </row>
    <row r="747" spans="2:21" ht="11.25">
      <c r="B747" s="12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07"/>
      <c r="T747" s="295"/>
      <c r="U747" s="295"/>
    </row>
    <row r="748" spans="2:21" ht="11.25">
      <c r="B748" s="12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07"/>
      <c r="T748" s="295"/>
      <c r="U748" s="295"/>
    </row>
    <row r="749" spans="2:21" ht="11.25">
      <c r="B749" s="12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07"/>
      <c r="T749" s="295"/>
      <c r="U749" s="295"/>
    </row>
    <row r="750" spans="2:21" ht="11.25">
      <c r="B750" s="12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07"/>
      <c r="T750" s="295"/>
      <c r="U750" s="295"/>
    </row>
    <row r="751" spans="2:21" ht="11.25">
      <c r="B751" s="12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07"/>
      <c r="T751" s="295"/>
      <c r="U751" s="295"/>
    </row>
    <row r="752" spans="2:21" ht="11.25">
      <c r="B752" s="12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07"/>
      <c r="T752" s="295"/>
      <c r="U752" s="295"/>
    </row>
    <row r="753" spans="2:21" ht="11.25">
      <c r="B753" s="12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07"/>
      <c r="T753" s="295"/>
      <c r="U753" s="295"/>
    </row>
    <row r="754" spans="2:21" ht="11.25">
      <c r="B754" s="12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07"/>
      <c r="T754" s="295"/>
      <c r="U754" s="295"/>
    </row>
    <row r="755" spans="2:21" ht="11.25">
      <c r="B755" s="12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07"/>
      <c r="T755" s="295"/>
      <c r="U755" s="295"/>
    </row>
    <row r="756" spans="2:21" ht="11.25">
      <c r="B756" s="12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07"/>
      <c r="T756" s="295"/>
      <c r="U756" s="295"/>
    </row>
    <row r="757" spans="2:21" ht="11.25">
      <c r="B757" s="12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07"/>
      <c r="T757" s="295"/>
      <c r="U757" s="295"/>
    </row>
    <row r="758" spans="2:21" ht="11.25">
      <c r="B758" s="12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07"/>
      <c r="T758" s="295"/>
      <c r="U758" s="295"/>
    </row>
    <row r="759" spans="2:21" ht="11.25">
      <c r="B759" s="12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07"/>
      <c r="T759" s="295"/>
      <c r="U759" s="295"/>
    </row>
    <row r="760" spans="2:21" ht="11.25">
      <c r="B760" s="12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07"/>
      <c r="T760" s="295"/>
      <c r="U760" s="295"/>
    </row>
    <row r="761" spans="2:21" ht="11.25">
      <c r="B761" s="12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07"/>
      <c r="T761" s="295"/>
      <c r="U761" s="295"/>
    </row>
    <row r="762" spans="2:21" ht="11.25">
      <c r="B762" s="12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07"/>
      <c r="T762" s="295"/>
      <c r="U762" s="295"/>
    </row>
    <row r="763" spans="2:21" ht="11.25">
      <c r="B763" s="12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07"/>
      <c r="T763" s="295"/>
      <c r="U763" s="295"/>
    </row>
    <row r="764" spans="2:21" ht="11.25">
      <c r="B764" s="12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07"/>
      <c r="T764" s="295"/>
      <c r="U764" s="295"/>
    </row>
    <row r="765" spans="2:21" ht="11.25">
      <c r="B765" s="12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07"/>
      <c r="T765" s="295"/>
      <c r="U765" s="295"/>
    </row>
    <row r="766" spans="2:21" ht="11.25">
      <c r="B766" s="12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07"/>
      <c r="T766" s="295"/>
      <c r="U766" s="295"/>
    </row>
    <row r="767" spans="2:21" ht="11.25">
      <c r="B767" s="12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07"/>
      <c r="T767" s="295"/>
      <c r="U767" s="295"/>
    </row>
    <row r="768" spans="2:21" ht="11.25">
      <c r="B768" s="12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07"/>
      <c r="T768" s="295"/>
      <c r="U768" s="295"/>
    </row>
    <row r="769" spans="2:21" ht="11.25">
      <c r="B769" s="12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07"/>
      <c r="T769" s="295"/>
      <c r="U769" s="295"/>
    </row>
    <row r="770" spans="2:21" ht="11.25">
      <c r="B770" s="12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07"/>
      <c r="T770" s="295"/>
      <c r="U770" s="295"/>
    </row>
    <row r="771" spans="2:21" ht="11.25">
      <c r="B771" s="12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07"/>
      <c r="T771" s="295"/>
      <c r="U771" s="295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201"/>
      <c r="L1" s="388"/>
      <c r="M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600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</row>
    <row r="4" spans="2:7" ht="11.25">
      <c r="B4" s="8" t="s">
        <v>397</v>
      </c>
      <c r="C4" s="8"/>
      <c r="D4" s="173"/>
      <c r="E4" s="173"/>
      <c r="F4" s="173"/>
      <c r="G4" s="173"/>
    </row>
    <row r="5" spans="2:7" ht="11.25">
      <c r="B5" s="9" t="s">
        <v>254</v>
      </c>
      <c r="C5" s="9"/>
      <c r="D5" s="173"/>
      <c r="E5" s="173"/>
      <c r="F5" s="173"/>
      <c r="G5" s="173"/>
    </row>
    <row r="6" spans="2:7" ht="11.25">
      <c r="B6" s="9"/>
      <c r="C6" s="9"/>
      <c r="D6" s="173"/>
      <c r="E6" s="173"/>
      <c r="F6" s="173"/>
      <c r="G6" s="173"/>
    </row>
    <row r="7" spans="2:13" s="298" customFormat="1" ht="11.25">
      <c r="B7" s="536" t="s">
        <v>1</v>
      </c>
      <c r="C7" s="176" t="s">
        <v>404</v>
      </c>
      <c r="D7" s="176"/>
      <c r="E7" s="176"/>
      <c r="F7" s="299"/>
      <c r="G7" s="510" t="s">
        <v>405</v>
      </c>
      <c r="H7" s="510"/>
      <c r="I7" s="510"/>
      <c r="J7" s="175"/>
      <c r="K7" s="516" t="s">
        <v>231</v>
      </c>
      <c r="L7" s="516" t="s">
        <v>399</v>
      </c>
      <c r="M7" s="516" t="s">
        <v>396</v>
      </c>
    </row>
    <row r="8" spans="2:13" s="300" customFormat="1" ht="23.25" thickBot="1">
      <c r="B8" s="537"/>
      <c r="C8" s="69" t="s">
        <v>119</v>
      </c>
      <c r="D8" s="69" t="s">
        <v>632</v>
      </c>
      <c r="E8" s="69" t="s">
        <v>407</v>
      </c>
      <c r="F8" s="69"/>
      <c r="G8" s="69" t="s">
        <v>119</v>
      </c>
      <c r="H8" s="69" t="s">
        <v>408</v>
      </c>
      <c r="I8" s="293" t="s">
        <v>398</v>
      </c>
      <c r="J8" s="293"/>
      <c r="K8" s="535"/>
      <c r="L8" s="535"/>
      <c r="M8" s="535"/>
    </row>
    <row r="9" spans="2:14" ht="12" thickTop="1">
      <c r="B9" s="301" t="s">
        <v>400</v>
      </c>
      <c r="C9" s="301">
        <v>85.94624860022385</v>
      </c>
      <c r="D9" s="301">
        <v>76.09182530795063</v>
      </c>
      <c r="E9" s="301">
        <v>9.854423292273228</v>
      </c>
      <c r="F9" s="301"/>
      <c r="G9" s="301">
        <v>14.725643896976466</v>
      </c>
      <c r="H9" s="301">
        <v>14.893617021276578</v>
      </c>
      <c r="I9" s="301">
        <v>-0.16797312430011171</v>
      </c>
      <c r="J9" s="301"/>
      <c r="K9" s="301">
        <v>12.653975363941761</v>
      </c>
      <c r="L9" s="301">
        <v>13.381858902575578</v>
      </c>
      <c r="M9" s="302">
        <v>100</v>
      </c>
      <c r="N9" s="207"/>
    </row>
    <row r="10" spans="2:14" ht="11.25">
      <c r="B10" s="301" t="s">
        <v>18</v>
      </c>
      <c r="C10" s="301">
        <v>86.44476603955613</v>
      </c>
      <c r="D10" s="301">
        <v>75.92860588519048</v>
      </c>
      <c r="E10" s="301">
        <v>10.516160154365657</v>
      </c>
      <c r="F10" s="301"/>
      <c r="G10" s="301">
        <v>12.638687891944038</v>
      </c>
      <c r="H10" s="301">
        <v>12.735166425470329</v>
      </c>
      <c r="I10" s="301">
        <v>-0.09647853352629035</v>
      </c>
      <c r="J10" s="301"/>
      <c r="K10" s="301">
        <v>11.095031355523389</v>
      </c>
      <c r="L10" s="301">
        <v>10.130246020260495</v>
      </c>
      <c r="M10" s="302">
        <v>100</v>
      </c>
      <c r="N10" s="207"/>
    </row>
    <row r="11" spans="2:14" ht="11.25">
      <c r="B11" s="301" t="s">
        <v>19</v>
      </c>
      <c r="C11" s="301">
        <v>87.59305210918114</v>
      </c>
      <c r="D11" s="301">
        <v>76.34408602150538</v>
      </c>
      <c r="E11" s="301">
        <v>11.248966087675768</v>
      </c>
      <c r="F11" s="301"/>
      <c r="G11" s="301">
        <v>12.324234904880122</v>
      </c>
      <c r="H11" s="301">
        <v>13.027295285359857</v>
      </c>
      <c r="I11" s="301">
        <v>-0.7030603804797354</v>
      </c>
      <c r="J11" s="301"/>
      <c r="K11" s="301">
        <v>8.891645988420187</v>
      </c>
      <c r="L11" s="301">
        <v>8.767576509511999</v>
      </c>
      <c r="M11" s="302">
        <v>100</v>
      </c>
      <c r="N11" s="207"/>
    </row>
    <row r="12" spans="2:14" ht="11.25">
      <c r="B12" s="301" t="s">
        <v>20</v>
      </c>
      <c r="C12" s="301">
        <v>86.04403409090908</v>
      </c>
      <c r="D12" s="301">
        <v>74.609375</v>
      </c>
      <c r="E12" s="301">
        <v>11.434659090909081</v>
      </c>
      <c r="F12" s="301"/>
      <c r="G12" s="301">
        <v>12.322443181818189</v>
      </c>
      <c r="H12" s="301">
        <v>12.784090909090917</v>
      </c>
      <c r="I12" s="301">
        <v>-0.46164772727272757</v>
      </c>
      <c r="J12" s="301"/>
      <c r="K12" s="301">
        <v>9.197443181818182</v>
      </c>
      <c r="L12" s="301">
        <v>7.599431818181817</v>
      </c>
      <c r="M12" s="302">
        <v>100</v>
      </c>
      <c r="N12" s="207"/>
    </row>
    <row r="13" spans="2:14" ht="11.25">
      <c r="B13" s="301" t="s">
        <v>21</v>
      </c>
      <c r="C13" s="301">
        <v>86.7870449985671</v>
      </c>
      <c r="D13" s="301">
        <v>75.86701060475792</v>
      </c>
      <c r="E13" s="301">
        <v>10.920034393809171</v>
      </c>
      <c r="F13" s="301"/>
      <c r="G13" s="301">
        <v>14.846660934365177</v>
      </c>
      <c r="H13" s="301">
        <v>15.448552593866468</v>
      </c>
      <c r="I13" s="301">
        <v>-0.6018916595012913</v>
      </c>
      <c r="J13" s="301"/>
      <c r="K13" s="301">
        <v>9.601605044425371</v>
      </c>
      <c r="L13" s="301">
        <v>11.26397248495274</v>
      </c>
      <c r="M13" s="302">
        <v>100</v>
      </c>
      <c r="N13" s="207"/>
    </row>
    <row r="14" spans="2:14" ht="11.25">
      <c r="B14" s="301" t="s">
        <v>22</v>
      </c>
      <c r="C14" s="301">
        <v>87.59444309042158</v>
      </c>
      <c r="D14" s="301">
        <v>76.60248598586394</v>
      </c>
      <c r="E14" s="301">
        <v>10.99195710455764</v>
      </c>
      <c r="F14" s="301"/>
      <c r="G14" s="301">
        <v>15.184011698756997</v>
      </c>
      <c r="H14" s="301">
        <v>14.818425542286123</v>
      </c>
      <c r="I14" s="301">
        <v>0.3655861564708746</v>
      </c>
      <c r="J14" s="301"/>
      <c r="K14" s="301">
        <v>7.0679990251035525</v>
      </c>
      <c r="L14" s="301">
        <v>9.870826224713605</v>
      </c>
      <c r="M14" s="302">
        <v>100</v>
      </c>
      <c r="N14" s="207"/>
    </row>
    <row r="15" spans="2:14" ht="11.25">
      <c r="B15" s="301" t="s">
        <v>23</v>
      </c>
      <c r="C15" s="301">
        <v>84.41266598569977</v>
      </c>
      <c r="D15" s="301">
        <v>71.1338100102146</v>
      </c>
      <c r="E15" s="301">
        <v>13.278855975485168</v>
      </c>
      <c r="F15" s="301"/>
      <c r="G15" s="301">
        <v>14.586312563840652</v>
      </c>
      <c r="H15" s="301">
        <v>15.056179775280897</v>
      </c>
      <c r="I15" s="301">
        <v>-0.46986721144024496</v>
      </c>
      <c r="J15" s="301"/>
      <c r="K15" s="301">
        <v>6.59856996935646</v>
      </c>
      <c r="L15" s="301">
        <v>5.597548518896837</v>
      </c>
      <c r="M15" s="302">
        <v>100</v>
      </c>
      <c r="N15" s="207"/>
    </row>
    <row r="16" spans="2:14" ht="11.25">
      <c r="B16" s="301" t="s">
        <v>24</v>
      </c>
      <c r="C16" s="301">
        <v>83.4524873398865</v>
      </c>
      <c r="D16" s="301">
        <v>72.23711647304111</v>
      </c>
      <c r="E16" s="301">
        <v>11.215370866845385</v>
      </c>
      <c r="F16" s="301"/>
      <c r="G16" s="301">
        <v>16.666666666666647</v>
      </c>
      <c r="H16" s="301">
        <v>15.758117366696437</v>
      </c>
      <c r="I16" s="301">
        <v>0.9085492999702106</v>
      </c>
      <c r="J16" s="301"/>
      <c r="K16" s="301">
        <v>6.672624366994332</v>
      </c>
      <c r="L16" s="301">
        <v>6.821566875186185</v>
      </c>
      <c r="M16" s="302">
        <v>100</v>
      </c>
      <c r="N16" s="207"/>
    </row>
    <row r="17" spans="2:14" ht="11.25">
      <c r="B17" s="301" t="s">
        <v>25</v>
      </c>
      <c r="C17" s="301">
        <v>83.99410826070945</v>
      </c>
      <c r="D17" s="301">
        <v>72.45611881674232</v>
      </c>
      <c r="E17" s="301">
        <v>11.537989443967128</v>
      </c>
      <c r="F17" s="301"/>
      <c r="G17" s="301">
        <v>15.220326500552387</v>
      </c>
      <c r="H17" s="301">
        <v>13.489628083957317</v>
      </c>
      <c r="I17" s="301">
        <v>1.7306984165950692</v>
      </c>
      <c r="J17" s="301"/>
      <c r="K17" s="301">
        <v>7.622437707131477</v>
      </c>
      <c r="L17" s="301">
        <v>6.836872468393299</v>
      </c>
      <c r="M17" s="302">
        <v>100</v>
      </c>
      <c r="N17" s="207"/>
    </row>
    <row r="18" spans="2:14" ht="11.25">
      <c r="B18" s="301" t="s">
        <v>26</v>
      </c>
      <c r="C18" s="301">
        <v>84.60641399416905</v>
      </c>
      <c r="D18" s="301">
        <v>71.93391642371229</v>
      </c>
      <c r="E18" s="301">
        <v>12.672497570456754</v>
      </c>
      <c r="F18" s="301"/>
      <c r="G18" s="301">
        <v>14.431486880466476</v>
      </c>
      <c r="H18" s="301">
        <v>14.460641399416913</v>
      </c>
      <c r="I18" s="301">
        <v>-0.029154518950437306</v>
      </c>
      <c r="J18" s="301"/>
      <c r="K18" s="301">
        <v>6.763848396501458</v>
      </c>
      <c r="L18" s="301">
        <v>5.811467444120496</v>
      </c>
      <c r="M18" s="302">
        <v>100</v>
      </c>
      <c r="N18" s="207"/>
    </row>
    <row r="19" spans="2:14" ht="11.25">
      <c r="B19" s="301" t="s">
        <v>27</v>
      </c>
      <c r="C19" s="301">
        <v>83.23329331732688</v>
      </c>
      <c r="D19" s="301">
        <v>71.01240496198474</v>
      </c>
      <c r="E19" s="301">
        <v>12.22088835534214</v>
      </c>
      <c r="F19" s="301"/>
      <c r="G19" s="301">
        <v>17.35094037615047</v>
      </c>
      <c r="H19" s="301">
        <v>15.03801520608244</v>
      </c>
      <c r="I19" s="301">
        <v>2.312925170068027</v>
      </c>
      <c r="J19" s="301"/>
      <c r="K19" s="301">
        <v>5.570228091236497</v>
      </c>
      <c r="L19" s="301">
        <v>6.154461784713898</v>
      </c>
      <c r="M19" s="302">
        <v>100</v>
      </c>
      <c r="N19" s="207"/>
    </row>
    <row r="20" spans="2:14" ht="11.25">
      <c r="B20" s="301" t="s">
        <v>28</v>
      </c>
      <c r="C20" s="301">
        <v>82.20578778135052</v>
      </c>
      <c r="D20" s="301">
        <v>70.59807073954988</v>
      </c>
      <c r="E20" s="301">
        <v>11.607717041800646</v>
      </c>
      <c r="F20" s="301"/>
      <c r="G20" s="301">
        <v>18.160771704180092</v>
      </c>
      <c r="H20" s="301">
        <v>16.98392282958202</v>
      </c>
      <c r="I20" s="301">
        <v>1.1768488745980707</v>
      </c>
      <c r="J20" s="301"/>
      <c r="K20" s="301">
        <v>5.7234726688103015</v>
      </c>
      <c r="L20" s="301">
        <v>6.090032154340834</v>
      </c>
      <c r="M20" s="302">
        <v>100</v>
      </c>
      <c r="N20" s="207"/>
    </row>
    <row r="21" spans="2:14" ht="11.25">
      <c r="B21" s="301" t="s">
        <v>29</v>
      </c>
      <c r="C21" s="301">
        <v>80.08277289187797</v>
      </c>
      <c r="D21" s="301">
        <v>69.34816347646152</v>
      </c>
      <c r="E21" s="301">
        <v>10.734609415416447</v>
      </c>
      <c r="F21" s="301"/>
      <c r="G21" s="301">
        <v>20.550957061562347</v>
      </c>
      <c r="H21" s="301">
        <v>17.985859630970868</v>
      </c>
      <c r="I21" s="301">
        <v>2.5650974305914773</v>
      </c>
      <c r="J21" s="301"/>
      <c r="K21" s="301">
        <v>5.949301603724782</v>
      </c>
      <c r="L21" s="301">
        <v>6.583031557165025</v>
      </c>
      <c r="M21" s="302">
        <v>100</v>
      </c>
      <c r="N21" s="207"/>
    </row>
    <row r="22" spans="2:14" ht="11.25">
      <c r="B22" s="301" t="s">
        <v>30</v>
      </c>
      <c r="C22" s="301">
        <v>84.08333857079988</v>
      </c>
      <c r="D22" s="301">
        <v>72.55986424486184</v>
      </c>
      <c r="E22" s="301">
        <v>11.523474325938034</v>
      </c>
      <c r="F22" s="301"/>
      <c r="G22" s="301">
        <v>17.00710200490224</v>
      </c>
      <c r="H22" s="301">
        <v>15.721827666394292</v>
      </c>
      <c r="I22" s="301">
        <v>1.2852743385079488</v>
      </c>
      <c r="J22" s="301"/>
      <c r="K22" s="301">
        <v>5.320218716611135</v>
      </c>
      <c r="L22" s="301">
        <v>6.398089372132463</v>
      </c>
      <c r="M22" s="302">
        <v>100</v>
      </c>
      <c r="N22" s="207"/>
    </row>
    <row r="23" spans="2:14" ht="11.25">
      <c r="B23" s="301" t="s">
        <v>31</v>
      </c>
      <c r="C23" s="301">
        <v>85.33754594106632</v>
      </c>
      <c r="D23" s="301">
        <v>73.77651686117723</v>
      </c>
      <c r="E23" s="301">
        <v>11.56102907988909</v>
      </c>
      <c r="F23" s="301"/>
      <c r="G23" s="301">
        <v>15.062221935650285</v>
      </c>
      <c r="H23" s="301">
        <v>13.10636834526191</v>
      </c>
      <c r="I23" s="301">
        <v>1.9558535903883763</v>
      </c>
      <c r="J23" s="301"/>
      <c r="K23" s="301">
        <v>5.794484922733031</v>
      </c>
      <c r="L23" s="301">
        <v>6.192103509789989</v>
      </c>
      <c r="M23" s="302">
        <v>100</v>
      </c>
      <c r="N23" s="207"/>
    </row>
    <row r="24" spans="2:14" ht="11.25">
      <c r="B24" s="301" t="s">
        <v>32</v>
      </c>
      <c r="C24" s="301">
        <v>83.66791014733916</v>
      </c>
      <c r="D24" s="301">
        <v>72.45913958294206</v>
      </c>
      <c r="E24" s="301">
        <v>11.208770564397103</v>
      </c>
      <c r="F24" s="301"/>
      <c r="G24" s="301">
        <v>17.694103754595965</v>
      </c>
      <c r="H24" s="301">
        <v>15.514881511499967</v>
      </c>
      <c r="I24" s="301">
        <v>2.1792222430959995</v>
      </c>
      <c r="J24" s="301"/>
      <c r="K24" s="301">
        <v>6.661120206113631</v>
      </c>
      <c r="L24" s="301">
        <v>8.023134108048634</v>
      </c>
      <c r="M24" s="302">
        <v>100</v>
      </c>
      <c r="N24" s="207"/>
    </row>
    <row r="25" spans="2:14" ht="11.25">
      <c r="B25" s="301" t="s">
        <v>33</v>
      </c>
      <c r="C25" s="301">
        <v>82.33974790292916</v>
      </c>
      <c r="D25" s="301">
        <v>70.43541320892955</v>
      </c>
      <c r="E25" s="301">
        <v>11.90433469399962</v>
      </c>
      <c r="F25" s="301"/>
      <c r="G25" s="301">
        <v>18.037051989413722</v>
      </c>
      <c r="H25" s="301">
        <v>17.038980846005476</v>
      </c>
      <c r="I25" s="301">
        <v>0.9980711434082464</v>
      </c>
      <c r="J25" s="301"/>
      <c r="K25" s="301">
        <v>8.644716577700025</v>
      </c>
      <c r="L25" s="301">
        <v>9.021516470042918</v>
      </c>
      <c r="M25" s="302">
        <v>100</v>
      </c>
      <c r="N25" s="207"/>
    </row>
    <row r="26" spans="2:14" ht="11.25">
      <c r="B26" s="301" t="s">
        <v>34</v>
      </c>
      <c r="C26" s="301">
        <v>82.24204229865416</v>
      </c>
      <c r="D26" s="301">
        <v>71.10240485854668</v>
      </c>
      <c r="E26" s="301">
        <v>11.139637440107473</v>
      </c>
      <c r="F26" s="301"/>
      <c r="G26" s="301">
        <v>16.856517227698614</v>
      </c>
      <c r="H26" s="301">
        <v>14.988021485030684</v>
      </c>
      <c r="I26" s="301">
        <v>1.8684957426679294</v>
      </c>
      <c r="J26" s="301"/>
      <c r="K26" s="301">
        <v>6.51989806817835</v>
      </c>
      <c r="L26" s="301">
        <v>5.618457594531081</v>
      </c>
      <c r="M26" s="302">
        <v>100</v>
      </c>
      <c r="N26" s="207"/>
    </row>
    <row r="27" spans="2:14" ht="11.25">
      <c r="B27" s="301" t="s">
        <v>35</v>
      </c>
      <c r="C27" s="301">
        <v>79.37039988748793</v>
      </c>
      <c r="D27" s="301">
        <v>68.71454690356778</v>
      </c>
      <c r="E27" s="301">
        <v>10.655852983920152</v>
      </c>
      <c r="F27" s="301"/>
      <c r="G27" s="301">
        <v>18.422718109793333</v>
      </c>
      <c r="H27" s="301">
        <v>14.712859218977137</v>
      </c>
      <c r="I27" s="301">
        <v>3.7098588908161956</v>
      </c>
      <c r="J27" s="301"/>
      <c r="K27" s="301">
        <v>7.608175894238461</v>
      </c>
      <c r="L27" s="301">
        <v>5.402934695982387</v>
      </c>
      <c r="M27" s="302">
        <v>100</v>
      </c>
      <c r="N27" s="207"/>
    </row>
    <row r="28" spans="2:14" ht="11.25">
      <c r="B28" s="301" t="s">
        <v>36</v>
      </c>
      <c r="C28" s="301">
        <v>80.84855627578087</v>
      </c>
      <c r="D28" s="301">
        <v>70.23841755721551</v>
      </c>
      <c r="E28" s="301">
        <v>10.61013871856535</v>
      </c>
      <c r="F28" s="301"/>
      <c r="G28" s="301">
        <v>18.436191052572937</v>
      </c>
      <c r="H28" s="301">
        <v>15.917278504196625</v>
      </c>
      <c r="I28" s="301">
        <v>2.518912548376313</v>
      </c>
      <c r="J28" s="301"/>
      <c r="K28" s="301">
        <v>6.489034703530883</v>
      </c>
      <c r="L28" s="301">
        <v>5.774259822580397</v>
      </c>
      <c r="M28" s="302">
        <v>100</v>
      </c>
      <c r="N28" s="207"/>
    </row>
    <row r="29" spans="2:14" ht="11.25">
      <c r="B29" s="301" t="s">
        <v>37</v>
      </c>
      <c r="C29" s="301">
        <v>83.7935324885545</v>
      </c>
      <c r="D29" s="301">
        <v>72.44724158341697</v>
      </c>
      <c r="E29" s="301">
        <v>11.346290905137538</v>
      </c>
      <c r="F29" s="301"/>
      <c r="G29" s="301">
        <v>16.261430486935726</v>
      </c>
      <c r="H29" s="301">
        <v>16.197045287075852</v>
      </c>
      <c r="I29" s="301">
        <v>0.06438519985987466</v>
      </c>
      <c r="J29" s="301"/>
      <c r="K29" s="301">
        <v>5.723155720377358</v>
      </c>
      <c r="L29" s="301">
        <v>5.778239493615832</v>
      </c>
      <c r="M29" s="302">
        <v>100</v>
      </c>
      <c r="N29" s="207"/>
    </row>
    <row r="30" spans="2:14" ht="11.25">
      <c r="B30" s="301" t="s">
        <v>38</v>
      </c>
      <c r="C30" s="301">
        <v>81.78204582750868</v>
      </c>
      <c r="D30" s="301">
        <v>70.73047902683838</v>
      </c>
      <c r="E30" s="301">
        <v>11.051566800670308</v>
      </c>
      <c r="F30" s="301"/>
      <c r="G30" s="301">
        <v>18.974481423274984</v>
      </c>
      <c r="H30" s="301">
        <v>18.684564690764194</v>
      </c>
      <c r="I30" s="301">
        <v>0.28991673251078903</v>
      </c>
      <c r="J30" s="301"/>
      <c r="K30" s="301">
        <v>5.962785770723529</v>
      </c>
      <c r="L30" s="301">
        <v>6.719747158572921</v>
      </c>
      <c r="M30" s="302">
        <v>100</v>
      </c>
      <c r="N30" s="207"/>
    </row>
    <row r="31" spans="2:14" ht="11.25">
      <c r="B31" s="301" t="s">
        <v>39</v>
      </c>
      <c r="C31" s="301">
        <v>77.99795244385727</v>
      </c>
      <c r="D31" s="301">
        <v>67.1043593130779</v>
      </c>
      <c r="E31" s="301">
        <v>10.893593130779381</v>
      </c>
      <c r="F31" s="301"/>
      <c r="G31" s="301">
        <v>22.013342140026396</v>
      </c>
      <c r="H31" s="301">
        <v>19.105217965653868</v>
      </c>
      <c r="I31" s="301">
        <v>2.9081241743725292</v>
      </c>
      <c r="J31" s="301"/>
      <c r="K31" s="301">
        <v>6.706010568031704</v>
      </c>
      <c r="L31" s="301">
        <v>6.71743725231176</v>
      </c>
      <c r="M31" s="302">
        <v>100</v>
      </c>
      <c r="N31" s="207"/>
    </row>
    <row r="32" spans="2:14" ht="11.25">
      <c r="B32" s="301" t="s">
        <v>40</v>
      </c>
      <c r="C32" s="301">
        <v>79.8770352975369</v>
      </c>
      <c r="D32" s="301">
        <v>68.55214242140772</v>
      </c>
      <c r="E32" s="301">
        <v>11.32489287612918</v>
      </c>
      <c r="F32" s="301"/>
      <c r="G32" s="301">
        <v>20.542900746583815</v>
      </c>
      <c r="H32" s="301">
        <v>18.83433742981798</v>
      </c>
      <c r="I32" s="301">
        <v>1.7085633167658345</v>
      </c>
      <c r="J32" s="301"/>
      <c r="K32" s="301">
        <v>7.029811718982307</v>
      </c>
      <c r="L32" s="301">
        <v>7.449747763103061</v>
      </c>
      <c r="M32" s="302">
        <v>100</v>
      </c>
      <c r="N32" s="207"/>
    </row>
    <row r="33" spans="2:14" ht="11.25">
      <c r="B33" s="301" t="s">
        <v>41</v>
      </c>
      <c r="C33" s="301">
        <v>80.4743482423178</v>
      </c>
      <c r="D33" s="301">
        <v>69.37662036759122</v>
      </c>
      <c r="E33" s="301">
        <v>11.097727874726592</v>
      </c>
      <c r="F33" s="301"/>
      <c r="G33" s="301">
        <v>21.262030948965887</v>
      </c>
      <c r="H33" s="301">
        <v>19.90738417297885</v>
      </c>
      <c r="I33" s="301">
        <v>1.3546467759870338</v>
      </c>
      <c r="J33" s="301"/>
      <c r="K33" s="301">
        <v>6.457317398310282</v>
      </c>
      <c r="L33" s="301">
        <v>8.193696589594026</v>
      </c>
      <c r="M33" s="302">
        <v>100</v>
      </c>
      <c r="N33" s="207"/>
    </row>
    <row r="34" spans="2:14" ht="11.25">
      <c r="B34" s="301" t="s">
        <v>42</v>
      </c>
      <c r="C34" s="301">
        <v>80.37888984218785</v>
      </c>
      <c r="D34" s="301">
        <v>69.60708704640547</v>
      </c>
      <c r="E34" s="301">
        <v>10.771802795782385</v>
      </c>
      <c r="F34" s="301"/>
      <c r="G34" s="301">
        <v>21.20890730203243</v>
      </c>
      <c r="H34" s="301">
        <v>20.332055490059574</v>
      </c>
      <c r="I34" s="301">
        <v>0.8768518119728553</v>
      </c>
      <c r="J34" s="301"/>
      <c r="K34" s="301">
        <v>7.27189740610459</v>
      </c>
      <c r="L34" s="301">
        <v>8.859694550325276</v>
      </c>
      <c r="M34" s="302">
        <v>100</v>
      </c>
      <c r="N34" s="207"/>
    </row>
    <row r="35" spans="2:14" ht="11.25">
      <c r="B35" s="301" t="s">
        <v>43</v>
      </c>
      <c r="C35" s="301">
        <v>79.1213659979428</v>
      </c>
      <c r="D35" s="301">
        <v>69.21503403918871</v>
      </c>
      <c r="E35" s="301">
        <v>9.906331958754096</v>
      </c>
      <c r="F35" s="301"/>
      <c r="G35" s="301">
        <v>22.045222597152467</v>
      </c>
      <c r="H35" s="301">
        <v>20.368703298121446</v>
      </c>
      <c r="I35" s="301">
        <v>1.6765192990310214</v>
      </c>
      <c r="J35" s="301"/>
      <c r="K35" s="301">
        <v>7.844727059164855</v>
      </c>
      <c r="L35" s="301">
        <v>9.011315654260308</v>
      </c>
      <c r="M35" s="302">
        <v>100</v>
      </c>
      <c r="N35" s="207"/>
    </row>
    <row r="36" spans="2:14" ht="11.25">
      <c r="B36" s="301" t="s">
        <v>44</v>
      </c>
      <c r="C36" s="301">
        <v>81.31039551870265</v>
      </c>
      <c r="D36" s="301">
        <v>71.98042278262571</v>
      </c>
      <c r="E36" s="301">
        <v>9.329972736076947</v>
      </c>
      <c r="F36" s="301"/>
      <c r="G36" s="301">
        <v>24.311395852455366</v>
      </c>
      <c r="H36" s="301">
        <v>21.845403576374554</v>
      </c>
      <c r="I36" s="301">
        <v>2.4659922760808115</v>
      </c>
      <c r="J36" s="301"/>
      <c r="K36" s="301">
        <v>7.672960130211953</v>
      </c>
      <c r="L36" s="301">
        <v>13.294751501369761</v>
      </c>
      <c r="M36" s="302">
        <v>100</v>
      </c>
      <c r="N36" s="207"/>
    </row>
    <row r="37" spans="2:14" ht="11.25">
      <c r="B37" s="301" t="s">
        <v>45</v>
      </c>
      <c r="C37" s="301">
        <v>78.10070015846051</v>
      </c>
      <c r="D37" s="301">
        <v>67.91563962746883</v>
      </c>
      <c r="E37" s="301">
        <v>10.185060530991684</v>
      </c>
      <c r="F37" s="301"/>
      <c r="G37" s="301">
        <v>25.69752114439028</v>
      </c>
      <c r="H37" s="301">
        <v>23.328813781952228</v>
      </c>
      <c r="I37" s="301">
        <v>2.3687073624380504</v>
      </c>
      <c r="J37" s="301"/>
      <c r="K37" s="301">
        <v>7.217983006200004</v>
      </c>
      <c r="L37" s="301">
        <v>11.016204309050698</v>
      </c>
      <c r="M37" s="302">
        <v>100</v>
      </c>
      <c r="N37" s="207"/>
    </row>
    <row r="38" spans="2:14" ht="11.25">
      <c r="B38" s="301" t="s">
        <v>46</v>
      </c>
      <c r="C38" s="301">
        <v>79.34702416643742</v>
      </c>
      <c r="D38" s="301">
        <v>68.85988390490884</v>
      </c>
      <c r="E38" s="301">
        <v>10.487140261528575</v>
      </c>
      <c r="F38" s="301"/>
      <c r="G38" s="301">
        <v>23.042197504643987</v>
      </c>
      <c r="H38" s="301">
        <v>22.41807079541251</v>
      </c>
      <c r="I38" s="301">
        <v>0.6241267092314745</v>
      </c>
      <c r="J38" s="301"/>
      <c r="K38" s="301">
        <v>7.013193958713695</v>
      </c>
      <c r="L38" s="301">
        <v>9.402415629795035</v>
      </c>
      <c r="M38" s="302">
        <v>100</v>
      </c>
      <c r="N38" s="207"/>
    </row>
    <row r="39" spans="2:14" ht="11.25">
      <c r="B39" s="301" t="s">
        <v>47</v>
      </c>
      <c r="C39" s="301">
        <v>78.61713882888579</v>
      </c>
      <c r="D39" s="301">
        <v>69.19086186543632</v>
      </c>
      <c r="E39" s="301">
        <v>9.426276963449464</v>
      </c>
      <c r="F39" s="301"/>
      <c r="G39" s="301">
        <v>22.04752811842956</v>
      </c>
      <c r="H39" s="301">
        <v>21.34547616236968</v>
      </c>
      <c r="I39" s="301">
        <v>0.7020519560598846</v>
      </c>
      <c r="J39" s="301"/>
      <c r="K39" s="301">
        <v>7.245270852439975</v>
      </c>
      <c r="L39" s="301">
        <v>7.909937799755275</v>
      </c>
      <c r="M39" s="302">
        <v>100</v>
      </c>
      <c r="N39" s="207"/>
    </row>
    <row r="40" spans="2:14" ht="11.25">
      <c r="B40" s="301" t="s">
        <v>48</v>
      </c>
      <c r="C40" s="301">
        <v>78.15882366410099</v>
      </c>
      <c r="D40" s="301">
        <v>68.47828122133429</v>
      </c>
      <c r="E40" s="301">
        <v>9.680542442766706</v>
      </c>
      <c r="F40" s="301"/>
      <c r="G40" s="301">
        <v>23.0331053399509</v>
      </c>
      <c r="H40" s="301">
        <v>22.26511768524686</v>
      </c>
      <c r="I40" s="301">
        <v>0.7679876547040406</v>
      </c>
      <c r="J40" s="301"/>
      <c r="K40" s="301">
        <v>6.692965413661003</v>
      </c>
      <c r="L40" s="301">
        <v>7.8848944177129985</v>
      </c>
      <c r="M40" s="302">
        <v>100</v>
      </c>
      <c r="N40" s="207"/>
    </row>
    <row r="41" spans="2:14" ht="11.25">
      <c r="B41" s="301" t="s">
        <v>49</v>
      </c>
      <c r="C41" s="301">
        <v>78.9474867752176</v>
      </c>
      <c r="D41" s="301">
        <v>69.04703997674018</v>
      </c>
      <c r="E41" s="301">
        <v>9.900446798477414</v>
      </c>
      <c r="F41" s="301"/>
      <c r="G41" s="301">
        <v>23.137835794273826</v>
      </c>
      <c r="H41" s="301">
        <v>23.36072581189762</v>
      </c>
      <c r="I41" s="301">
        <v>-0.22289001762379373</v>
      </c>
      <c r="J41" s="301"/>
      <c r="K41" s="301">
        <v>7.240763476865851</v>
      </c>
      <c r="L41" s="301">
        <v>9.32608604635719</v>
      </c>
      <c r="M41" s="302">
        <v>100</v>
      </c>
      <c r="N41" s="207"/>
    </row>
    <row r="42" spans="2:14" ht="11.25">
      <c r="B42" s="301" t="s">
        <v>50</v>
      </c>
      <c r="C42" s="301">
        <v>78.23182578943104</v>
      </c>
      <c r="D42" s="301">
        <v>69.12551249995406</v>
      </c>
      <c r="E42" s="301">
        <v>9.106313289476985</v>
      </c>
      <c r="F42" s="301"/>
      <c r="G42" s="301">
        <v>23.99878124109059</v>
      </c>
      <c r="H42" s="301">
        <v>23.559055840808558</v>
      </c>
      <c r="I42" s="301">
        <v>0.43972540028203194</v>
      </c>
      <c r="J42" s="301"/>
      <c r="K42" s="301">
        <v>8.962403158475604</v>
      </c>
      <c r="L42" s="301">
        <v>11.193010188997174</v>
      </c>
      <c r="M42" s="302">
        <v>100</v>
      </c>
      <c r="N42" s="207"/>
    </row>
    <row r="43" spans="2:14" ht="11.25">
      <c r="B43" s="301" t="s">
        <v>51</v>
      </c>
      <c r="C43" s="301">
        <v>75.92833514353137</v>
      </c>
      <c r="D43" s="301">
        <v>66.4095968868479</v>
      </c>
      <c r="E43" s="301">
        <v>9.518738256683472</v>
      </c>
      <c r="F43" s="301"/>
      <c r="G43" s="301">
        <v>24.458910113630235</v>
      </c>
      <c r="H43" s="301">
        <v>24.309008723761202</v>
      </c>
      <c r="I43" s="301">
        <v>0.14990138986903123</v>
      </c>
      <c r="J43" s="301"/>
      <c r="K43" s="301">
        <v>9.62283644409252</v>
      </c>
      <c r="L43" s="301">
        <v>10.010081701254187</v>
      </c>
      <c r="M43" s="302">
        <v>100</v>
      </c>
      <c r="N43" s="207"/>
    </row>
    <row r="44" spans="2:14" ht="11.25">
      <c r="B44" s="301" t="s">
        <v>52</v>
      </c>
      <c r="C44" s="301">
        <v>78.05907464224335</v>
      </c>
      <c r="D44" s="301">
        <v>67.67097806568917</v>
      </c>
      <c r="E44" s="301">
        <v>10.38809657655417</v>
      </c>
      <c r="F44" s="301"/>
      <c r="G44" s="301">
        <v>22.631137034585205</v>
      </c>
      <c r="H44" s="301">
        <v>22.986513880095167</v>
      </c>
      <c r="I44" s="301">
        <v>-0.35537684550996085</v>
      </c>
      <c r="J44" s="301"/>
      <c r="K44" s="301">
        <v>7.900458657984423</v>
      </c>
      <c r="L44" s="301">
        <v>8.590670334813028</v>
      </c>
      <c r="M44" s="302">
        <v>100</v>
      </c>
      <c r="N44" s="207"/>
    </row>
    <row r="45" spans="2:14" ht="11.25">
      <c r="B45" s="301" t="s">
        <v>53</v>
      </c>
      <c r="C45" s="301">
        <v>79.03028727519114</v>
      </c>
      <c r="D45" s="301">
        <v>68.67433184112383</v>
      </c>
      <c r="E45" s="301">
        <v>10.355955434067306</v>
      </c>
      <c r="F45" s="301"/>
      <c r="G45" s="301">
        <v>18.382552248254367</v>
      </c>
      <c r="H45" s="301">
        <v>19.93484853418712</v>
      </c>
      <c r="I45" s="301">
        <v>-1.5522962859327563</v>
      </c>
      <c r="J45" s="301"/>
      <c r="K45" s="301">
        <v>12.243759810069157</v>
      </c>
      <c r="L45" s="301">
        <v>9.65659933351456</v>
      </c>
      <c r="M45" s="302">
        <v>100</v>
      </c>
      <c r="N45" s="207"/>
    </row>
    <row r="46" spans="2:14" ht="11.25">
      <c r="B46" s="301" t="s">
        <v>54</v>
      </c>
      <c r="C46" s="301">
        <v>76.12723811274824</v>
      </c>
      <c r="D46" s="301">
        <v>66.93255979260933</v>
      </c>
      <c r="E46" s="301">
        <v>9.194678320138914</v>
      </c>
      <c r="F46" s="301"/>
      <c r="G46" s="301">
        <v>17.631924640603987</v>
      </c>
      <c r="H46" s="301">
        <v>18.903605538728048</v>
      </c>
      <c r="I46" s="301">
        <v>-1.2716808981240617</v>
      </c>
      <c r="J46" s="301"/>
      <c r="K46" s="301">
        <v>15.035384506617802</v>
      </c>
      <c r="L46" s="301">
        <v>8.794547259969614</v>
      </c>
      <c r="M46" s="302">
        <v>100</v>
      </c>
      <c r="N46" s="207"/>
    </row>
    <row r="47" spans="2:14" ht="11.25">
      <c r="B47" s="301" t="s">
        <v>55</v>
      </c>
      <c r="C47" s="301">
        <v>74.15996102941463</v>
      </c>
      <c r="D47" s="301">
        <v>63.726065057408356</v>
      </c>
      <c r="E47" s="301">
        <v>10.433895972006269</v>
      </c>
      <c r="F47" s="301"/>
      <c r="G47" s="301">
        <v>20.392613268418913</v>
      </c>
      <c r="H47" s="301">
        <v>18.011367056963273</v>
      </c>
      <c r="I47" s="301">
        <v>2.3812462114556388</v>
      </c>
      <c r="J47" s="301"/>
      <c r="K47" s="301">
        <v>12.948580675401203</v>
      </c>
      <c r="L47" s="301">
        <v>7.501154973234714</v>
      </c>
      <c r="M47" s="302">
        <v>100</v>
      </c>
      <c r="N47" s="207"/>
    </row>
    <row r="48" spans="2:14" ht="11.25">
      <c r="B48" s="301" t="s">
        <v>56</v>
      </c>
      <c r="C48" s="301">
        <v>77.38442773432372</v>
      </c>
      <c r="D48" s="301">
        <v>66.22518708902334</v>
      </c>
      <c r="E48" s="301">
        <v>11.159240645300383</v>
      </c>
      <c r="F48" s="301"/>
      <c r="G48" s="301">
        <v>20.041649830738248</v>
      </c>
      <c r="H48" s="301">
        <v>20.013528111494566</v>
      </c>
      <c r="I48" s="301">
        <v>0.02812171924368349</v>
      </c>
      <c r="J48" s="301"/>
      <c r="K48" s="301">
        <v>9.217300319172338</v>
      </c>
      <c r="L48" s="301">
        <v>6.64337788423396</v>
      </c>
      <c r="M48" s="302">
        <v>100</v>
      </c>
      <c r="N48" s="207"/>
    </row>
    <row r="49" spans="2:14" ht="11.25">
      <c r="B49" s="301" t="s">
        <v>57</v>
      </c>
      <c r="C49" s="301">
        <v>73.43382481024442</v>
      </c>
      <c r="D49" s="301">
        <v>60.79632187828744</v>
      </c>
      <c r="E49" s="301">
        <v>12.637502931956973</v>
      </c>
      <c r="F49" s="301"/>
      <c r="G49" s="301">
        <v>23.171640230448627</v>
      </c>
      <c r="H49" s="301">
        <v>23.171640230448627</v>
      </c>
      <c r="I49" s="301">
        <v>0</v>
      </c>
      <c r="J49" s="301"/>
      <c r="K49" s="301">
        <v>9.828452486335697</v>
      </c>
      <c r="L49" s="301">
        <v>6.433917527028917</v>
      </c>
      <c r="M49" s="302">
        <v>100</v>
      </c>
      <c r="N49" s="207"/>
    </row>
    <row r="50" spans="2:14" ht="11.25">
      <c r="B50" s="301" t="s">
        <v>58</v>
      </c>
      <c r="C50" s="301">
        <v>70.10766742729203</v>
      </c>
      <c r="D50" s="301">
        <v>56.65756498030231</v>
      </c>
      <c r="E50" s="301">
        <v>13.450102446989723</v>
      </c>
      <c r="F50" s="301"/>
      <c r="G50" s="301">
        <v>24.32483825410804</v>
      </c>
      <c r="H50" s="301">
        <v>24.32483825410804</v>
      </c>
      <c r="I50" s="301">
        <v>0</v>
      </c>
      <c r="J50" s="301"/>
      <c r="K50" s="301">
        <v>11.667361895737315</v>
      </c>
      <c r="L50" s="301">
        <v>6.099867577137228</v>
      </c>
      <c r="M50" s="302">
        <v>100</v>
      </c>
      <c r="N50" s="207"/>
    </row>
    <row r="51" spans="2:14" ht="11.25">
      <c r="B51" s="301" t="s">
        <v>59</v>
      </c>
      <c r="C51" s="301">
        <v>69.66894355606424</v>
      </c>
      <c r="D51" s="301">
        <v>54.17351632135245</v>
      </c>
      <c r="E51" s="301">
        <v>15.495427234711789</v>
      </c>
      <c r="F51" s="301"/>
      <c r="G51" s="301">
        <v>26.862716791545072</v>
      </c>
      <c r="H51" s="301">
        <v>26.862716791545072</v>
      </c>
      <c r="I51" s="301">
        <v>0</v>
      </c>
      <c r="J51" s="301"/>
      <c r="K51" s="301">
        <v>8.929609671889008</v>
      </c>
      <c r="L51" s="301">
        <v>5.461270019498443</v>
      </c>
      <c r="M51" s="302">
        <v>100</v>
      </c>
      <c r="N51" s="207"/>
    </row>
    <row r="52" spans="2:14" ht="11.25">
      <c r="B52" s="301" t="s">
        <v>60</v>
      </c>
      <c r="C52" s="301">
        <v>78.59341793563063</v>
      </c>
      <c r="D52" s="301">
        <v>59.30249784432466</v>
      </c>
      <c r="E52" s="301">
        <v>19.290920091305967</v>
      </c>
      <c r="F52" s="301"/>
      <c r="G52" s="301">
        <v>20.167708963564486</v>
      </c>
      <c r="H52" s="301">
        <v>20.66358440873098</v>
      </c>
      <c r="I52" s="301">
        <v>-0.495875445166495</v>
      </c>
      <c r="J52" s="301"/>
      <c r="K52" s="301">
        <v>8.197238058848207</v>
      </c>
      <c r="L52" s="301">
        <v>6.958364958042876</v>
      </c>
      <c r="M52" s="302">
        <v>100</v>
      </c>
      <c r="N52" s="207"/>
    </row>
    <row r="53" spans="2:14" ht="11.25">
      <c r="B53" s="301" t="s">
        <v>61</v>
      </c>
      <c r="C53" s="301">
        <v>79.46811024381493</v>
      </c>
      <c r="D53" s="301">
        <v>61.56827379271862</v>
      </c>
      <c r="E53" s="301">
        <v>17.899836451096316</v>
      </c>
      <c r="F53" s="301"/>
      <c r="G53" s="301">
        <v>19.768805298004466</v>
      </c>
      <c r="H53" s="301">
        <v>18.10907906384515</v>
      </c>
      <c r="I53" s="301">
        <v>1.6597262341593169</v>
      </c>
      <c r="J53" s="301"/>
      <c r="K53" s="301">
        <v>8.677605337920818</v>
      </c>
      <c r="L53" s="301">
        <v>7.914520879740154</v>
      </c>
      <c r="M53" s="302">
        <v>100</v>
      </c>
      <c r="N53" s="207"/>
    </row>
    <row r="54" spans="2:14" ht="11.25">
      <c r="B54" s="301" t="s">
        <v>62</v>
      </c>
      <c r="C54" s="301">
        <v>78.58220987558957</v>
      </c>
      <c r="D54" s="301">
        <v>61.519192057675845</v>
      </c>
      <c r="E54" s="301">
        <v>17.06301781791372</v>
      </c>
      <c r="F54" s="301"/>
      <c r="G54" s="301">
        <v>18.9345358491479</v>
      </c>
      <c r="H54" s="301">
        <v>18.42326069783425</v>
      </c>
      <c r="I54" s="301">
        <v>0.5112751513136474</v>
      </c>
      <c r="J54" s="301"/>
      <c r="K54" s="301">
        <v>10.868313400759144</v>
      </c>
      <c r="L54" s="301">
        <v>8.385059125496618</v>
      </c>
      <c r="M54" s="302">
        <v>100</v>
      </c>
      <c r="N54" s="207"/>
    </row>
    <row r="55" spans="2:14" ht="11.25">
      <c r="B55" s="303" t="s">
        <v>63</v>
      </c>
      <c r="C55" s="303">
        <v>77.74642155000424</v>
      </c>
      <c r="D55" s="303">
        <v>60.08239881152713</v>
      </c>
      <c r="E55" s="303">
        <v>17.664022738477122</v>
      </c>
      <c r="F55" s="303"/>
      <c r="G55" s="303">
        <v>20.84635555583985</v>
      </c>
      <c r="H55" s="303">
        <v>19.28311620400243</v>
      </c>
      <c r="I55" s="303">
        <v>1.563239351837421</v>
      </c>
      <c r="J55" s="303"/>
      <c r="K55" s="303">
        <v>10.503271539985565</v>
      </c>
      <c r="L55" s="303">
        <v>9.096048645829836</v>
      </c>
      <c r="M55" s="304">
        <v>100</v>
      </c>
      <c r="N55" s="207"/>
    </row>
    <row r="56" spans="2:14" ht="11.25">
      <c r="B56" s="305" t="s">
        <v>64</v>
      </c>
      <c r="C56" s="305">
        <v>77.50304399558175</v>
      </c>
      <c r="D56" s="305">
        <v>59.63732748265953</v>
      </c>
      <c r="E56" s="305">
        <v>17.865716512922212</v>
      </c>
      <c r="F56" s="305"/>
      <c r="G56" s="305">
        <v>22.14556294648045</v>
      </c>
      <c r="H56" s="305">
        <v>20.748084535259046</v>
      </c>
      <c r="I56" s="305">
        <v>1.397478411221403</v>
      </c>
      <c r="J56" s="305"/>
      <c r="K56" s="305">
        <v>9.513076427020039</v>
      </c>
      <c r="L56" s="305">
        <v>9.161683369082233</v>
      </c>
      <c r="M56" s="306">
        <v>100</v>
      </c>
      <c r="N56" s="207"/>
    </row>
    <row r="57" spans="2:14" ht="11.25">
      <c r="B57" s="301" t="s">
        <v>65</v>
      </c>
      <c r="C57" s="301">
        <v>82.04842653655982</v>
      </c>
      <c r="D57" s="301">
        <v>61.013157611506585</v>
      </c>
      <c r="E57" s="301">
        <v>21.035268925053234</v>
      </c>
      <c r="F57" s="301"/>
      <c r="G57" s="301">
        <v>18.02738154669961</v>
      </c>
      <c r="H57" s="301">
        <v>18.323301051586448</v>
      </c>
      <c r="I57" s="301">
        <v>-0.2959195048868402</v>
      </c>
      <c r="J57" s="301"/>
      <c r="K57" s="301">
        <v>7.256816999301893</v>
      </c>
      <c r="L57" s="301">
        <v>8.775015370180562</v>
      </c>
      <c r="M57" s="302">
        <v>100</v>
      </c>
      <c r="N57" s="207"/>
    </row>
    <row r="58" spans="2:14" ht="11.25">
      <c r="B58" s="301" t="s">
        <v>66</v>
      </c>
      <c r="C58" s="301">
        <v>83.35252397536999</v>
      </c>
      <c r="D58" s="301">
        <v>63.2565000407937</v>
      </c>
      <c r="E58" s="301">
        <v>20.096023934576284</v>
      </c>
      <c r="F58" s="301"/>
      <c r="G58" s="301">
        <v>17.04003087875058</v>
      </c>
      <c r="H58" s="301">
        <v>16.870571587752593</v>
      </c>
      <c r="I58" s="301">
        <v>0.169459290997988</v>
      </c>
      <c r="J58" s="301"/>
      <c r="K58" s="301">
        <v>6.566718618137793</v>
      </c>
      <c r="L58" s="301">
        <v>8.36597982424465</v>
      </c>
      <c r="M58" s="302">
        <v>100</v>
      </c>
      <c r="N58" s="207"/>
    </row>
    <row r="59" spans="2:14" ht="11.25">
      <c r="B59" s="301" t="s">
        <v>67</v>
      </c>
      <c r="C59" s="301">
        <v>83.34493260403256</v>
      </c>
      <c r="D59" s="301">
        <v>63.44882671010691</v>
      </c>
      <c r="E59" s="301">
        <v>19.896105893925657</v>
      </c>
      <c r="F59" s="301"/>
      <c r="G59" s="301">
        <v>17.426228164805543</v>
      </c>
      <c r="H59" s="301">
        <v>17.37043490772802</v>
      </c>
      <c r="I59" s="301">
        <v>0.05579325707752619</v>
      </c>
      <c r="J59" s="301"/>
      <c r="K59" s="301">
        <v>6.820665123687827</v>
      </c>
      <c r="L59" s="301">
        <v>9.020356100837835</v>
      </c>
      <c r="M59" s="302">
        <v>100</v>
      </c>
      <c r="N59" s="207"/>
    </row>
    <row r="60" spans="2:14" ht="11.25">
      <c r="B60" s="301" t="s">
        <v>68</v>
      </c>
      <c r="C60" s="301">
        <v>83.56437938848839</v>
      </c>
      <c r="D60" s="301">
        <v>62.92589008346256</v>
      </c>
      <c r="E60" s="301">
        <v>20.638489305025836</v>
      </c>
      <c r="F60" s="301"/>
      <c r="G60" s="301">
        <v>17.028356134296576</v>
      </c>
      <c r="H60" s="301">
        <v>16.96907700971608</v>
      </c>
      <c r="I60" s="301">
        <v>0.05927912458049469</v>
      </c>
      <c r="J60" s="301"/>
      <c r="K60" s="301">
        <v>6.93269361642158</v>
      </c>
      <c r="L60" s="301">
        <v>8.932232694281666</v>
      </c>
      <c r="M60" s="302">
        <v>100</v>
      </c>
      <c r="N60" s="207"/>
    </row>
    <row r="61" spans="2:14" ht="11.25">
      <c r="B61" s="301" t="s">
        <v>69</v>
      </c>
      <c r="C61" s="301">
        <v>83.63379210444909</v>
      </c>
      <c r="D61" s="301">
        <v>63.335777719613205</v>
      </c>
      <c r="E61" s="301">
        <v>20.298014384835884</v>
      </c>
      <c r="F61" s="301"/>
      <c r="G61" s="301">
        <v>16.376716140104325</v>
      </c>
      <c r="H61" s="301">
        <v>15.656939629915067</v>
      </c>
      <c r="I61" s="301">
        <v>0.7197765101892566</v>
      </c>
      <c r="J61" s="301"/>
      <c r="K61" s="301">
        <v>9.411182387085566</v>
      </c>
      <c r="L61" s="301">
        <v>10.816078395027356</v>
      </c>
      <c r="M61" s="302">
        <v>100</v>
      </c>
      <c r="N61" s="207"/>
    </row>
    <row r="62" spans="2:14" ht="11.25">
      <c r="B62" s="301" t="s">
        <v>70</v>
      </c>
      <c r="C62" s="301">
        <v>82.15284336683392</v>
      </c>
      <c r="D62" s="301">
        <v>62.98468310665191</v>
      </c>
      <c r="E62" s="301">
        <v>19.168160260182013</v>
      </c>
      <c r="F62" s="301"/>
      <c r="G62" s="301">
        <v>18.25013014187584</v>
      </c>
      <c r="H62" s="301">
        <v>16.799832468829536</v>
      </c>
      <c r="I62" s="301">
        <v>1.4502976730463035</v>
      </c>
      <c r="J62" s="301"/>
      <c r="K62" s="301">
        <v>9.978193817285893</v>
      </c>
      <c r="L62" s="301">
        <v>11.741764605140222</v>
      </c>
      <c r="M62" s="302">
        <v>100</v>
      </c>
      <c r="N62" s="207"/>
    </row>
    <row r="63" spans="2:14" ht="11.25">
      <c r="B63" s="301" t="s">
        <v>71</v>
      </c>
      <c r="C63" s="301">
        <v>82.03436507400149</v>
      </c>
      <c r="D63" s="301">
        <v>62.217464228006904</v>
      </c>
      <c r="E63" s="301">
        <v>19.81690084599458</v>
      </c>
      <c r="F63" s="301"/>
      <c r="G63" s="301">
        <v>18.028377988167136</v>
      </c>
      <c r="H63" s="301">
        <v>17.031400713903924</v>
      </c>
      <c r="I63" s="301">
        <v>0.9969772742632107</v>
      </c>
      <c r="J63" s="301"/>
      <c r="K63" s="301">
        <v>12.18144648485258</v>
      </c>
      <c r="L63" s="301">
        <v>13.496900477369492</v>
      </c>
      <c r="M63" s="302">
        <v>100</v>
      </c>
      <c r="N63" s="207"/>
    </row>
    <row r="64" spans="2:14" ht="11.25">
      <c r="B64" s="301" t="s">
        <v>72</v>
      </c>
      <c r="C64" s="301">
        <v>80.89763178515409</v>
      </c>
      <c r="D64" s="301">
        <v>60.32384143692542</v>
      </c>
      <c r="E64" s="301">
        <v>20.573790348228677</v>
      </c>
      <c r="F64" s="301"/>
      <c r="G64" s="301">
        <v>16.19619954229941</v>
      </c>
      <c r="H64" s="301">
        <v>16.386411895343283</v>
      </c>
      <c r="I64" s="301">
        <v>-0.19021235304387132</v>
      </c>
      <c r="J64" s="301"/>
      <c r="K64" s="301">
        <v>14.09662327398022</v>
      </c>
      <c r="L64" s="301">
        <v>12.582976840241924</v>
      </c>
      <c r="M64" s="302">
        <v>100</v>
      </c>
      <c r="N64" s="207"/>
    </row>
    <row r="65" spans="2:14" ht="11.25">
      <c r="B65" s="303" t="s">
        <v>73</v>
      </c>
      <c r="C65" s="301">
        <v>80.03915413883249</v>
      </c>
      <c r="D65" s="303">
        <v>60.650561075985856</v>
      </c>
      <c r="E65" s="303">
        <v>19.388593062846628</v>
      </c>
      <c r="F65" s="303"/>
      <c r="G65" s="301">
        <v>15.77077651786996</v>
      </c>
      <c r="H65" s="303">
        <v>15.277761437408675</v>
      </c>
      <c r="I65" s="303">
        <v>0.4930150804612847</v>
      </c>
      <c r="J65" s="303"/>
      <c r="K65" s="303">
        <v>14.986929011946248</v>
      </c>
      <c r="L65" s="303">
        <v>12.075192888253053</v>
      </c>
      <c r="M65" s="304">
        <v>100</v>
      </c>
      <c r="N65" s="207"/>
    </row>
    <row r="66" spans="2:13" ht="11.25">
      <c r="B66" s="303" t="s">
        <v>74</v>
      </c>
      <c r="C66" s="301">
        <v>77.6930493876378</v>
      </c>
      <c r="D66" s="303">
        <v>58.46645219310038</v>
      </c>
      <c r="E66" s="303">
        <v>19.226597194537415</v>
      </c>
      <c r="F66" s="303"/>
      <c r="G66" s="301">
        <v>17.117349592943178</v>
      </c>
      <c r="H66" s="303">
        <v>16.09664290151213</v>
      </c>
      <c r="I66" s="303">
        <v>1.0207066914310496</v>
      </c>
      <c r="J66" s="303"/>
      <c r="K66" s="303">
        <v>16.42504911156231</v>
      </c>
      <c r="L66" s="303">
        <v>12.54814581318137</v>
      </c>
      <c r="M66" s="304">
        <v>100</v>
      </c>
    </row>
    <row r="67" spans="2:13" ht="11.25">
      <c r="B67" s="303" t="s">
        <v>76</v>
      </c>
      <c r="C67" s="301">
        <v>78.82899854184839</v>
      </c>
      <c r="D67" s="303">
        <v>58.91724209554688</v>
      </c>
      <c r="E67" s="303">
        <v>19.911756446301506</v>
      </c>
      <c r="F67" s="303"/>
      <c r="G67" s="301">
        <v>16.205741419562518</v>
      </c>
      <c r="H67" s="303">
        <v>15.938467958154634</v>
      </c>
      <c r="I67" s="303">
        <v>0.26727346140788244</v>
      </c>
      <c r="J67" s="303"/>
      <c r="K67" s="303">
        <v>15.128357858626822</v>
      </c>
      <c r="L67" s="303">
        <v>11.520003129600385</v>
      </c>
      <c r="M67" s="304">
        <v>100</v>
      </c>
    </row>
    <row r="68" spans="2:13" ht="11.25">
      <c r="B68" s="303" t="s">
        <v>513</v>
      </c>
      <c r="C68" s="303">
        <v>80.3308891014716</v>
      </c>
      <c r="D68" s="303">
        <v>60.29655704686942</v>
      </c>
      <c r="E68" s="303">
        <v>20.034332054602185</v>
      </c>
      <c r="F68" s="303"/>
      <c r="G68" s="303">
        <v>16.76683699067895</v>
      </c>
      <c r="H68" s="303">
        <v>16.42874896035399</v>
      </c>
      <c r="I68" s="303">
        <v>0.3380880303249603</v>
      </c>
      <c r="J68" s="303"/>
      <c r="K68" s="303">
        <v>14.366504810327635</v>
      </c>
      <c r="L68" s="303">
        <v>11.464230902478146</v>
      </c>
      <c r="M68" s="304">
        <v>100</v>
      </c>
    </row>
    <row r="69" spans="2:13" ht="11.25">
      <c r="B69" s="303" t="s">
        <v>529</v>
      </c>
      <c r="C69" s="303">
        <v>80.72427063121782</v>
      </c>
      <c r="D69" s="303">
        <v>60.810330955942185</v>
      </c>
      <c r="E69" s="303">
        <v>19.91393967527563</v>
      </c>
      <c r="F69" s="303"/>
      <c r="G69" s="303">
        <v>17.734444676898374</v>
      </c>
      <c r="H69" s="303">
        <v>17.524302549972752</v>
      </c>
      <c r="I69" s="303">
        <v>0.21014212692562106</v>
      </c>
      <c r="J69" s="303"/>
      <c r="K69" s="303">
        <v>13.681759547545576</v>
      </c>
      <c r="L69" s="303">
        <v>12.140474855661889</v>
      </c>
      <c r="M69" s="304">
        <v>100</v>
      </c>
    </row>
    <row r="70" spans="2:13" ht="11.25">
      <c r="B70" s="305" t="s">
        <v>650</v>
      </c>
      <c r="C70" s="305">
        <v>80.90139385348039</v>
      </c>
      <c r="D70" s="305">
        <v>60.67768031759403</v>
      </c>
      <c r="E70" s="305">
        <v>20.223713535886354</v>
      </c>
      <c r="F70" s="305"/>
      <c r="G70" s="305">
        <v>18.931469664490248</v>
      </c>
      <c r="H70" s="305">
        <v>18.989966006383664</v>
      </c>
      <c r="I70" s="305">
        <v>-0.05849634189341486</v>
      </c>
      <c r="J70" s="305"/>
      <c r="K70" s="305">
        <v>14.335545658051657</v>
      </c>
      <c r="L70" s="305">
        <v>14.168409176022315</v>
      </c>
      <c r="M70" s="306">
        <v>100</v>
      </c>
    </row>
    <row r="71" spans="2:3" ht="11.25">
      <c r="B71" s="39" t="s">
        <v>535</v>
      </c>
      <c r="C71" s="301"/>
    </row>
    <row r="72" ht="11.25">
      <c r="B72" s="40" t="s">
        <v>536</v>
      </c>
    </row>
    <row r="73" ht="11.25">
      <c r="B73" s="297" t="s">
        <v>540</v>
      </c>
    </row>
    <row r="75" ht="11.25">
      <c r="D75" s="6"/>
    </row>
    <row r="76" ht="11.25">
      <c r="B76" s="12"/>
    </row>
    <row r="77" ht="11.25">
      <c r="B77" s="12"/>
    </row>
    <row r="78" spans="2:15" ht="11.25">
      <c r="B78" s="12"/>
      <c r="N78" s="301"/>
      <c r="O78" s="301"/>
    </row>
    <row r="79" spans="2:15" ht="11.25">
      <c r="B79" s="12"/>
      <c r="N79" s="301"/>
      <c r="O79" s="301"/>
    </row>
    <row r="80" spans="2:15" ht="11.25">
      <c r="B80" s="12"/>
      <c r="N80" s="301"/>
      <c r="O80" s="301"/>
    </row>
    <row r="81" spans="2:15" ht="11.25">
      <c r="B81" s="12"/>
      <c r="N81" s="301"/>
      <c r="O81" s="301"/>
    </row>
    <row r="82" spans="2:15" ht="11.25">
      <c r="B82" s="12"/>
      <c r="N82" s="301"/>
      <c r="O82" s="301"/>
    </row>
    <row r="83" spans="2:15" ht="11.25">
      <c r="B83" s="12"/>
      <c r="N83" s="301"/>
      <c r="O83" s="301"/>
    </row>
    <row r="84" spans="3:15" ht="11.25"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</row>
    <row r="85" spans="3:15" ht="11.25"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</row>
    <row r="86" spans="3:15" ht="11.25"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</row>
    <row r="87" spans="3:15" ht="11.25"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</row>
    <row r="88" spans="3:15" ht="11.25"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</row>
    <row r="89" spans="3:15" ht="11.25"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</row>
    <row r="90" spans="3:15" ht="11.25"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</row>
    <row r="91" spans="3:15" ht="11.25"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</row>
    <row r="92" spans="3:15" ht="11.25"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6"/>
  <sheetViews>
    <sheetView workbookViewId="0" topLeftCell="A1">
      <selection activeCell="E21" sqref="E2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388"/>
      <c r="L1" s="388"/>
      <c r="M1" s="388"/>
      <c r="Q1" s="201"/>
      <c r="U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599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</row>
    <row r="4" ht="11.25">
      <c r="B4" s="8" t="s">
        <v>401</v>
      </c>
    </row>
    <row r="5" ht="11.25">
      <c r="B5" s="9" t="s">
        <v>142</v>
      </c>
    </row>
    <row r="6" ht="11.25">
      <c r="B6" s="9"/>
    </row>
    <row r="7" spans="2:21" ht="12.75" customHeight="1">
      <c r="B7" s="291"/>
      <c r="C7" s="91"/>
      <c r="D7" s="510" t="s">
        <v>388</v>
      </c>
      <c r="E7" s="510"/>
      <c r="F7" s="510"/>
      <c r="G7" s="510"/>
      <c r="H7" s="510"/>
      <c r="I7" s="175"/>
      <c r="J7" s="510" t="s">
        <v>389</v>
      </c>
      <c r="K7" s="510"/>
      <c r="L7" s="510"/>
      <c r="M7" s="510"/>
      <c r="N7" s="510"/>
      <c r="O7" s="510"/>
      <c r="P7" s="510"/>
      <c r="Q7" s="510"/>
      <c r="R7" s="175"/>
      <c r="S7" s="516" t="s">
        <v>652</v>
      </c>
      <c r="T7" s="516" t="s">
        <v>395</v>
      </c>
      <c r="U7" s="516" t="s">
        <v>396</v>
      </c>
    </row>
    <row r="8" spans="2:21" ht="57" thickBot="1">
      <c r="B8" s="292" t="s">
        <v>483</v>
      </c>
      <c r="C8" s="293" t="s">
        <v>390</v>
      </c>
      <c r="D8" s="293" t="s">
        <v>402</v>
      </c>
      <c r="E8" s="293" t="s">
        <v>651</v>
      </c>
      <c r="F8" s="293" t="s">
        <v>392</v>
      </c>
      <c r="G8" s="293" t="s">
        <v>530</v>
      </c>
      <c r="H8" s="293" t="s">
        <v>119</v>
      </c>
      <c r="I8" s="294"/>
      <c r="J8" s="293" t="s">
        <v>393</v>
      </c>
      <c r="K8" s="293" t="s">
        <v>531</v>
      </c>
      <c r="L8" s="293" t="s">
        <v>532</v>
      </c>
      <c r="M8" s="293" t="s">
        <v>533</v>
      </c>
      <c r="N8" s="293" t="s">
        <v>394</v>
      </c>
      <c r="O8" s="293" t="s">
        <v>534</v>
      </c>
      <c r="P8" s="293" t="s">
        <v>633</v>
      </c>
      <c r="Q8" s="293" t="s">
        <v>119</v>
      </c>
      <c r="R8" s="293"/>
      <c r="S8" s="534"/>
      <c r="T8" s="535"/>
      <c r="U8" s="535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07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07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07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07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07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07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07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07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07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07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07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07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07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07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07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07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07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07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07"/>
      <c r="W28" s="6"/>
      <c r="X28" s="6"/>
      <c r="Y28" s="6"/>
      <c r="Z28" s="6"/>
    </row>
    <row r="29" spans="2:26" ht="11.25">
      <c r="B29" s="307" t="s">
        <v>61</v>
      </c>
      <c r="C29" s="307">
        <v>1.37</v>
      </c>
      <c r="D29" s="307">
        <v>-1.99128504833094</v>
      </c>
      <c r="E29" s="307">
        <v>0.149158044630671</v>
      </c>
      <c r="F29" s="307">
        <v>-1.19</v>
      </c>
      <c r="G29" s="307">
        <v>7.06</v>
      </c>
      <c r="H29" s="307">
        <v>0.26220608753067</v>
      </c>
      <c r="I29" s="6"/>
      <c r="J29" s="307">
        <v>-0.640000000000001</v>
      </c>
      <c r="K29" s="307">
        <v>1.45999999999999</v>
      </c>
      <c r="L29" s="307">
        <v>18.99</v>
      </c>
      <c r="M29" s="307">
        <v>-4.52</v>
      </c>
      <c r="N29" s="307">
        <v>2.47783253777716</v>
      </c>
      <c r="O29" s="307">
        <v>3.02</v>
      </c>
      <c r="P29" s="307">
        <v>1.64</v>
      </c>
      <c r="Q29" s="307">
        <v>0.331958776944785</v>
      </c>
      <c r="R29" s="6"/>
      <c r="S29" s="307"/>
      <c r="T29" s="307"/>
      <c r="U29" s="307">
        <v>1.03148427769793</v>
      </c>
      <c r="V29" s="307"/>
      <c r="W29" s="6"/>
      <c r="X29" s="6"/>
      <c r="Y29" s="6"/>
      <c r="Z29" s="6"/>
    </row>
    <row r="30" spans="2:26" ht="11.25">
      <c r="B30" s="398" t="s">
        <v>62</v>
      </c>
      <c r="C30" s="398">
        <v>5.43728075480827</v>
      </c>
      <c r="D30" s="398">
        <v>-3.59551830214755</v>
      </c>
      <c r="E30" s="398">
        <v>-4.21071386150372</v>
      </c>
      <c r="F30" s="398">
        <v>-5.81073299147172</v>
      </c>
      <c r="G30" s="398">
        <v>0.392399196663051</v>
      </c>
      <c r="H30" s="398">
        <v>-4.01091485241474</v>
      </c>
      <c r="I30" s="399"/>
      <c r="J30" s="398">
        <v>-3.05499642880331</v>
      </c>
      <c r="K30" s="398">
        <v>3.21764393489736</v>
      </c>
      <c r="L30" s="398">
        <v>5.5146429183079</v>
      </c>
      <c r="M30" s="398">
        <v>-4.43008868936825</v>
      </c>
      <c r="N30" s="398">
        <v>4.73472971278064</v>
      </c>
      <c r="O30" s="398">
        <v>2.87109147971636</v>
      </c>
      <c r="P30" s="398">
        <v>2.66381766381765</v>
      </c>
      <c r="Q30" s="398">
        <v>0.764146470703064</v>
      </c>
      <c r="R30" s="399"/>
      <c r="S30" s="398">
        <v>-0.23817625042532597</v>
      </c>
      <c r="T30" s="398">
        <v>-2.3427126146063904</v>
      </c>
      <c r="U30" s="398">
        <v>-0.466914924090522</v>
      </c>
      <c r="V30" s="307"/>
      <c r="W30" s="6"/>
      <c r="X30" s="6"/>
      <c r="Y30" s="6"/>
      <c r="Z30" s="6"/>
    </row>
    <row r="31" spans="2:26" ht="11.25">
      <c r="B31" s="307" t="s">
        <v>63</v>
      </c>
      <c r="C31" s="307">
        <v>0.98663454368153</v>
      </c>
      <c r="D31" s="307">
        <v>2.71377967739106</v>
      </c>
      <c r="E31" s="307">
        <v>9.2783185566371</v>
      </c>
      <c r="F31" s="307">
        <v>5.60149062536388</v>
      </c>
      <c r="G31" s="307">
        <v>6.05687553859411</v>
      </c>
      <c r="H31" s="307">
        <v>8.05746599419228</v>
      </c>
      <c r="I31" s="6"/>
      <c r="J31" s="307">
        <v>9.03854525970329</v>
      </c>
      <c r="K31" s="307">
        <v>5.40237886262522</v>
      </c>
      <c r="L31" s="307">
        <v>12.0272683006006</v>
      </c>
      <c r="M31" s="307">
        <v>-0.829476192658207</v>
      </c>
      <c r="N31" s="307">
        <v>5.13442308843781</v>
      </c>
      <c r="O31" s="307">
        <v>0.731638418079084</v>
      </c>
      <c r="P31" s="307">
        <v>4.09046760094354</v>
      </c>
      <c r="Q31" s="307">
        <v>3.160720710747</v>
      </c>
      <c r="R31" s="6"/>
      <c r="S31" s="307">
        <v>4.25477489768078</v>
      </c>
      <c r="T31" s="307">
        <v>8.614717213247447</v>
      </c>
      <c r="U31" s="307">
        <v>4.6651509482833</v>
      </c>
      <c r="V31" s="307"/>
      <c r="W31" s="6"/>
      <c r="X31" s="6"/>
      <c r="Y31" s="6"/>
      <c r="Z31" s="6"/>
    </row>
    <row r="32" spans="2:26" ht="11.25">
      <c r="B32" s="307" t="s">
        <v>64</v>
      </c>
      <c r="C32" s="307">
        <v>7.44106787844363</v>
      </c>
      <c r="D32" s="307">
        <v>7.39041213019433</v>
      </c>
      <c r="E32" s="307">
        <v>8.1359394059743</v>
      </c>
      <c r="F32" s="307">
        <v>9.00970445522717</v>
      </c>
      <c r="G32" s="307">
        <v>6.15496227510155</v>
      </c>
      <c r="H32" s="307">
        <v>8.0506916353144</v>
      </c>
      <c r="I32" s="6"/>
      <c r="J32" s="307">
        <v>11.4127764127764</v>
      </c>
      <c r="K32" s="307">
        <v>6.02423476712801</v>
      </c>
      <c r="L32" s="307">
        <v>16.0243407707909</v>
      </c>
      <c r="M32" s="307">
        <v>-1.01663585951965</v>
      </c>
      <c r="N32" s="307">
        <v>7.67434575846457</v>
      </c>
      <c r="O32" s="307">
        <v>7.37822148686167</v>
      </c>
      <c r="P32" s="307">
        <v>3.41518035671438</v>
      </c>
      <c r="Q32" s="307">
        <v>4.02436079736002</v>
      </c>
      <c r="R32" s="6"/>
      <c r="S32" s="307">
        <v>5.117090591859519</v>
      </c>
      <c r="T32" s="307">
        <v>7.892697466467968</v>
      </c>
      <c r="U32" s="307">
        <v>5.33435987681479</v>
      </c>
      <c r="V32" s="307"/>
      <c r="W32" s="6"/>
      <c r="X32" s="6"/>
      <c r="Y32" s="6"/>
      <c r="Z32" s="6"/>
    </row>
    <row r="33" spans="2:26" ht="11.25">
      <c r="B33" s="308" t="s">
        <v>65</v>
      </c>
      <c r="C33" s="308">
        <v>5.73618821041502</v>
      </c>
      <c r="D33" s="308">
        <v>6.16258393269469</v>
      </c>
      <c r="E33" s="308">
        <v>4.93454707626118</v>
      </c>
      <c r="F33" s="308">
        <v>1.16337885685383</v>
      </c>
      <c r="G33" s="308">
        <v>9.3491156611357</v>
      </c>
      <c r="H33" s="308">
        <v>4.71764798282579</v>
      </c>
      <c r="I33" s="88"/>
      <c r="J33" s="308">
        <v>10.265740434447</v>
      </c>
      <c r="K33" s="308">
        <v>8.33062506770663</v>
      </c>
      <c r="L33" s="308">
        <v>24.8782467532468</v>
      </c>
      <c r="M33" s="308">
        <v>-6.6316526610642</v>
      </c>
      <c r="N33" s="308">
        <v>5.78652279699565</v>
      </c>
      <c r="O33" s="308">
        <v>4.46591799425438</v>
      </c>
      <c r="P33" s="308">
        <v>3.11936065996392</v>
      </c>
      <c r="Q33" s="308">
        <v>3.16457328553375</v>
      </c>
      <c r="R33" s="88"/>
      <c r="S33" s="308">
        <v>3.7424140256237415</v>
      </c>
      <c r="T33" s="308">
        <v>10.50334272611746</v>
      </c>
      <c r="U33" s="308">
        <v>4.41683199331733</v>
      </c>
      <c r="V33" s="307"/>
      <c r="W33" s="6"/>
      <c r="X33" s="6"/>
      <c r="Y33" s="6"/>
      <c r="Z33" s="6"/>
    </row>
    <row r="34" spans="2:26" ht="11.25">
      <c r="B34" s="37" t="s">
        <v>66</v>
      </c>
      <c r="C34" s="398">
        <v>2.95483020455192</v>
      </c>
      <c r="D34" s="398">
        <v>2.42690077382755</v>
      </c>
      <c r="E34" s="398">
        <v>0.0807086494434284</v>
      </c>
      <c r="F34" s="398">
        <v>3.23328315768321</v>
      </c>
      <c r="G34" s="398">
        <v>3.11820393859263</v>
      </c>
      <c r="H34" s="398">
        <v>1.06632504648183</v>
      </c>
      <c r="I34" s="398"/>
      <c r="J34" s="398">
        <v>1.81309366834994</v>
      </c>
      <c r="K34" s="398">
        <v>5.61910022929875</v>
      </c>
      <c r="L34" s="398">
        <v>5.94916524494618</v>
      </c>
      <c r="M34" s="398">
        <v>0.881135047395509</v>
      </c>
      <c r="N34" s="398">
        <v>-0.0282510476923514</v>
      </c>
      <c r="O34" s="398">
        <v>2.38603170885825</v>
      </c>
      <c r="P34" s="398">
        <v>4.31284034912776</v>
      </c>
      <c r="Q34" s="398">
        <v>2.1941297691171</v>
      </c>
      <c r="R34" s="398"/>
      <c r="S34" s="398">
        <v>1.9250456963730178</v>
      </c>
      <c r="T34" s="398">
        <v>3.6836603158910686</v>
      </c>
      <c r="U34" s="398">
        <v>2.15049887302878</v>
      </c>
      <c r="V34" s="307"/>
      <c r="W34" s="6"/>
      <c r="X34" s="6"/>
      <c r="Y34" s="6"/>
      <c r="Z34" s="6"/>
    </row>
    <row r="35" spans="2:26" ht="11.25">
      <c r="B35" s="37" t="s">
        <v>67</v>
      </c>
      <c r="C35" s="307">
        <v>0.812570994237882</v>
      </c>
      <c r="D35" s="307">
        <v>4.99108414786325</v>
      </c>
      <c r="E35" s="307">
        <v>2.49373838814699</v>
      </c>
      <c r="F35" s="307">
        <v>8.50116902001712</v>
      </c>
      <c r="G35" s="307">
        <v>5.90635226880882</v>
      </c>
      <c r="H35" s="307">
        <v>4.23642005679603</v>
      </c>
      <c r="I35" s="307"/>
      <c r="J35" s="307">
        <v>3.85376755523397</v>
      </c>
      <c r="K35" s="307">
        <v>6.13512960921667</v>
      </c>
      <c r="L35" s="307">
        <v>5.24076850432085</v>
      </c>
      <c r="M35" s="307">
        <v>3.3289210059346</v>
      </c>
      <c r="N35" s="307">
        <v>2.81621320102712</v>
      </c>
      <c r="O35" s="307">
        <v>2.50585524125337</v>
      </c>
      <c r="P35" s="307">
        <v>-0.0425645297778221</v>
      </c>
      <c r="Q35" s="307">
        <v>2.58233207770135</v>
      </c>
      <c r="R35" s="307"/>
      <c r="S35" s="307">
        <v>2.914551680795152</v>
      </c>
      <c r="T35" s="307">
        <v>6.760613427232176</v>
      </c>
      <c r="U35" s="307">
        <v>3.37529801782325</v>
      </c>
      <c r="V35" s="307"/>
      <c r="W35" s="6"/>
      <c r="X35" s="6"/>
      <c r="Y35" s="6"/>
      <c r="Z35" s="6"/>
    </row>
    <row r="36" spans="2:26" ht="11.25">
      <c r="B36" s="37" t="s">
        <v>68</v>
      </c>
      <c r="C36" s="307">
        <v>3.409841422085</v>
      </c>
      <c r="D36" s="307">
        <v>3.61321132018564</v>
      </c>
      <c r="E36" s="307">
        <v>-4.84108906120603</v>
      </c>
      <c r="F36" s="307">
        <v>1.12270569875343</v>
      </c>
      <c r="G36" s="307">
        <v>1.24228884189641</v>
      </c>
      <c r="H36" s="307">
        <v>-2.59086009256303</v>
      </c>
      <c r="I36" s="307"/>
      <c r="J36" s="307">
        <v>-1.87002121760022</v>
      </c>
      <c r="K36" s="307">
        <v>0.683369816152046</v>
      </c>
      <c r="L36" s="307">
        <v>7.94361815872853</v>
      </c>
      <c r="M36" s="307">
        <v>-1.48404745662643</v>
      </c>
      <c r="N36" s="307">
        <v>1.09866529255478</v>
      </c>
      <c r="O36" s="307">
        <v>2.57027753847379</v>
      </c>
      <c r="P36" s="307">
        <v>2.89346590201933</v>
      </c>
      <c r="Q36" s="307">
        <v>1.1103847470997</v>
      </c>
      <c r="R36" s="307"/>
      <c r="S36" s="307">
        <v>0.2673816050914324</v>
      </c>
      <c r="T36" s="307">
        <v>-1.7407173893630445</v>
      </c>
      <c r="U36" s="307">
        <v>0.0353456753802988</v>
      </c>
      <c r="V36" s="307"/>
      <c r="W36" s="6"/>
      <c r="X36" s="6"/>
      <c r="Y36" s="6"/>
      <c r="Z36" s="6"/>
    </row>
    <row r="37" spans="2:26" ht="11.25">
      <c r="B37" s="37" t="s">
        <v>69</v>
      </c>
      <c r="C37" s="307">
        <v>6.52621926009658</v>
      </c>
      <c r="D37" s="307">
        <v>-4.35271590918346</v>
      </c>
      <c r="E37" s="307">
        <v>-1.86328695045532</v>
      </c>
      <c r="F37" s="307">
        <v>-2.94053594087395</v>
      </c>
      <c r="G37" s="307">
        <v>0.54257940978788</v>
      </c>
      <c r="H37" s="307">
        <v>-1.90537393508474</v>
      </c>
      <c r="I37" s="307"/>
      <c r="J37" s="307">
        <v>-2.22049251322221</v>
      </c>
      <c r="K37" s="307">
        <v>-4.00528174715381</v>
      </c>
      <c r="L37" s="307">
        <v>13.0101239501038</v>
      </c>
      <c r="M37" s="307">
        <v>0.289419995348239</v>
      </c>
      <c r="N37" s="307">
        <v>1.1959176476154</v>
      </c>
      <c r="O37" s="307">
        <v>2.32226894211351</v>
      </c>
      <c r="P37" s="307">
        <v>3.28492330230912</v>
      </c>
      <c r="Q37" s="307">
        <v>1.20165636325109</v>
      </c>
      <c r="R37" s="307"/>
      <c r="S37" s="307">
        <v>0.6986172098045529</v>
      </c>
      <c r="T37" s="307">
        <v>-3.1443070310472</v>
      </c>
      <c r="U37" s="307">
        <v>0.254078308889532</v>
      </c>
      <c r="V37" s="307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9.09170018372583</v>
      </c>
      <c r="E38" s="6">
        <v>5.68912191335342</v>
      </c>
      <c r="F38" s="6">
        <v>1.99370996476318</v>
      </c>
      <c r="G38" s="6">
        <v>4.15781782781846</v>
      </c>
      <c r="H38" s="6">
        <v>4.82634217101969</v>
      </c>
      <c r="I38" s="6"/>
      <c r="J38" s="6">
        <v>4.49410416581595</v>
      </c>
      <c r="K38" s="6">
        <v>5.72533840359957</v>
      </c>
      <c r="L38" s="6">
        <v>16.5825351104761</v>
      </c>
      <c r="M38" s="6">
        <v>2.20759107864286</v>
      </c>
      <c r="N38" s="6">
        <v>3.26253064265476</v>
      </c>
      <c r="O38" s="6">
        <v>4.02442676197776</v>
      </c>
      <c r="P38" s="6">
        <v>1.66352923409256</v>
      </c>
      <c r="Q38" s="6">
        <v>3.57796544271929</v>
      </c>
      <c r="R38" s="6"/>
      <c r="S38" s="6">
        <v>3.855084584630486</v>
      </c>
      <c r="T38" s="6">
        <v>7.357698450832273</v>
      </c>
      <c r="U38" s="6">
        <v>4.30618685499806</v>
      </c>
      <c r="V38" s="307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2.21867125560808</v>
      </c>
      <c r="E39" s="6">
        <v>0.700262598474244</v>
      </c>
      <c r="F39" s="6">
        <v>-2.08466396990978</v>
      </c>
      <c r="G39" s="6">
        <v>-6.21834714548792</v>
      </c>
      <c r="H39" s="6">
        <v>-0.615203250023766</v>
      </c>
      <c r="I39" s="6"/>
      <c r="J39" s="6">
        <v>-0.48229100723024</v>
      </c>
      <c r="K39" s="6">
        <v>2.35017390080612</v>
      </c>
      <c r="L39" s="6">
        <v>5.31403589757515</v>
      </c>
      <c r="M39" s="6">
        <v>1.22317631799322</v>
      </c>
      <c r="N39" s="6">
        <v>-0.313102946325772</v>
      </c>
      <c r="O39" s="6">
        <v>4.51823672648817</v>
      </c>
      <c r="P39" s="6">
        <v>3.21201670589675</v>
      </c>
      <c r="Q39" s="6">
        <v>1.90122833239865</v>
      </c>
      <c r="R39" s="6"/>
      <c r="S39" s="6">
        <v>1.4365025918906982</v>
      </c>
      <c r="T39" s="6">
        <v>0.5144645640359435</v>
      </c>
      <c r="U39" s="6">
        <v>1.31311880978259</v>
      </c>
      <c r="V39" s="307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11.5838094080467</v>
      </c>
      <c r="E40" s="6">
        <v>2.43678448806652</v>
      </c>
      <c r="F40" s="6">
        <v>-2.15681000571576</v>
      </c>
      <c r="G40" s="6">
        <v>2.85544141729932</v>
      </c>
      <c r="H40" s="6">
        <v>2.07589708172427</v>
      </c>
      <c r="I40" s="6"/>
      <c r="J40" s="6">
        <v>-0.171673819742446</v>
      </c>
      <c r="K40" s="6">
        <v>2.80317527819127</v>
      </c>
      <c r="L40" s="6">
        <v>4.97955010224957</v>
      </c>
      <c r="M40" s="6">
        <v>2.25548116056171</v>
      </c>
      <c r="N40" s="6">
        <v>4.98897964475538</v>
      </c>
      <c r="O40" s="6">
        <v>4.37098070739537</v>
      </c>
      <c r="P40" s="6">
        <v>3.56690173303815</v>
      </c>
      <c r="Q40" s="6">
        <v>3.21452979724852</v>
      </c>
      <c r="R40" s="6"/>
      <c r="S40" s="6">
        <v>3.1087605811839447</v>
      </c>
      <c r="T40" s="6">
        <v>-0.08881720547290195</v>
      </c>
      <c r="U40" s="6">
        <v>2.65809408541043</v>
      </c>
      <c r="V40" s="307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4.68191390371726</v>
      </c>
      <c r="E41" s="6">
        <v>1.8530774321641</v>
      </c>
      <c r="F41" s="6">
        <v>-3.28329787708823</v>
      </c>
      <c r="G41" s="6">
        <v>3.95441406435115</v>
      </c>
      <c r="H41" s="6">
        <v>1.27581981730873</v>
      </c>
      <c r="I41" s="6"/>
      <c r="J41" s="6">
        <v>-0.2613209740017</v>
      </c>
      <c r="K41" s="6">
        <v>-3.10282089527765</v>
      </c>
      <c r="L41" s="6">
        <v>4.42803614723373</v>
      </c>
      <c r="M41" s="6">
        <v>-4.77628270543786</v>
      </c>
      <c r="N41" s="6">
        <v>0.593063583814879</v>
      </c>
      <c r="O41" s="6">
        <v>3.35427839283093</v>
      </c>
      <c r="P41" s="6">
        <v>2.95860980741209</v>
      </c>
      <c r="Q41" s="6">
        <v>0.76414611733715</v>
      </c>
      <c r="R41" s="6"/>
      <c r="S41" s="6">
        <v>1.2362455022232544</v>
      </c>
      <c r="T41" s="6">
        <v>0.5896635449183174</v>
      </c>
      <c r="U41" s="6">
        <v>1.14661982295567</v>
      </c>
      <c r="V41" s="307"/>
      <c r="W41" s="6"/>
      <c r="X41" s="6"/>
      <c r="Y41" s="6"/>
      <c r="Z41" s="6"/>
    </row>
    <row r="42" spans="2:26" ht="11.25">
      <c r="B42" s="307" t="s">
        <v>74</v>
      </c>
      <c r="C42" s="307">
        <v>2.3163534924829</v>
      </c>
      <c r="D42" s="307">
        <v>4.28531823042475</v>
      </c>
      <c r="E42" s="307">
        <v>8.47049498971524</v>
      </c>
      <c r="F42" s="307">
        <v>6.58011169942681</v>
      </c>
      <c r="G42" s="307">
        <v>8.44038518812673</v>
      </c>
      <c r="H42" s="307">
        <v>7.89052121591016</v>
      </c>
      <c r="I42" s="6"/>
      <c r="J42" s="307">
        <v>7.21987727450082</v>
      </c>
      <c r="K42" s="307">
        <v>5.87893068039687</v>
      </c>
      <c r="L42" s="307">
        <v>5.50140581068432</v>
      </c>
      <c r="M42" s="307">
        <v>3.69016435911449</v>
      </c>
      <c r="N42" s="307">
        <v>5.54519071310124</v>
      </c>
      <c r="O42" s="307">
        <v>3.8633269614655</v>
      </c>
      <c r="P42" s="307">
        <v>3.78221768334117</v>
      </c>
      <c r="Q42" s="307">
        <v>4.99952230519765</v>
      </c>
      <c r="R42" s="6"/>
      <c r="S42" s="307">
        <v>5.606365776471889</v>
      </c>
      <c r="T42" s="307">
        <v>6.391551187351263</v>
      </c>
      <c r="U42" s="307">
        <v>5.71229237600208</v>
      </c>
      <c r="V42" s="307"/>
      <c r="W42" s="6"/>
      <c r="X42" s="6"/>
      <c r="Y42" s="6"/>
      <c r="Z42" s="6"/>
    </row>
    <row r="43" spans="2:26" ht="11.25">
      <c r="B43" s="307" t="s">
        <v>76</v>
      </c>
      <c r="C43" s="307">
        <v>0.296022362275813</v>
      </c>
      <c r="D43" s="307">
        <v>9.31649842172735</v>
      </c>
      <c r="E43" s="307">
        <v>1.24912951287079</v>
      </c>
      <c r="F43" s="307">
        <v>1.77569873214867</v>
      </c>
      <c r="G43" s="307">
        <v>3.0378924910718</v>
      </c>
      <c r="H43" s="307">
        <v>2.08322123040174</v>
      </c>
      <c r="I43" s="6"/>
      <c r="J43" s="307">
        <v>3.4179515446223</v>
      </c>
      <c r="K43" s="307">
        <v>3.49392361111105</v>
      </c>
      <c r="L43" s="307">
        <v>4.00954058646532</v>
      </c>
      <c r="M43" s="307">
        <v>5.26413556103638</v>
      </c>
      <c r="N43" s="307">
        <v>5.37676791096675</v>
      </c>
      <c r="O43" s="307">
        <v>4.70911195634218</v>
      </c>
      <c r="P43" s="307">
        <v>1.08539563959791</v>
      </c>
      <c r="Q43" s="307">
        <v>3.67552247084464</v>
      </c>
      <c r="R43" s="6"/>
      <c r="S43" s="307">
        <v>2.9623863771395476</v>
      </c>
      <c r="T43" s="307">
        <v>4.354018311291941</v>
      </c>
      <c r="U43" s="307">
        <v>3.15967361284946</v>
      </c>
      <c r="V43" s="307"/>
      <c r="W43" s="6"/>
      <c r="X43" s="6"/>
      <c r="Y43" s="6"/>
      <c r="Z43" s="6"/>
    </row>
    <row r="44" spans="2:26" ht="11.25">
      <c r="B44" s="307" t="s">
        <v>513</v>
      </c>
      <c r="C44" s="307">
        <v>4.51679773304294</v>
      </c>
      <c r="D44" s="307">
        <v>4.40398518779737</v>
      </c>
      <c r="E44" s="307">
        <v>1.14522826556562</v>
      </c>
      <c r="F44" s="307">
        <v>4.68147360021289</v>
      </c>
      <c r="G44" s="307">
        <v>3.51465386199936</v>
      </c>
      <c r="H44" s="307">
        <v>2.32030306907529</v>
      </c>
      <c r="I44" s="6"/>
      <c r="J44" s="307">
        <v>5.89455589455585</v>
      </c>
      <c r="K44" s="307">
        <v>2.09232921936644</v>
      </c>
      <c r="L44" s="307">
        <v>1.64805155793448</v>
      </c>
      <c r="M44" s="307">
        <v>8.36944057504787</v>
      </c>
      <c r="N44" s="307">
        <v>3.96868114308802</v>
      </c>
      <c r="O44" s="307">
        <v>2.98628898598743</v>
      </c>
      <c r="P44" s="307">
        <v>3.34492561220237</v>
      </c>
      <c r="Q44" s="307">
        <v>4.2377444780338</v>
      </c>
      <c r="R44" s="6"/>
      <c r="S44" s="307">
        <v>3.692381013899526</v>
      </c>
      <c r="T44" s="307">
        <v>5.654030021050094</v>
      </c>
      <c r="U44" s="307">
        <v>3.97100648786677</v>
      </c>
      <c r="V44" s="307"/>
      <c r="W44" s="6"/>
      <c r="X44" s="6"/>
      <c r="Y44" s="6"/>
      <c r="Z44" s="6"/>
    </row>
    <row r="45" spans="2:26" ht="11.25">
      <c r="B45" s="487" t="s">
        <v>529</v>
      </c>
      <c r="C45" s="307">
        <v>5.8644424243355</v>
      </c>
      <c r="D45" s="307">
        <v>2.82264605817024</v>
      </c>
      <c r="E45" s="307">
        <v>4.69509567858779</v>
      </c>
      <c r="F45" s="307">
        <v>4.97875320107772</v>
      </c>
      <c r="G45" s="307">
        <v>5.91260642208482</v>
      </c>
      <c r="H45" s="307">
        <v>4.71238988756466</v>
      </c>
      <c r="I45" s="6"/>
      <c r="J45" s="307">
        <v>7.14144833809305</v>
      </c>
      <c r="K45" s="307">
        <v>5.33679828860107</v>
      </c>
      <c r="L45" s="307">
        <v>7.03491575446731</v>
      </c>
      <c r="M45" s="307">
        <v>14.4615024093256</v>
      </c>
      <c r="N45" s="307">
        <v>2.69142462311471</v>
      </c>
      <c r="O45" s="307">
        <v>4.09931358096283</v>
      </c>
      <c r="P45" s="307">
        <v>2.3925871031484</v>
      </c>
      <c r="Q45" s="307">
        <v>5.37886230479419</v>
      </c>
      <c r="R45" s="6"/>
      <c r="S45" s="307">
        <v>5.213594024342338</v>
      </c>
      <c r="T45" s="307">
        <v>8.422655739368468</v>
      </c>
      <c r="U45" s="307">
        <v>5.6673197423766</v>
      </c>
      <c r="V45" s="307"/>
      <c r="W45" s="6"/>
      <c r="X45" s="6"/>
      <c r="Y45" s="6"/>
      <c r="Z45" s="6"/>
    </row>
    <row r="46" spans="2:26" ht="11.25">
      <c r="B46" s="454" t="s">
        <v>650</v>
      </c>
      <c r="C46" s="308">
        <v>5.77797819307424</v>
      </c>
      <c r="D46" s="308">
        <v>4.28089629954027</v>
      </c>
      <c r="E46" s="308">
        <v>3.18484227279772</v>
      </c>
      <c r="F46" s="308">
        <v>8.04284777146112</v>
      </c>
      <c r="G46" s="308">
        <v>4.49471465347069</v>
      </c>
      <c r="H46" s="308">
        <v>4.27392715785058</v>
      </c>
      <c r="I46" s="88"/>
      <c r="J46" s="308">
        <v>6.05260712290152</v>
      </c>
      <c r="K46" s="308">
        <v>3.1589163620285</v>
      </c>
      <c r="L46" s="308">
        <v>8.85581710259194</v>
      </c>
      <c r="M46" s="308">
        <v>9.12555093973897</v>
      </c>
      <c r="N46" s="308">
        <v>4.53006430501692</v>
      </c>
      <c r="O46" s="308">
        <v>3.04710426191048</v>
      </c>
      <c r="P46" s="308">
        <v>2.27512905720484</v>
      </c>
      <c r="Q46" s="308">
        <v>4.75655405907578</v>
      </c>
      <c r="R46" s="88"/>
      <c r="S46" s="308">
        <v>4.68227577710989</v>
      </c>
      <c r="T46" s="308">
        <v>7.42217180349849</v>
      </c>
      <c r="U46" s="308">
        <v>5.07685882950815</v>
      </c>
      <c r="V46" s="307"/>
      <c r="W46" s="6"/>
      <c r="X46" s="6"/>
      <c r="Y46" s="6"/>
      <c r="Z46" s="6"/>
    </row>
    <row r="47" ht="11.25">
      <c r="B47" s="39" t="s">
        <v>535</v>
      </c>
    </row>
    <row r="48" ht="11.25">
      <c r="B48" s="297" t="s">
        <v>539</v>
      </c>
    </row>
    <row r="49" ht="11.25">
      <c r="B49" s="40" t="s">
        <v>541</v>
      </c>
    </row>
    <row r="50" ht="11.25">
      <c r="B50" s="58" t="s">
        <v>542</v>
      </c>
    </row>
    <row r="52" ht="11.25">
      <c r="B52" s="97"/>
    </row>
    <row r="53" ht="11.25">
      <c r="B53" s="97"/>
    </row>
    <row r="54" spans="2:28" ht="11.25">
      <c r="B54" s="97"/>
      <c r="V54" s="37"/>
      <c r="W54" s="37"/>
      <c r="X54" s="37"/>
      <c r="Y54" s="37"/>
      <c r="Z54" s="37"/>
      <c r="AA54" s="37"/>
      <c r="AB54" s="37"/>
    </row>
    <row r="55" spans="2:28" ht="11.25">
      <c r="B55" s="97"/>
      <c r="V55" s="37"/>
      <c r="W55" s="37"/>
      <c r="X55" s="37"/>
      <c r="Y55" s="37"/>
      <c r="Z55" s="37"/>
      <c r="AA55" s="37"/>
      <c r="AB55" s="37"/>
    </row>
    <row r="56" spans="2:28" ht="11.25">
      <c r="B56" s="97"/>
      <c r="V56" s="37"/>
      <c r="W56" s="37"/>
      <c r="X56" s="37"/>
      <c r="Y56" s="37"/>
      <c r="Z56" s="37"/>
      <c r="AA56" s="37"/>
      <c r="AB56" s="37"/>
    </row>
    <row r="57" spans="2:28" ht="11.25">
      <c r="B57" s="97"/>
      <c r="V57" s="37"/>
      <c r="W57" s="37"/>
      <c r="X57" s="37"/>
      <c r="Y57" s="37"/>
      <c r="Z57" s="37"/>
      <c r="AA57" s="37"/>
      <c r="AB57" s="37"/>
    </row>
    <row r="58" spans="2:28" ht="11.25">
      <c r="B58" s="97"/>
      <c r="V58" s="37"/>
      <c r="W58" s="37"/>
      <c r="X58" s="37"/>
      <c r="Y58" s="37"/>
      <c r="Z58" s="37"/>
      <c r="AA58" s="37"/>
      <c r="AB58" s="37"/>
    </row>
    <row r="59" spans="2:28" ht="11.25">
      <c r="B59" s="97"/>
      <c r="V59" s="37"/>
      <c r="W59" s="37"/>
      <c r="X59" s="37"/>
      <c r="Y59" s="37"/>
      <c r="Z59" s="37"/>
      <c r="AA59" s="37"/>
      <c r="AB59" s="37"/>
    </row>
    <row r="60" spans="22:28" ht="11.25">
      <c r="V60" s="37"/>
      <c r="W60" s="37"/>
      <c r="X60" s="37"/>
      <c r="Y60" s="37"/>
      <c r="Z60" s="37"/>
      <c r="AA60" s="37"/>
      <c r="AB60" s="37"/>
    </row>
    <row r="61" spans="22:28" ht="11.25"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201"/>
      <c r="L1" s="388"/>
      <c r="M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598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</row>
    <row r="4" spans="2:6" ht="11.25">
      <c r="B4" s="8" t="s">
        <v>403</v>
      </c>
      <c r="C4" s="173"/>
      <c r="D4" s="173"/>
      <c r="E4" s="173"/>
      <c r="F4" s="173"/>
    </row>
    <row r="5" spans="2:6" ht="11.25">
      <c r="B5" s="9" t="s">
        <v>142</v>
      </c>
      <c r="C5" s="173"/>
      <c r="D5" s="173"/>
      <c r="E5" s="173"/>
      <c r="F5" s="173"/>
    </row>
    <row r="6" spans="2:6" ht="11.25">
      <c r="B6" s="9"/>
      <c r="C6" s="173"/>
      <c r="D6" s="173"/>
      <c r="E6" s="173"/>
      <c r="F6" s="173"/>
    </row>
    <row r="7" spans="2:13" s="298" customFormat="1" ht="15" customHeight="1">
      <c r="B7" s="536" t="s">
        <v>1</v>
      </c>
      <c r="C7" s="176" t="s">
        <v>404</v>
      </c>
      <c r="D7" s="176"/>
      <c r="E7" s="176"/>
      <c r="F7" s="299"/>
      <c r="G7" s="510" t="s">
        <v>405</v>
      </c>
      <c r="H7" s="510"/>
      <c r="I7" s="510"/>
      <c r="J7" s="175"/>
      <c r="K7" s="516" t="s">
        <v>231</v>
      </c>
      <c r="L7" s="516" t="s">
        <v>399</v>
      </c>
      <c r="M7" s="538" t="s">
        <v>396</v>
      </c>
    </row>
    <row r="8" spans="2:13" s="300" customFormat="1" ht="27.75" customHeight="1" thickBot="1">
      <c r="B8" s="540"/>
      <c r="C8" s="69" t="s">
        <v>119</v>
      </c>
      <c r="D8" s="69" t="s">
        <v>632</v>
      </c>
      <c r="E8" s="69" t="s">
        <v>407</v>
      </c>
      <c r="F8" s="69"/>
      <c r="G8" s="69" t="s">
        <v>119</v>
      </c>
      <c r="H8" s="69" t="s">
        <v>408</v>
      </c>
      <c r="I8" s="293" t="s">
        <v>398</v>
      </c>
      <c r="J8" s="293"/>
      <c r="K8" s="535"/>
      <c r="L8" s="535"/>
      <c r="M8" s="539"/>
    </row>
    <row r="9" spans="2:13" ht="12" thickTop="1">
      <c r="B9" s="309" t="s">
        <v>41</v>
      </c>
      <c r="C9" s="309">
        <v>12.367620401841828</v>
      </c>
      <c r="D9" s="309"/>
      <c r="E9" s="309"/>
      <c r="F9" s="6"/>
      <c r="G9" s="309">
        <v>14.1142497556117</v>
      </c>
      <c r="H9" s="309">
        <v>15.3484859277103</v>
      </c>
      <c r="I9" s="309"/>
      <c r="J9" s="401"/>
      <c r="K9" s="309">
        <v>5.509625094491599</v>
      </c>
      <c r="L9" s="309">
        <v>19.69021703752183</v>
      </c>
      <c r="M9" s="309">
        <v>11.3429219931908</v>
      </c>
    </row>
    <row r="10" spans="2:13" ht="11.25">
      <c r="B10" s="309" t="s">
        <v>42</v>
      </c>
      <c r="C10" s="309">
        <v>10.864106856403621</v>
      </c>
      <c r="D10" s="309"/>
      <c r="E10" s="309"/>
      <c r="F10" s="6"/>
      <c r="G10" s="309">
        <v>16.5071748041015</v>
      </c>
      <c r="H10" s="309">
        <v>16.7145484644714</v>
      </c>
      <c r="I10" s="309"/>
      <c r="J10" s="401"/>
      <c r="K10" s="309">
        <v>24.163513742518617</v>
      </c>
      <c r="L10" s="309">
        <v>20.125838313729048</v>
      </c>
      <c r="M10" s="309">
        <v>11.9403481162508</v>
      </c>
    </row>
    <row r="11" spans="2:13" ht="11.25">
      <c r="B11" s="309" t="s">
        <v>43</v>
      </c>
      <c r="C11" s="309">
        <v>12.066138585538265</v>
      </c>
      <c r="D11" s="309"/>
      <c r="E11" s="309"/>
      <c r="F11" s="6"/>
      <c r="G11" s="309">
        <v>24.5798042546395</v>
      </c>
      <c r="H11" s="309">
        <v>20.9917458577695</v>
      </c>
      <c r="I11" s="309"/>
      <c r="J11" s="401"/>
      <c r="K11" s="309">
        <v>14.254710035219475</v>
      </c>
      <c r="L11" s="309">
        <v>20.411406915111783</v>
      </c>
      <c r="M11" s="309">
        <v>13.9687217796781</v>
      </c>
    </row>
    <row r="12" spans="2:13" ht="11.25">
      <c r="B12" s="309" t="s">
        <v>44</v>
      </c>
      <c r="C12" s="309">
        <v>9.716641862886522</v>
      </c>
      <c r="D12" s="309"/>
      <c r="E12" s="309"/>
      <c r="F12" s="6"/>
      <c r="G12" s="309">
        <v>16.48675082519</v>
      </c>
      <c r="H12" s="309">
        <v>13.2564460530368</v>
      </c>
      <c r="I12" s="309"/>
      <c r="J12" s="401"/>
      <c r="K12" s="309">
        <v>2.333569349302733</v>
      </c>
      <c r="L12" s="309">
        <v>28.242083325846636</v>
      </c>
      <c r="M12" s="309">
        <v>8.15393868457188</v>
      </c>
    </row>
    <row r="13" spans="2:13" ht="11.25">
      <c r="B13" s="309" t="s">
        <v>45</v>
      </c>
      <c r="C13" s="309">
        <v>0.9798041745950448</v>
      </c>
      <c r="D13" s="309"/>
      <c r="E13" s="309"/>
      <c r="F13" s="6"/>
      <c r="G13" s="309">
        <v>10.1192037863812</v>
      </c>
      <c r="H13" s="309">
        <v>9.73509029012471</v>
      </c>
      <c r="I13" s="309"/>
      <c r="J13" s="401"/>
      <c r="K13" s="309">
        <v>11.572718810614791</v>
      </c>
      <c r="L13" s="309">
        <v>-4.423987706826605</v>
      </c>
      <c r="M13" s="309">
        <v>5.16664908406304</v>
      </c>
    </row>
    <row r="14" spans="2:13" ht="11.25">
      <c r="B14" s="309" t="s">
        <v>46</v>
      </c>
      <c r="C14" s="309">
        <v>12.575069130453542</v>
      </c>
      <c r="D14" s="309"/>
      <c r="E14" s="309"/>
      <c r="F14" s="6"/>
      <c r="G14" s="309">
        <v>0.662378834267208</v>
      </c>
      <c r="H14" s="309">
        <v>7.0274722804061</v>
      </c>
      <c r="I14" s="309"/>
      <c r="J14" s="401"/>
      <c r="K14" s="309">
        <v>-0.2930955152481207</v>
      </c>
      <c r="L14" s="309">
        <v>-1.162955585791614</v>
      </c>
      <c r="M14" s="309">
        <v>10.2571295347873</v>
      </c>
    </row>
    <row r="15" spans="2:13" ht="11.25">
      <c r="B15" s="309" t="s">
        <v>47</v>
      </c>
      <c r="C15" s="309">
        <v>4.858269501410906</v>
      </c>
      <c r="D15" s="309"/>
      <c r="E15" s="309"/>
      <c r="F15" s="6"/>
      <c r="G15" s="309">
        <v>-0.0198047982653327</v>
      </c>
      <c r="H15" s="309">
        <v>-1.17093321428751</v>
      </c>
      <c r="I15" s="309"/>
      <c r="J15" s="401"/>
      <c r="K15" s="309">
        <v>-0.3819638875492637</v>
      </c>
      <c r="L15" s="309">
        <v>-7.722505246325939</v>
      </c>
      <c r="M15" s="309">
        <v>4.93432806978934</v>
      </c>
    </row>
    <row r="16" spans="2:13" ht="11.25">
      <c r="B16" s="309" t="s">
        <v>48</v>
      </c>
      <c r="C16" s="309">
        <v>4.691064775877729</v>
      </c>
      <c r="D16" s="309"/>
      <c r="E16" s="309"/>
      <c r="F16" s="6"/>
      <c r="G16" s="309">
        <v>3.15114136525518</v>
      </c>
      <c r="H16" s="309">
        <v>4.74759712478496</v>
      </c>
      <c r="I16" s="309"/>
      <c r="J16" s="401"/>
      <c r="K16" s="309">
        <v>13.251766981458468</v>
      </c>
      <c r="L16" s="309">
        <v>4.402968349642289</v>
      </c>
      <c r="M16" s="309">
        <v>4.96989768924753</v>
      </c>
    </row>
    <row r="17" spans="2:13" ht="11.25">
      <c r="B17" s="309" t="s">
        <v>49</v>
      </c>
      <c r="C17" s="309">
        <v>8.685228167557968</v>
      </c>
      <c r="D17" s="309"/>
      <c r="E17" s="309"/>
      <c r="F17" s="6"/>
      <c r="G17" s="309">
        <v>0.2807789546728</v>
      </c>
      <c r="H17" s="309">
        <v>3.8857932541182</v>
      </c>
      <c r="I17" s="309"/>
      <c r="J17" s="401"/>
      <c r="K17" s="309">
        <v>9.299890837487768</v>
      </c>
      <c r="L17" s="309">
        <v>8.39700091134532</v>
      </c>
      <c r="M17" s="309">
        <v>6.75956012204072</v>
      </c>
    </row>
    <row r="18" spans="2:13" ht="11.25">
      <c r="B18" s="309" t="s">
        <v>50</v>
      </c>
      <c r="C18" s="309">
        <v>4.545543354514314</v>
      </c>
      <c r="D18" s="309"/>
      <c r="E18" s="309"/>
      <c r="F18" s="6"/>
      <c r="G18" s="309">
        <v>16.7711668234519</v>
      </c>
      <c r="H18" s="309">
        <v>13.4615754768807</v>
      </c>
      <c r="I18" s="309"/>
      <c r="J18" s="401"/>
      <c r="K18" s="309">
        <v>22.614291635694638</v>
      </c>
      <c r="L18" s="309">
        <v>0.6865374902430554</v>
      </c>
      <c r="M18" s="309">
        <v>9.2</v>
      </c>
    </row>
    <row r="19" spans="2:13" ht="11.25">
      <c r="B19" s="309" t="s">
        <v>51</v>
      </c>
      <c r="C19" s="309">
        <v>-5.694851663325206</v>
      </c>
      <c r="D19" s="309"/>
      <c r="E19" s="309"/>
      <c r="F19" s="6"/>
      <c r="G19" s="309">
        <v>-12.8845750667379</v>
      </c>
      <c r="H19" s="309">
        <v>-12.1510993249458</v>
      </c>
      <c r="I19" s="309"/>
      <c r="J19" s="401"/>
      <c r="K19" s="309">
        <v>21.352796872740587</v>
      </c>
      <c r="L19" s="309">
        <v>-12.361318819705836</v>
      </c>
      <c r="M19" s="309">
        <v>-4.25</v>
      </c>
    </row>
    <row r="20" spans="2:13" ht="11.25">
      <c r="B20" s="309" t="s">
        <v>52</v>
      </c>
      <c r="C20" s="309">
        <v>4.1889950221627</v>
      </c>
      <c r="D20" s="309"/>
      <c r="E20" s="309"/>
      <c r="F20" s="6"/>
      <c r="G20" s="309">
        <v>-9.01648515749438</v>
      </c>
      <c r="H20" s="309">
        <v>-6.80462187426498</v>
      </c>
      <c r="I20" s="309"/>
      <c r="J20" s="401"/>
      <c r="K20" s="309">
        <v>-9.191871792920692</v>
      </c>
      <c r="L20" s="309">
        <v>-6.004328654687486</v>
      </c>
      <c r="M20" s="309">
        <v>0.829999999999998</v>
      </c>
    </row>
    <row r="21" spans="2:13" ht="11.25">
      <c r="B21" s="309" t="s">
        <v>53</v>
      </c>
      <c r="C21" s="309">
        <v>-2.0247314036768382</v>
      </c>
      <c r="D21" s="309"/>
      <c r="E21" s="309"/>
      <c r="F21" s="6"/>
      <c r="G21" s="309">
        <v>-22.5567152748403</v>
      </c>
      <c r="H21" s="309">
        <v>-16.3289392485821</v>
      </c>
      <c r="I21" s="309"/>
      <c r="J21" s="401"/>
      <c r="K21" s="309">
        <v>14.271464365530463</v>
      </c>
      <c r="L21" s="309">
        <v>-17.4474962818296</v>
      </c>
      <c r="M21" s="309">
        <v>-2.93000000000001</v>
      </c>
    </row>
    <row r="22" spans="2:13" ht="11.25">
      <c r="B22" s="309" t="s">
        <v>54</v>
      </c>
      <c r="C22" s="309">
        <v>2.7177747172218547</v>
      </c>
      <c r="D22" s="309"/>
      <c r="E22" s="309"/>
      <c r="F22" s="6"/>
      <c r="G22" s="309">
        <v>2.07580803811847</v>
      </c>
      <c r="H22" s="309">
        <v>-0.182200405925104</v>
      </c>
      <c r="I22" s="309"/>
      <c r="J22" s="401"/>
      <c r="K22" s="309">
        <v>21.983002586249857</v>
      </c>
      <c r="L22" s="309">
        <v>-2.983771904603272</v>
      </c>
      <c r="M22" s="309">
        <v>5.40000000000001</v>
      </c>
    </row>
    <row r="23" spans="2:13" ht="11.25">
      <c r="B23" s="309" t="s">
        <v>55</v>
      </c>
      <c r="C23" s="309">
        <v>2.8365070892357513</v>
      </c>
      <c r="D23" s="309"/>
      <c r="E23" s="309"/>
      <c r="F23" s="6"/>
      <c r="G23" s="309">
        <v>30.5534396297441</v>
      </c>
      <c r="H23" s="309">
        <v>8.76007761430382</v>
      </c>
      <c r="I23" s="309"/>
      <c r="J23" s="401"/>
      <c r="K23" s="309">
        <v>7.041870560897312</v>
      </c>
      <c r="L23" s="309">
        <v>0.05382181772248806</v>
      </c>
      <c r="M23" s="309">
        <v>7.84999999999999</v>
      </c>
    </row>
    <row r="24" spans="2:13" ht="11.25">
      <c r="B24" s="309" t="s">
        <v>56</v>
      </c>
      <c r="C24" s="309">
        <v>12.29471371204549</v>
      </c>
      <c r="D24" s="309"/>
      <c r="E24" s="309"/>
      <c r="F24" s="6"/>
      <c r="G24" s="309">
        <v>9.53402801226084</v>
      </c>
      <c r="H24" s="309">
        <v>22.5927703170498</v>
      </c>
      <c r="I24" s="309"/>
      <c r="J24" s="401"/>
      <c r="K24" s="309">
        <v>-10.574250601137013</v>
      </c>
      <c r="L24" s="309">
        <v>28.623922268514068</v>
      </c>
      <c r="M24" s="309">
        <v>7.49</v>
      </c>
    </row>
    <row r="25" spans="2:13" ht="11.25">
      <c r="B25" s="309" t="s">
        <v>57</v>
      </c>
      <c r="C25" s="309">
        <v>1.7281769181982876</v>
      </c>
      <c r="D25" s="309"/>
      <c r="E25" s="309"/>
      <c r="F25" s="6"/>
      <c r="G25" s="309">
        <v>-1.47330937325322</v>
      </c>
      <c r="H25" s="309">
        <v>-1.36328528167281</v>
      </c>
      <c r="I25" s="309"/>
      <c r="J25" s="401"/>
      <c r="K25" s="309">
        <v>19.24019896736484</v>
      </c>
      <c r="L25" s="309">
        <v>-2.94293322317678</v>
      </c>
      <c r="M25" s="309">
        <v>3.53</v>
      </c>
    </row>
    <row r="26" spans="2:13" ht="11.25">
      <c r="B26" s="309" t="s">
        <v>58</v>
      </c>
      <c r="C26" s="309">
        <v>-1.3003227614704738</v>
      </c>
      <c r="D26" s="309"/>
      <c r="E26" s="309"/>
      <c r="F26" s="6"/>
      <c r="G26" s="309">
        <v>-4.93260464576589</v>
      </c>
      <c r="H26" s="309">
        <v>-4.93260464576569</v>
      </c>
      <c r="I26" s="309"/>
      <c r="J26" s="401"/>
      <c r="K26" s="309">
        <v>13.066131326066355</v>
      </c>
      <c r="L26" s="309">
        <v>-1.11027573050132</v>
      </c>
      <c r="M26" s="309">
        <v>-0.0600000000000023</v>
      </c>
    </row>
    <row r="27" spans="2:13" ht="11.25">
      <c r="B27" s="309" t="s">
        <v>59</v>
      </c>
      <c r="C27" s="309">
        <v>3.815600947608999</v>
      </c>
      <c r="D27" s="309"/>
      <c r="E27" s="309"/>
      <c r="F27" s="6"/>
      <c r="G27" s="309">
        <v>1.19783200837753</v>
      </c>
      <c r="H27" s="309">
        <v>1.19783200837742</v>
      </c>
      <c r="I27" s="309"/>
      <c r="J27" s="401"/>
      <c r="K27" s="309">
        <v>5.060902169903692</v>
      </c>
      <c r="L27" s="309">
        <v>8.976805002547028</v>
      </c>
      <c r="M27" s="309">
        <v>3.16</v>
      </c>
    </row>
    <row r="28" spans="2:13" ht="11.25">
      <c r="B28" s="309" t="s">
        <v>60</v>
      </c>
      <c r="C28" s="309">
        <v>-0.9405380786155271</v>
      </c>
      <c r="D28" s="309"/>
      <c r="E28" s="309"/>
      <c r="F28" s="6"/>
      <c r="G28" s="309">
        <v>-10.9049574006304</v>
      </c>
      <c r="H28" s="309">
        <v>-10.9049574006304</v>
      </c>
      <c r="I28" s="309"/>
      <c r="J28" s="401"/>
      <c r="K28" s="309">
        <v>-4.917221626398172</v>
      </c>
      <c r="L28" s="309">
        <v>10.944541798035633</v>
      </c>
      <c r="M28" s="309">
        <v>-4.34999999999999</v>
      </c>
    </row>
    <row r="29" spans="2:13" ht="11.25">
      <c r="B29" s="401" t="s">
        <v>61</v>
      </c>
      <c r="C29" s="401">
        <v>0.500404056324055</v>
      </c>
      <c r="D29" s="401"/>
      <c r="E29" s="401"/>
      <c r="F29" s="6"/>
      <c r="G29" s="401">
        <v>8.95564472061323</v>
      </c>
      <c r="H29" s="401">
        <v>-4.72404861693209</v>
      </c>
      <c r="I29" s="401"/>
      <c r="J29" s="401"/>
      <c r="K29" s="401">
        <v>-4.82838437475032</v>
      </c>
      <c r="L29" s="401">
        <v>11.096781783956</v>
      </c>
      <c r="M29" s="401">
        <v>1.03148427769793</v>
      </c>
    </row>
    <row r="30" spans="2:14" ht="11.25">
      <c r="B30" s="402" t="s">
        <v>62</v>
      </c>
      <c r="C30" s="402">
        <v>0.093525187446386</v>
      </c>
      <c r="D30" s="402">
        <v>-0.645474105275912</v>
      </c>
      <c r="E30" s="402">
        <v>2.84033163947579</v>
      </c>
      <c r="F30" s="399"/>
      <c r="G30" s="402">
        <v>-8.57459309983758</v>
      </c>
      <c r="H30" s="402">
        <v>-6.6210254069679</v>
      </c>
      <c r="I30" s="402">
        <v>-29.89382185359978</v>
      </c>
      <c r="J30" s="402"/>
      <c r="K30" s="402">
        <v>16.5450928381963</v>
      </c>
      <c r="L30" s="402">
        <v>4.52792830345978</v>
      </c>
      <c r="M30" s="402">
        <v>-0.466914924090522</v>
      </c>
      <c r="N30" s="401"/>
    </row>
    <row r="31" spans="2:14" ht="11.25">
      <c r="B31" s="401" t="s">
        <v>63</v>
      </c>
      <c r="C31" s="401">
        <v>4.06698789730744</v>
      </c>
      <c r="D31" s="401">
        <v>4.53852254010858</v>
      </c>
      <c r="E31" s="401">
        <v>2.30677207947572</v>
      </c>
      <c r="F31" s="6"/>
      <c r="G31" s="401">
        <v>14.2820673408117</v>
      </c>
      <c r="H31" s="401">
        <v>6.32800026067972</v>
      </c>
      <c r="I31" s="401">
        <v>300.7821859995902</v>
      </c>
      <c r="J31" s="401"/>
      <c r="K31" s="401">
        <v>11.6813655761024</v>
      </c>
      <c r="L31" s="401">
        <v>26.7783261053786</v>
      </c>
      <c r="M31" s="401">
        <v>4.6651509482833</v>
      </c>
      <c r="N31" s="401"/>
    </row>
    <row r="32" spans="2:14" ht="11.25">
      <c r="B32" s="401" t="s">
        <v>64</v>
      </c>
      <c r="C32" s="401">
        <v>5.8729220516055</v>
      </c>
      <c r="D32" s="401">
        <v>7.44295967788995</v>
      </c>
      <c r="E32" s="401">
        <v>0.333002872467536</v>
      </c>
      <c r="F32" s="6"/>
      <c r="G32" s="401">
        <v>13.0323797952291</v>
      </c>
      <c r="H32" s="401">
        <v>14.2533173975667</v>
      </c>
      <c r="I32" s="401">
        <v>-2.0345833230614563</v>
      </c>
      <c r="J32" s="401"/>
      <c r="K32" s="401">
        <v>4.00957815365803</v>
      </c>
      <c r="L32" s="401">
        <v>20.3475799158574</v>
      </c>
      <c r="M32" s="401">
        <v>5.33435987681479</v>
      </c>
      <c r="N32" s="401"/>
    </row>
    <row r="33" spans="2:14" ht="11.25">
      <c r="B33" s="401" t="s">
        <v>65</v>
      </c>
      <c r="C33" s="401">
        <v>7.01400402157435</v>
      </c>
      <c r="D33" s="401">
        <v>8.62186014935507</v>
      </c>
      <c r="E33" s="401">
        <v>1.34532556371929</v>
      </c>
      <c r="F33" s="6"/>
      <c r="G33" s="401">
        <v>8.0930512586991</v>
      </c>
      <c r="H33" s="401">
        <v>7.29038141730594</v>
      </c>
      <c r="I33" s="401">
        <v>20.021413837638246</v>
      </c>
      <c r="J33" s="401"/>
      <c r="K33" s="401">
        <v>-2.03281900563311</v>
      </c>
      <c r="L33" s="401">
        <v>30.684788290643</v>
      </c>
      <c r="M33" s="401">
        <v>4.41683199331733</v>
      </c>
      <c r="N33" s="401"/>
    </row>
    <row r="34" spans="2:13" ht="11.25">
      <c r="B34" s="401" t="s">
        <v>66</v>
      </c>
      <c r="C34" s="401">
        <v>1.9611065433995</v>
      </c>
      <c r="D34" s="401">
        <v>3.38537539419903</v>
      </c>
      <c r="E34" s="401">
        <v>-1.82628614663733</v>
      </c>
      <c r="F34" s="6"/>
      <c r="G34" s="401">
        <v>5.73866903398843</v>
      </c>
      <c r="H34" s="401">
        <v>1.50259295574034</v>
      </c>
      <c r="I34" s="401">
        <v>-256.5586651307824</v>
      </c>
      <c r="J34" s="401"/>
      <c r="K34" s="401">
        <v>-0.419333600679678</v>
      </c>
      <c r="L34" s="401">
        <v>5.59482197560497</v>
      </c>
      <c r="M34" s="401">
        <v>2.15049887302878</v>
      </c>
    </row>
    <row r="35" spans="2:13" ht="11.25">
      <c r="B35" s="401" t="s">
        <v>67</v>
      </c>
      <c r="C35" s="401">
        <v>2.60953555722145</v>
      </c>
      <c r="D35" s="401">
        <v>3.04057142381654</v>
      </c>
      <c r="E35" s="401">
        <v>1.24688636431971</v>
      </c>
      <c r="F35" s="6"/>
      <c r="G35" s="401">
        <v>9.74697776262949</v>
      </c>
      <c r="H35" s="401">
        <v>8.73329282260795</v>
      </c>
      <c r="I35" s="401">
        <v>110.66469226115431</v>
      </c>
      <c r="J35" s="401"/>
      <c r="K35" s="401">
        <v>11.0197682842639</v>
      </c>
      <c r="L35" s="401">
        <v>14.5954144614842</v>
      </c>
      <c r="M35" s="401">
        <v>3.37529801782325</v>
      </c>
    </row>
    <row r="36" spans="2:13" ht="11.25">
      <c r="B36" s="401" t="s">
        <v>68</v>
      </c>
      <c r="C36" s="401">
        <v>0.205262034994405</v>
      </c>
      <c r="D36" s="401">
        <v>-0.609730547541844</v>
      </c>
      <c r="E36" s="401">
        <v>3.22199521363309</v>
      </c>
      <c r="F36" s="6"/>
      <c r="G36" s="401">
        <v>-2.74668398847013</v>
      </c>
      <c r="H36" s="401">
        <v>-0.343145574575246</v>
      </c>
      <c r="I36" s="401">
        <v>-751.0540916168364</v>
      </c>
      <c r="J36" s="401"/>
      <c r="K36" s="401">
        <v>4.90842444721021</v>
      </c>
      <c r="L36" s="401">
        <v>-0.0575826819908656</v>
      </c>
      <c r="M36" s="401">
        <v>0.0353456753802988</v>
      </c>
    </row>
    <row r="37" spans="2:13" ht="11.25">
      <c r="B37" s="401" t="s">
        <v>69</v>
      </c>
      <c r="C37" s="401">
        <v>0.696352710939109</v>
      </c>
      <c r="D37" s="401">
        <v>0.336869486802115</v>
      </c>
      <c r="E37" s="401">
        <v>1.68817241625987</v>
      </c>
      <c r="F37" s="6"/>
      <c r="G37" s="401">
        <v>-12.2233033803604</v>
      </c>
      <c r="H37" s="401">
        <v>-8.19620703388857</v>
      </c>
      <c r="I37" s="401">
        <v>-1165.0086812420986</v>
      </c>
      <c r="J37" s="401"/>
      <c r="K37" s="401">
        <v>5.70618555104228</v>
      </c>
      <c r="L37" s="401">
        <v>-15.0938123849659</v>
      </c>
      <c r="M37" s="401">
        <v>0.254078308889532</v>
      </c>
    </row>
    <row r="38" spans="2:13" ht="11.25">
      <c r="B38" s="401" t="s">
        <v>70</v>
      </c>
      <c r="C38" s="6">
        <v>3.03389546696249</v>
      </c>
      <c r="D38" s="6">
        <v>3.93387974305637</v>
      </c>
      <c r="E38" s="6">
        <v>-0.151082556983368</v>
      </c>
      <c r="F38" s="6"/>
      <c r="G38" s="6">
        <v>10.2839943533017</v>
      </c>
      <c r="H38" s="6">
        <v>5.03238560923505</v>
      </c>
      <c r="I38" s="6">
        <v>124.51962152619474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401" t="s">
        <v>71</v>
      </c>
      <c r="C39" s="6">
        <v>1.15519793386166</v>
      </c>
      <c r="D39" s="6">
        <v>0.6726406090783</v>
      </c>
      <c r="E39" s="6">
        <v>2.74277373554195</v>
      </c>
      <c r="F39" s="6"/>
      <c r="G39" s="6">
        <v>-2.60990351068638</v>
      </c>
      <c r="H39" s="6">
        <v>0.43603110758967</v>
      </c>
      <c r="I39" s="6">
        <v>-37.893136911015624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401" t="s">
        <v>72</v>
      </c>
      <c r="C40" s="6">
        <v>2.59693078262922</v>
      </c>
      <c r="D40" s="6">
        <v>1.82063701311846</v>
      </c>
      <c r="E40" s="6">
        <v>4.74572067446124</v>
      </c>
      <c r="F40" s="6"/>
      <c r="G40" s="6">
        <v>-11.1141876176759</v>
      </c>
      <c r="H40" s="6">
        <v>-5.23194993055931</v>
      </c>
      <c r="I40" s="6">
        <v>-111.60067786164385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401" t="s">
        <v>73</v>
      </c>
      <c r="C41" s="6">
        <v>-0.294136511575502</v>
      </c>
      <c r="D41" s="6">
        <v>-0.654305934295706</v>
      </c>
      <c r="E41" s="6">
        <v>1.15410927365775</v>
      </c>
      <c r="F41" s="6"/>
      <c r="G41" s="6">
        <v>-1.73385530037459</v>
      </c>
      <c r="H41" s="6">
        <v>-4.59403209421791</v>
      </c>
      <c r="I41" s="6">
        <v>-248.1323372465449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401" t="s">
        <v>74</v>
      </c>
      <c r="C42" s="6">
        <v>3.88453038474199</v>
      </c>
      <c r="D42" s="6">
        <v>3.80620118949241</v>
      </c>
      <c r="E42" s="6">
        <v>4.09258607507373</v>
      </c>
      <c r="F42" s="6"/>
      <c r="G42" s="6">
        <v>11.8413249034866</v>
      </c>
      <c r="H42" s="6">
        <v>9.12195722987595</v>
      </c>
      <c r="I42" s="6">
        <v>96.11024937360693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401" t="s">
        <v>76</v>
      </c>
      <c r="C43" s="401">
        <v>3.94016539593649</v>
      </c>
      <c r="D43" s="401">
        <v>4.51544984032594</v>
      </c>
      <c r="E43" s="401">
        <v>2.30360797676836</v>
      </c>
      <c r="F43" s="6"/>
      <c r="G43" s="401">
        <v>-2.47011280853781</v>
      </c>
      <c r="H43" s="401">
        <v>3.62573436240064</v>
      </c>
      <c r="I43" s="401">
        <v>-98.60221022353865</v>
      </c>
      <c r="J43" s="401"/>
      <c r="K43" s="401">
        <v>9.33105879106407</v>
      </c>
      <c r="L43" s="401">
        <v>8.47214126802997</v>
      </c>
      <c r="M43" s="401">
        <v>3.15967361284946</v>
      </c>
    </row>
    <row r="44" spans="2:13" ht="11.25">
      <c r="B44" s="401" t="s">
        <v>513</v>
      </c>
      <c r="C44" s="401">
        <v>4.54732100386626</v>
      </c>
      <c r="D44" s="401">
        <v>5.19853503627632</v>
      </c>
      <c r="E44" s="401">
        <v>2.576054898457</v>
      </c>
      <c r="F44" s="6"/>
      <c r="G44" s="401">
        <v>10.4119249603434</v>
      </c>
      <c r="H44" s="401">
        <v>9.77305200781895</v>
      </c>
      <c r="I44" s="401">
        <v>48.510193413553694</v>
      </c>
      <c r="J44" s="401"/>
      <c r="K44" s="401">
        <v>5.04091219731433</v>
      </c>
      <c r="L44" s="401">
        <v>18.4482661039285</v>
      </c>
      <c r="M44" s="401">
        <v>3.97100648786677</v>
      </c>
    </row>
    <row r="45" spans="2:13" ht="11.25">
      <c r="B45" s="401" t="s">
        <v>529</v>
      </c>
      <c r="C45" s="401">
        <v>5.90669971145352</v>
      </c>
      <c r="D45" s="401">
        <v>6.296384640249</v>
      </c>
      <c r="E45" s="401">
        <v>4.7338800000001</v>
      </c>
      <c r="F45" s="6"/>
      <c r="G45" s="401">
        <v>13.9555258118375</v>
      </c>
      <c r="H45" s="401">
        <v>13.4895892409486</v>
      </c>
      <c r="I45" s="401">
        <v>36.59683300992798</v>
      </c>
      <c r="J45" s="401"/>
      <c r="K45" s="401">
        <v>6.71993820071253</v>
      </c>
      <c r="L45" s="401">
        <v>20.7855649591964</v>
      </c>
      <c r="M45" s="401">
        <v>5.6673197423766</v>
      </c>
    </row>
    <row r="46" spans="2:13" ht="11.25">
      <c r="B46" s="498" t="s">
        <v>650</v>
      </c>
      <c r="C46" s="498">
        <v>5.44591882406003</v>
      </c>
      <c r="D46" s="498">
        <v>5.38214919365494</v>
      </c>
      <c r="E46" s="498">
        <v>5.64064936925204</v>
      </c>
      <c r="F46" s="88"/>
      <c r="G46" s="498">
        <v>16.9570231835831</v>
      </c>
      <c r="H46" s="498">
        <v>13.7733117478187</v>
      </c>
      <c r="I46" s="498">
        <v>282.4550613369672</v>
      </c>
      <c r="J46" s="498"/>
      <c r="K46" s="498">
        <v>-0.596353662649796</v>
      </c>
      <c r="L46" s="498">
        <v>18.4915472272514</v>
      </c>
      <c r="M46" s="498">
        <v>5.07685882950815</v>
      </c>
    </row>
    <row r="47" spans="2:14" ht="11.25">
      <c r="B47" s="39" t="s">
        <v>535</v>
      </c>
      <c r="N47" s="401"/>
    </row>
    <row r="48" ht="11.25">
      <c r="B48" s="40" t="s">
        <v>541</v>
      </c>
    </row>
    <row r="49" spans="2:12" ht="12.75">
      <c r="B49" s="58" t="s">
        <v>542</v>
      </c>
      <c r="C49" s="310"/>
      <c r="D49" s="310"/>
      <c r="E49" s="310"/>
      <c r="F49" s="310"/>
      <c r="G49" s="310"/>
      <c r="H49" s="310"/>
      <c r="I49" s="310"/>
      <c r="J49" s="403"/>
      <c r="K49" s="310"/>
      <c r="L49" s="310"/>
    </row>
    <row r="50" spans="2:12" ht="12.75">
      <c r="B50" s="297" t="s">
        <v>540</v>
      </c>
      <c r="C50" s="311"/>
      <c r="D50" s="311"/>
      <c r="E50" s="311"/>
      <c r="F50" s="311"/>
      <c r="G50" s="311"/>
      <c r="H50" s="311"/>
      <c r="I50" s="311"/>
      <c r="J50" s="404"/>
      <c r="K50" s="311"/>
      <c r="L50" s="311"/>
    </row>
    <row r="51" spans="3:12" ht="12.75">
      <c r="C51" s="311"/>
      <c r="D51" s="311"/>
      <c r="E51" s="311"/>
      <c r="F51" s="311"/>
      <c r="G51" s="311"/>
      <c r="H51" s="311"/>
      <c r="I51" s="311"/>
      <c r="J51" s="404"/>
      <c r="K51" s="311"/>
      <c r="L51" s="311"/>
    </row>
    <row r="52" spans="2:12" ht="12.75">
      <c r="B52" s="405"/>
      <c r="C52" s="311"/>
      <c r="D52" s="311"/>
      <c r="E52" s="311"/>
      <c r="F52" s="311"/>
      <c r="G52" s="311"/>
      <c r="H52" s="311"/>
      <c r="I52" s="311"/>
      <c r="J52" s="404"/>
      <c r="K52" s="311"/>
      <c r="L52" s="311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388"/>
      <c r="L1" s="201"/>
      <c r="M1" s="388"/>
      <c r="N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597</v>
      </c>
      <c r="C3" s="388"/>
      <c r="D3" s="112"/>
      <c r="E3" s="1"/>
      <c r="F3" s="388"/>
      <c r="G3" s="388"/>
      <c r="H3" s="388"/>
      <c r="I3" s="388"/>
      <c r="J3" s="388"/>
      <c r="K3" s="388"/>
      <c r="L3" s="388"/>
      <c r="M3" s="388"/>
      <c r="N3" s="388"/>
    </row>
    <row r="4" ht="11.25">
      <c r="B4" s="400" t="s">
        <v>409</v>
      </c>
    </row>
    <row r="5" spans="2:3" ht="11.25">
      <c r="B5" s="409"/>
      <c r="C5" s="400"/>
    </row>
    <row r="6" spans="2:14" ht="19.5" customHeight="1">
      <c r="B6" s="541" t="s">
        <v>1</v>
      </c>
      <c r="C6" s="176" t="s">
        <v>404</v>
      </c>
      <c r="D6" s="176"/>
      <c r="E6" s="176"/>
      <c r="F6" s="176"/>
      <c r="G6" s="176"/>
      <c r="H6" s="510" t="s">
        <v>405</v>
      </c>
      <c r="I6" s="510"/>
      <c r="J6" s="510"/>
      <c r="K6" s="175"/>
      <c r="L6" s="516" t="s">
        <v>231</v>
      </c>
      <c r="M6" s="516" t="s">
        <v>399</v>
      </c>
      <c r="N6" s="516" t="s">
        <v>396</v>
      </c>
    </row>
    <row r="7" spans="2:14" ht="34.5" thickBot="1">
      <c r="B7" s="542"/>
      <c r="C7" s="69" t="s">
        <v>119</v>
      </c>
      <c r="D7" s="69" t="s">
        <v>406</v>
      </c>
      <c r="E7" s="69" t="s">
        <v>543</v>
      </c>
      <c r="F7" s="69" t="s">
        <v>407</v>
      </c>
      <c r="G7" s="69"/>
      <c r="H7" s="69" t="s">
        <v>119</v>
      </c>
      <c r="I7" s="69" t="s">
        <v>408</v>
      </c>
      <c r="J7" s="293" t="s">
        <v>398</v>
      </c>
      <c r="K7" s="293"/>
      <c r="L7" s="535"/>
      <c r="M7" s="535"/>
      <c r="N7" s="535"/>
    </row>
    <row r="8" spans="2:14" ht="12" thickTop="1">
      <c r="B8" s="406" t="s">
        <v>66</v>
      </c>
      <c r="C8" s="407">
        <v>1.63734387185752</v>
      </c>
      <c r="D8" s="407">
        <v>2.06552442500382</v>
      </c>
      <c r="E8" s="407">
        <v>-0.0440163508601461</v>
      </c>
      <c r="F8" s="407">
        <v>-0.384164202286154</v>
      </c>
      <c r="G8" s="407"/>
      <c r="H8" s="407">
        <v>1.0345317624589</v>
      </c>
      <c r="I8" s="407">
        <v>0.275324630860234</v>
      </c>
      <c r="J8" s="407">
        <v>0.759207131598878</v>
      </c>
      <c r="K8" s="407"/>
      <c r="L8" s="407">
        <v>-0.0304302720179076</v>
      </c>
      <c r="M8" s="407">
        <v>-0.490946488293576</v>
      </c>
      <c r="N8" s="407">
        <v>2.15049887302878</v>
      </c>
    </row>
    <row r="9" spans="2:14" ht="11.25">
      <c r="B9" s="406" t="s">
        <v>67</v>
      </c>
      <c r="C9" s="407">
        <v>2.21182225335399</v>
      </c>
      <c r="D9" s="407">
        <v>1.92335906394687</v>
      </c>
      <c r="E9" s="407">
        <v>0.03788860719646292</v>
      </c>
      <c r="F9" s="407">
        <v>0.250574582210657</v>
      </c>
      <c r="G9" s="407"/>
      <c r="H9" s="407">
        <v>1.66088802049741</v>
      </c>
      <c r="I9" s="407">
        <v>1.47335641760613</v>
      </c>
      <c r="J9" s="407">
        <v>0.187531602891126</v>
      </c>
      <c r="K9" s="407"/>
      <c r="L9" s="407">
        <v>0.7236371755984</v>
      </c>
      <c r="M9" s="407">
        <v>-1.22104942911265</v>
      </c>
      <c r="N9" s="407">
        <v>3.37529801782325</v>
      </c>
    </row>
    <row r="10" spans="2:14" ht="11.25">
      <c r="B10" s="406" t="s">
        <v>68</v>
      </c>
      <c r="C10" s="407">
        <v>0.174007734907759</v>
      </c>
      <c r="D10" s="407">
        <v>-0.386866878508411</v>
      </c>
      <c r="E10" s="407">
        <v>-0.08017696618548609</v>
      </c>
      <c r="F10" s="407">
        <v>0.641051579601656</v>
      </c>
      <c r="G10" s="407"/>
      <c r="H10" s="407">
        <v>-0.478643418796455</v>
      </c>
      <c r="I10" s="407">
        <v>-0.0596058786703424</v>
      </c>
      <c r="J10" s="407">
        <v>-0.419037540126489</v>
      </c>
      <c r="K10" s="407"/>
      <c r="L10" s="407">
        <v>0.334787194393434</v>
      </c>
      <c r="M10" s="407">
        <v>0.00519416296798909</v>
      </c>
      <c r="N10" s="407">
        <v>0.0353456753802988</v>
      </c>
    </row>
    <row r="11" spans="2:14" ht="11.25">
      <c r="B11" s="406" t="s">
        <v>69</v>
      </c>
      <c r="C11" s="407">
        <v>0.591699135929502</v>
      </c>
      <c r="D11" s="407">
        <v>0.211978122989823</v>
      </c>
      <c r="E11" s="407">
        <v>0.031307729359489944</v>
      </c>
      <c r="F11" s="407">
        <v>0.348413283580189</v>
      </c>
      <c r="G11" s="407"/>
      <c r="H11" s="407">
        <v>-2.08142763098331</v>
      </c>
      <c r="I11" s="407">
        <v>-1.39082068345632</v>
      </c>
      <c r="J11" s="407">
        <v>-0.69060694752711</v>
      </c>
      <c r="K11" s="407"/>
      <c r="L11" s="407">
        <v>0.395592361438278</v>
      </c>
      <c r="M11" s="407">
        <v>1.34821444466346</v>
      </c>
      <c r="N11" s="407">
        <v>0.254078308889532</v>
      </c>
    </row>
    <row r="12" spans="2:14" ht="11.25">
      <c r="B12" s="406" t="s">
        <v>70</v>
      </c>
      <c r="C12" s="258">
        <v>2.57966609465964</v>
      </c>
      <c r="D12" s="258">
        <v>2.49155332981907</v>
      </c>
      <c r="E12" s="258">
        <v>0.11877952399003208</v>
      </c>
      <c r="F12" s="258">
        <v>-0.0306667591494619</v>
      </c>
      <c r="G12" s="258"/>
      <c r="H12" s="258">
        <v>1.68418056310458</v>
      </c>
      <c r="I12" s="258">
        <v>0.787917576782465</v>
      </c>
      <c r="J12" s="258">
        <v>0.896262986322115</v>
      </c>
      <c r="K12" s="258"/>
      <c r="L12" s="258">
        <v>1.21032989511851</v>
      </c>
      <c r="M12" s="258">
        <v>-1.16798969816797</v>
      </c>
      <c r="N12" s="258">
        <v>4.30618685499806</v>
      </c>
    </row>
    <row r="13" spans="2:14" ht="11.25">
      <c r="B13" s="406" t="s">
        <v>71</v>
      </c>
      <c r="C13" s="258">
        <v>0.964745540839127</v>
      </c>
      <c r="D13" s="258">
        <v>0.423660556074621</v>
      </c>
      <c r="E13" s="258">
        <v>0.0153457195616441</v>
      </c>
      <c r="F13" s="258">
        <v>0.525739265202862</v>
      </c>
      <c r="G13" s="258"/>
      <c r="H13" s="258">
        <v>-0.476310787277651</v>
      </c>
      <c r="I13" s="258">
        <v>0.0732524955870464</v>
      </c>
      <c r="J13" s="258">
        <v>-0.549563282864709</v>
      </c>
      <c r="K13" s="258"/>
      <c r="L13" s="258">
        <v>1.00255875036669</v>
      </c>
      <c r="M13" s="258">
        <v>-0.177874694145397</v>
      </c>
      <c r="N13" s="258">
        <v>1.31311880978259</v>
      </c>
    </row>
    <row r="14" spans="2:14" ht="11.25">
      <c r="B14" s="406" t="s">
        <v>72</v>
      </c>
      <c r="C14" s="258">
        <v>2.16290771470875</v>
      </c>
      <c r="D14" s="258">
        <v>1.13275418235883</v>
      </c>
      <c r="E14" s="258">
        <v>0.08969877186407105</v>
      </c>
      <c r="F14" s="258">
        <v>0.940454760485849</v>
      </c>
      <c r="G14" s="258"/>
      <c r="H14" s="258">
        <v>-2.00370775402868</v>
      </c>
      <c r="I14" s="258">
        <v>-0.891074357824374</v>
      </c>
      <c r="J14" s="258">
        <v>-1.11263339620428</v>
      </c>
      <c r="K14" s="258"/>
      <c r="L14" s="258">
        <v>0.903515454606892</v>
      </c>
      <c r="M14" s="258">
        <v>1.59537867012355</v>
      </c>
      <c r="N14" s="258">
        <v>2.65809408541043</v>
      </c>
    </row>
    <row r="15" spans="2:14" ht="11.25">
      <c r="B15" s="406" t="s">
        <v>73</v>
      </c>
      <c r="C15" s="258">
        <v>-0.24204538841619</v>
      </c>
      <c r="D15" s="258">
        <v>-0.394702474316935</v>
      </c>
      <c r="E15" s="258">
        <v>-0.084786936451065</v>
      </c>
      <c r="F15" s="258">
        <v>0.23744402235181</v>
      </c>
      <c r="G15" s="258"/>
      <c r="H15" s="258">
        <v>-0.280818664223403</v>
      </c>
      <c r="I15" s="258">
        <v>-0.752797021562812</v>
      </c>
      <c r="J15" s="258">
        <v>0.471978357339407</v>
      </c>
      <c r="K15" s="258"/>
      <c r="L15" s="258">
        <v>1.46587342724631</v>
      </c>
      <c r="M15" s="258">
        <v>0.203678115496994</v>
      </c>
      <c r="N15" s="258">
        <v>1.14661982295567</v>
      </c>
    </row>
    <row r="16" spans="2:14" ht="11.25">
      <c r="B16" s="406" t="s">
        <v>74</v>
      </c>
      <c r="C16" s="258">
        <v>3.15880250454721</v>
      </c>
      <c r="D16" s="258">
        <v>2.30848237710799</v>
      </c>
      <c r="E16" s="258">
        <v>0.056825267596448015</v>
      </c>
      <c r="F16" s="258">
        <v>0.793494859842772</v>
      </c>
      <c r="G16" s="258"/>
      <c r="H16" s="258">
        <v>1.86746888728375</v>
      </c>
      <c r="I16" s="258">
        <v>1.3936308640029</v>
      </c>
      <c r="J16" s="258">
        <v>0.47383802328083</v>
      </c>
      <c r="K16" s="258"/>
      <c r="L16" s="258">
        <v>2.29207011037985</v>
      </c>
      <c r="M16" s="258">
        <v>-1.60604912620857</v>
      </c>
      <c r="N16" s="258">
        <v>5.71229237600208</v>
      </c>
    </row>
    <row r="17" spans="2:14" ht="11.25">
      <c r="B17" s="406" t="s">
        <v>76</v>
      </c>
      <c r="C17" s="258">
        <v>3.11295710837714</v>
      </c>
      <c r="D17" s="258">
        <v>2.64002332219759</v>
      </c>
      <c r="E17" s="258">
        <v>0.03002835954506372</v>
      </c>
      <c r="F17" s="258">
        <v>0.442905426634486</v>
      </c>
      <c r="G17" s="258"/>
      <c r="H17" s="258">
        <v>-0.422817844777484</v>
      </c>
      <c r="I17" s="258">
        <v>0.583621512873049</v>
      </c>
      <c r="J17" s="258">
        <v>-1.00643935765057</v>
      </c>
      <c r="K17" s="258"/>
      <c r="L17" s="258">
        <v>1.53263098906103</v>
      </c>
      <c r="M17" s="258">
        <v>-1.06309663981111</v>
      </c>
      <c r="N17" s="258">
        <v>3.15967361284946</v>
      </c>
    </row>
    <row r="18" spans="2:14" ht="11.25">
      <c r="B18" s="401" t="s">
        <v>513</v>
      </c>
      <c r="C18" s="258">
        <v>3.64631044797522</v>
      </c>
      <c r="D18" s="258">
        <v>3.06283347274475</v>
      </c>
      <c r="E18" s="483">
        <v>0.07053919792669328</v>
      </c>
      <c r="F18" s="258">
        <v>0.512937777303777</v>
      </c>
      <c r="G18" s="258"/>
      <c r="H18" s="258">
        <v>1.68732963587214</v>
      </c>
      <c r="I18" s="258">
        <v>1.55767476280001</v>
      </c>
      <c r="J18" s="258">
        <v>0.129654873072064</v>
      </c>
      <c r="K18" s="258"/>
      <c r="L18" s="258">
        <v>0.762607236548881</v>
      </c>
      <c r="M18" s="258">
        <v>-2.12524083252957</v>
      </c>
      <c r="N18" s="258">
        <v>3.97100648786677</v>
      </c>
    </row>
    <row r="19" spans="2:14" ht="11.25">
      <c r="B19" s="488" t="s">
        <v>529</v>
      </c>
      <c r="C19" s="258">
        <v>4.74490439476467</v>
      </c>
      <c r="D19" s="258">
        <v>3.79650315649806</v>
      </c>
      <c r="E19" s="483">
        <v>1.8807178037150152E-13</v>
      </c>
      <c r="F19" s="258">
        <v>0.948401238266422</v>
      </c>
      <c r="G19" s="258"/>
      <c r="H19" s="258">
        <v>2.33990026406292</v>
      </c>
      <c r="I19" s="258">
        <v>2.21617075217837</v>
      </c>
      <c r="J19" s="258">
        <v>0.12372951188458</v>
      </c>
      <c r="K19" s="258"/>
      <c r="L19" s="258">
        <v>0.96542024485641</v>
      </c>
      <c r="M19" s="258">
        <v>-2.38290516130686</v>
      </c>
      <c r="N19" s="258">
        <v>5.6673197423766</v>
      </c>
    </row>
    <row r="20" spans="2:14" ht="11.25">
      <c r="B20" s="455" t="s">
        <v>650</v>
      </c>
      <c r="C20" s="260">
        <v>4.39617824989066</v>
      </c>
      <c r="D20" s="260">
        <v>3.27290273720414</v>
      </c>
      <c r="E20" s="457">
        <v>-1.5010215292932116E-13</v>
      </c>
      <c r="F20" s="260">
        <v>1.12327551268667</v>
      </c>
      <c r="G20" s="260"/>
      <c r="H20" s="260">
        <v>3.00723389534138</v>
      </c>
      <c r="I20" s="260">
        <v>2.41367682183869</v>
      </c>
      <c r="J20" s="260">
        <v>0.59355707350257</v>
      </c>
      <c r="K20" s="260"/>
      <c r="L20" s="260">
        <v>-0.0815916741767262</v>
      </c>
      <c r="M20" s="260">
        <v>-2.2449616415473</v>
      </c>
      <c r="N20" s="260">
        <v>5.07685882950815</v>
      </c>
    </row>
    <row r="21" ht="11.25">
      <c r="B21" s="39" t="s">
        <v>535</v>
      </c>
    </row>
    <row r="22" ht="11.25">
      <c r="B22" s="408" t="s">
        <v>544</v>
      </c>
    </row>
    <row r="23" spans="2:3" ht="11.25">
      <c r="B23" s="409"/>
      <c r="C23" s="250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8.140625" style="40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388"/>
      <c r="L1" s="388"/>
      <c r="M1" s="388"/>
      <c r="P1" s="201"/>
      <c r="S1" s="204" t="s">
        <v>657</v>
      </c>
    </row>
    <row r="2" spans="2:14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1.25">
      <c r="B3" s="2" t="s">
        <v>608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</row>
    <row r="4" ht="15">
      <c r="B4" s="346" t="s">
        <v>545</v>
      </c>
    </row>
    <row r="5" ht="11.25">
      <c r="B5" s="9" t="s">
        <v>546</v>
      </c>
    </row>
    <row r="6" ht="11.25">
      <c r="B6" s="9"/>
    </row>
    <row r="7" spans="2:19" ht="12.75" customHeight="1">
      <c r="B7" s="291"/>
      <c r="C7" s="91"/>
      <c r="D7" s="510" t="s">
        <v>388</v>
      </c>
      <c r="E7" s="510"/>
      <c r="F7" s="510"/>
      <c r="G7" s="510"/>
      <c r="H7" s="510"/>
      <c r="I7" s="175"/>
      <c r="J7" s="510" t="s">
        <v>389</v>
      </c>
      <c r="K7" s="510"/>
      <c r="L7" s="510"/>
      <c r="M7" s="510"/>
      <c r="N7" s="510"/>
      <c r="O7" s="510"/>
      <c r="P7" s="510"/>
      <c r="Q7" s="510"/>
      <c r="R7" s="175"/>
      <c r="S7" s="516" t="s">
        <v>482</v>
      </c>
    </row>
    <row r="8" spans="2:19" ht="45.75" customHeight="1" thickBot="1">
      <c r="B8" s="292" t="s">
        <v>483</v>
      </c>
      <c r="C8" s="293" t="s">
        <v>390</v>
      </c>
      <c r="D8" s="293" t="s">
        <v>402</v>
      </c>
      <c r="E8" s="293" t="s">
        <v>391</v>
      </c>
      <c r="F8" s="293" t="s">
        <v>392</v>
      </c>
      <c r="G8" s="293" t="s">
        <v>530</v>
      </c>
      <c r="H8" s="293" t="s">
        <v>119</v>
      </c>
      <c r="I8" s="294"/>
      <c r="J8" s="293" t="s">
        <v>393</v>
      </c>
      <c r="K8" s="293" t="s">
        <v>531</v>
      </c>
      <c r="L8" s="293" t="s">
        <v>532</v>
      </c>
      <c r="M8" s="293" t="s">
        <v>533</v>
      </c>
      <c r="N8" s="293" t="s">
        <v>394</v>
      </c>
      <c r="O8" s="293" t="s">
        <v>534</v>
      </c>
      <c r="P8" s="293" t="s">
        <v>538</v>
      </c>
      <c r="Q8" s="293" t="s">
        <v>119</v>
      </c>
      <c r="R8" s="293"/>
      <c r="S8" s="535"/>
    </row>
    <row r="9" spans="2:46" ht="12" thickTop="1">
      <c r="B9" s="40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0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0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0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0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0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0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0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0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0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0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0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0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0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14">
        <v>2006</v>
      </c>
      <c r="C23" s="88">
        <v>100</v>
      </c>
      <c r="D23" s="88">
        <v>97.387919147368</v>
      </c>
      <c r="E23" s="88">
        <v>80.556125</v>
      </c>
      <c r="F23" s="88">
        <v>91.73016971270627</v>
      </c>
      <c r="G23" s="88">
        <v>89.82347339624208</v>
      </c>
      <c r="H23" s="88">
        <v>85.37211354941111</v>
      </c>
      <c r="I23" s="88"/>
      <c r="J23" s="88">
        <v>91.00426521866672</v>
      </c>
      <c r="K23" s="88">
        <v>95.0490038205795</v>
      </c>
      <c r="L23" s="88">
        <v>85.9112179611925</v>
      </c>
      <c r="M23" s="88">
        <v>93.23998588316337</v>
      </c>
      <c r="N23" s="88">
        <v>100</v>
      </c>
      <c r="O23" s="88">
        <v>100</v>
      </c>
      <c r="P23" s="88">
        <v>100</v>
      </c>
      <c r="Q23" s="88">
        <v>96.48359130436972</v>
      </c>
      <c r="R23" s="88"/>
      <c r="S23" s="88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ht="11.25">
      <c r="B24" s="39" t="s">
        <v>535</v>
      </c>
    </row>
    <row r="25" spans="2:12" ht="11.25">
      <c r="B25" s="543" t="s">
        <v>518</v>
      </c>
      <c r="C25" s="543"/>
      <c r="D25" s="543"/>
      <c r="E25" s="543"/>
      <c r="F25" s="543"/>
      <c r="G25" s="543"/>
      <c r="H25" s="543"/>
      <c r="I25" s="543"/>
      <c r="J25" s="543"/>
      <c r="K25" s="543"/>
      <c r="L25" s="543"/>
    </row>
    <row r="26" spans="2:12" ht="11.25"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</row>
    <row r="27" ht="11.25">
      <c r="B27" s="12"/>
    </row>
    <row r="28" ht="11.25">
      <c r="B28" s="12"/>
    </row>
    <row r="29" spans="3:36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</sheetData>
  <mergeCells count="4">
    <mergeCell ref="D7:H7"/>
    <mergeCell ref="J7:Q7"/>
    <mergeCell ref="S7:S8"/>
    <mergeCell ref="B25:L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7" width="6.7109375" style="57" customWidth="1"/>
    <col min="18" max="16384" width="9.140625" style="57" customWidth="1"/>
  </cols>
  <sheetData>
    <row r="1" spans="2:17" s="1" customFormat="1" ht="12.75">
      <c r="B1" s="201" t="s">
        <v>241</v>
      </c>
      <c r="C1" s="114"/>
      <c r="D1" s="112"/>
      <c r="E1" s="387"/>
      <c r="F1" s="388"/>
      <c r="G1" s="388"/>
      <c r="H1" s="388"/>
      <c r="I1" s="388"/>
      <c r="J1" s="388"/>
      <c r="K1" s="388"/>
      <c r="L1" s="388"/>
      <c r="M1" s="388"/>
      <c r="N1" s="388"/>
      <c r="O1" s="388"/>
      <c r="Q1" s="204" t="s">
        <v>654</v>
      </c>
    </row>
    <row r="2" spans="2:17" s="1" customFormat="1" ht="11.25">
      <c r="B2" s="388"/>
      <c r="C2" s="114"/>
      <c r="D2" s="112"/>
      <c r="E2" s="387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2:17" s="1" customFormat="1" ht="11.25">
      <c r="B3" s="2" t="s">
        <v>595</v>
      </c>
      <c r="C3" s="388"/>
      <c r="D3" s="112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2:17" ht="14.25" customHeight="1">
      <c r="B4" s="312" t="s">
        <v>547</v>
      </c>
      <c r="J4" s="1"/>
      <c r="K4" s="1"/>
      <c r="L4" s="1"/>
      <c r="M4" s="1"/>
      <c r="N4" s="1"/>
      <c r="O4" s="1"/>
      <c r="P4" s="1"/>
      <c r="Q4" s="1"/>
    </row>
    <row r="5" s="1" customFormat="1" ht="14.25" customHeight="1">
      <c r="B5" s="9" t="s">
        <v>548</v>
      </c>
    </row>
    <row r="6" spans="2:17" s="1" customFormat="1" ht="14.25" customHeight="1" thickBot="1">
      <c r="B6" s="410"/>
      <c r="C6" s="410"/>
      <c r="D6" s="410">
        <v>1995</v>
      </c>
      <c r="E6" s="410">
        <v>1996</v>
      </c>
      <c r="F6" s="410">
        <v>1997</v>
      </c>
      <c r="G6" s="410">
        <v>1998</v>
      </c>
      <c r="H6" s="410">
        <v>1999</v>
      </c>
      <c r="I6" s="410">
        <v>2000</v>
      </c>
      <c r="J6" s="410">
        <v>2001</v>
      </c>
      <c r="K6" s="410">
        <v>2002</v>
      </c>
      <c r="L6" s="410">
        <v>2003</v>
      </c>
      <c r="M6" s="410">
        <v>2004</v>
      </c>
      <c r="N6" s="410">
        <v>2005</v>
      </c>
      <c r="O6" s="410">
        <v>2006</v>
      </c>
      <c r="P6" s="410">
        <v>2007</v>
      </c>
      <c r="Q6" s="410">
        <v>2008</v>
      </c>
    </row>
    <row r="7" spans="2:17" ht="14.25" customHeight="1" thickTop="1">
      <c r="B7" s="411" t="s">
        <v>549</v>
      </c>
      <c r="D7" s="313">
        <v>18.323301051586423</v>
      </c>
      <c r="E7" s="313">
        <v>16.87057158775258</v>
      </c>
      <c r="F7" s="313">
        <v>17.370434907728004</v>
      </c>
      <c r="G7" s="313">
        <v>16.969077009716035</v>
      </c>
      <c r="H7" s="313">
        <v>15.656939629915051</v>
      </c>
      <c r="I7" s="313">
        <v>16.799832468829536</v>
      </c>
      <c r="J7" s="313">
        <v>17.031400713903924</v>
      </c>
      <c r="K7" s="313">
        <v>16.386411895343283</v>
      </c>
      <c r="L7" s="313">
        <v>15.277761437408682</v>
      </c>
      <c r="M7" s="313">
        <v>16.096642901512126</v>
      </c>
      <c r="N7" s="313">
        <v>15.938467958154634</v>
      </c>
      <c r="O7" s="313">
        <v>16.42874896035397</v>
      </c>
      <c r="P7" s="313">
        <v>17.524302549972777</v>
      </c>
      <c r="Q7" s="313">
        <v>18.989966006383654</v>
      </c>
    </row>
    <row r="8" spans="2:17" ht="14.25" customHeight="1">
      <c r="B8" s="411" t="s">
        <v>550</v>
      </c>
      <c r="D8" s="313">
        <v>-0.2959195039103383</v>
      </c>
      <c r="E8" s="313">
        <v>0.1694592935116484</v>
      </c>
      <c r="F8" s="313">
        <v>0.05579325516973508</v>
      </c>
      <c r="G8" s="313">
        <v>0.05927912673906133</v>
      </c>
      <c r="H8" s="313">
        <v>0.7197765099056466</v>
      </c>
      <c r="I8" s="313">
        <v>1.4502976730463035</v>
      </c>
      <c r="J8" s="313">
        <v>0.9969772742632036</v>
      </c>
      <c r="K8" s="313">
        <v>-0.19021235304387318</v>
      </c>
      <c r="L8" s="313">
        <v>0.49301508046128023</v>
      </c>
      <c r="M8" s="313">
        <v>1.0207066914310634</v>
      </c>
      <c r="N8" s="313">
        <v>0.2672734614078838</v>
      </c>
      <c r="O8" s="313">
        <v>0.3380880303249603</v>
      </c>
      <c r="P8" s="313">
        <v>0.21014212692562143</v>
      </c>
      <c r="Q8" s="313">
        <v>-0.05849634189341466</v>
      </c>
    </row>
    <row r="9" spans="2:17" ht="14.25" customHeight="1">
      <c r="B9" s="314" t="s">
        <v>551</v>
      </c>
      <c r="C9" s="186"/>
      <c r="D9" s="202">
        <v>18.02738154767609</v>
      </c>
      <c r="E9" s="202">
        <v>17.04003088126423</v>
      </c>
      <c r="F9" s="202">
        <v>17.42622816289774</v>
      </c>
      <c r="G9" s="202">
        <v>17.0283561364551</v>
      </c>
      <c r="H9" s="202">
        <v>16.376716139820697</v>
      </c>
      <c r="I9" s="202">
        <v>18.25013014187584</v>
      </c>
      <c r="J9" s="202">
        <v>18.02837798816713</v>
      </c>
      <c r="K9" s="202">
        <v>16.19619954229941</v>
      </c>
      <c r="L9" s="202">
        <v>15.770776517869962</v>
      </c>
      <c r="M9" s="202">
        <v>17.11734959294319</v>
      </c>
      <c r="N9" s="202">
        <v>16.205741419562518</v>
      </c>
      <c r="O9" s="202">
        <v>16.766836990678932</v>
      </c>
      <c r="P9" s="202">
        <v>17.7344446768984</v>
      </c>
      <c r="Q9" s="202">
        <v>18.93146966449024</v>
      </c>
    </row>
    <row r="10" spans="2:17" ht="14.25" customHeight="1">
      <c r="B10" s="411" t="s">
        <v>552</v>
      </c>
      <c r="D10" s="313">
        <v>2.4861127982515576</v>
      </c>
      <c r="E10" s="313">
        <v>2.94231723137701</v>
      </c>
      <c r="F10" s="313">
        <v>3.842246007665353</v>
      </c>
      <c r="G10" s="313">
        <v>3.999078025120644</v>
      </c>
      <c r="H10" s="313">
        <v>4.323206656824205</v>
      </c>
      <c r="I10" s="313">
        <v>4.290018838778379</v>
      </c>
      <c r="J10" s="313">
        <v>4.51302113865051</v>
      </c>
      <c r="K10" s="313">
        <v>1.509123865180381</v>
      </c>
      <c r="L10" s="313">
        <v>-0.182751605162899</v>
      </c>
      <c r="M10" s="313">
        <v>-1.3573042432699534</v>
      </c>
      <c r="N10" s="313">
        <v>-1.142343138001885</v>
      </c>
      <c r="O10" s="313">
        <v>-0.8253497525315461</v>
      </c>
      <c r="P10" s="313">
        <v>0.26729453927220165</v>
      </c>
      <c r="Q10" s="313">
        <v>2.0449345153312763</v>
      </c>
    </row>
    <row r="11" spans="2:17" ht="18" customHeight="1">
      <c r="B11" s="411" t="s">
        <v>553</v>
      </c>
      <c r="D11" s="313">
        <v>-2.486112798251563</v>
      </c>
      <c r="E11" s="313">
        <v>-2.9423172313770065</v>
      </c>
      <c r="F11" s="313">
        <v>-3.842246007665337</v>
      </c>
      <c r="G11" s="313">
        <v>-3.999078025120659</v>
      </c>
      <c r="H11" s="313">
        <v>-4.3232066568242</v>
      </c>
      <c r="I11" s="313">
        <v>-4.290018838778379</v>
      </c>
      <c r="J11" s="313">
        <v>-4.513021138650458</v>
      </c>
      <c r="K11" s="313">
        <v>-1.5091238651802985</v>
      </c>
      <c r="L11" s="313">
        <v>0.1827516051629532</v>
      </c>
      <c r="M11" s="313">
        <v>1.357304243269875</v>
      </c>
      <c r="N11" s="313">
        <v>1.1423431380018712</v>
      </c>
      <c r="O11" s="313">
        <v>0.8253497525315456</v>
      </c>
      <c r="P11" s="313">
        <v>-0.26729453927213154</v>
      </c>
      <c r="Q11" s="313">
        <v>-2.044934515331293</v>
      </c>
    </row>
    <row r="12" spans="3:17" ht="22.5">
      <c r="C12" s="315" t="s">
        <v>554</v>
      </c>
      <c r="D12" s="412">
        <v>0.45065415505795</v>
      </c>
      <c r="E12" s="412">
        <v>0.2984718697683724</v>
      </c>
      <c r="F12" s="412">
        <v>0.21934807227159264</v>
      </c>
      <c r="G12" s="412">
        <v>0.18207333348478597</v>
      </c>
      <c r="H12" s="412">
        <v>0.3082629942175341</v>
      </c>
      <c r="I12" s="412">
        <v>0.2488380492453467</v>
      </c>
      <c r="J12" s="313">
        <v>0.3138017864493417</v>
      </c>
      <c r="K12" s="313">
        <v>0.5137946992262938</v>
      </c>
      <c r="L12" s="313">
        <v>0.5343506266074024</v>
      </c>
      <c r="M12" s="313">
        <v>0.5197323643907948</v>
      </c>
      <c r="N12" s="313">
        <v>0.42692206084185325</v>
      </c>
      <c r="O12" s="313">
        <v>0.41166700734282297</v>
      </c>
      <c r="P12" s="313">
        <v>0.335096375841765</v>
      </c>
      <c r="Q12" s="313">
        <v>0.3077198560096028</v>
      </c>
    </row>
    <row r="13" spans="3:17" ht="22.5">
      <c r="C13" s="315" t="s">
        <v>555</v>
      </c>
      <c r="D13" s="412">
        <v>-1.4185685824308392</v>
      </c>
      <c r="E13" s="412">
        <v>-1.4415278950385233</v>
      </c>
      <c r="F13" s="412">
        <v>-1.8619031027869266</v>
      </c>
      <c r="G13" s="412">
        <v>-2.181612280745355</v>
      </c>
      <c r="H13" s="412">
        <v>-3.2265736430999605</v>
      </c>
      <c r="I13" s="412">
        <v>-2.7752861001693963</v>
      </c>
      <c r="J13" s="313">
        <v>-3.5113689325828834</v>
      </c>
      <c r="K13" s="313">
        <v>-3.5365649981448986</v>
      </c>
      <c r="L13" s="313">
        <v>-3.2633351451376527</v>
      </c>
      <c r="M13" s="313">
        <v>-3.039331419501847</v>
      </c>
      <c r="N13" s="313">
        <v>-2.89293365186642</v>
      </c>
      <c r="O13" s="313">
        <v>-2.4885911626607684</v>
      </c>
      <c r="P13" s="313">
        <v>-2.1436756069975758</v>
      </c>
      <c r="Q13" s="313">
        <v>-2.51979085337025</v>
      </c>
    </row>
    <row r="14" spans="3:17" ht="15" customHeight="1">
      <c r="C14" s="315" t="s">
        <v>556</v>
      </c>
      <c r="D14" s="412">
        <v>-1.5181983708786737</v>
      </c>
      <c r="E14" s="412">
        <v>-1.7992612061068558</v>
      </c>
      <c r="F14" s="412">
        <v>-2.199690977150003</v>
      </c>
      <c r="G14" s="412">
        <v>-1.99953907786009</v>
      </c>
      <c r="H14" s="412">
        <v>-1.4048960079417736</v>
      </c>
      <c r="I14" s="412">
        <v>-1.7635707878543294</v>
      </c>
      <c r="J14" s="313">
        <v>-1.3154539925169173</v>
      </c>
      <c r="K14" s="313">
        <v>1.5136464337383064</v>
      </c>
      <c r="L14" s="313">
        <v>2.9117361236932036</v>
      </c>
      <c r="M14" s="313">
        <v>3.876903298380927</v>
      </c>
      <c r="N14" s="313">
        <v>3.608354729026438</v>
      </c>
      <c r="O14" s="313">
        <v>2.9022739078494912</v>
      </c>
      <c r="P14" s="313">
        <v>1.5412846918836793</v>
      </c>
      <c r="Q14" s="313">
        <v>0.1671364820293545</v>
      </c>
    </row>
    <row r="15" spans="2:17" ht="14.25" customHeight="1">
      <c r="B15" s="314" t="s">
        <v>557</v>
      </c>
      <c r="C15" s="186"/>
      <c r="D15" s="202">
        <v>15.54126874942453</v>
      </c>
      <c r="E15" s="202">
        <v>14.097713649887217</v>
      </c>
      <c r="F15" s="202">
        <v>13.583982155232386</v>
      </c>
      <c r="G15" s="202">
        <v>13.029278111334452</v>
      </c>
      <c r="H15" s="202">
        <v>12.053509482996493</v>
      </c>
      <c r="I15" s="202">
        <v>13.960111303097461</v>
      </c>
      <c r="J15" s="202">
        <v>13.515356849516609</v>
      </c>
      <c r="K15" s="202">
        <v>14.687075677119038</v>
      </c>
      <c r="L15" s="202">
        <v>15.953528123032857</v>
      </c>
      <c r="M15" s="202">
        <v>18.474653836213133</v>
      </c>
      <c r="N15" s="202">
        <v>17.348084557564405</v>
      </c>
      <c r="O15" s="202">
        <v>17.592186743210497</v>
      </c>
      <c r="P15" s="202">
        <v>17.467150137626252</v>
      </c>
      <c r="Q15" s="202">
        <v>16.886535149158952</v>
      </c>
    </row>
    <row r="16" spans="2:17" ht="14.25" customHeight="1">
      <c r="B16" s="40" t="s">
        <v>410</v>
      </c>
      <c r="D16" s="313"/>
      <c r="E16" s="313"/>
      <c r="F16" s="313"/>
      <c r="G16" s="313"/>
      <c r="H16" s="313"/>
      <c r="I16" s="313"/>
      <c r="J16" s="7"/>
      <c r="K16" s="7"/>
      <c r="L16" s="7"/>
      <c r="M16" s="7"/>
      <c r="N16" s="7"/>
      <c r="O16" s="313"/>
      <c r="P16" s="313"/>
      <c r="Q16" s="313"/>
    </row>
    <row r="17" spans="2:17" ht="14.25" customHeight="1">
      <c r="B17" s="411" t="s">
        <v>558</v>
      </c>
      <c r="D17" s="313">
        <v>62.455547898149355</v>
      </c>
      <c r="E17" s="313">
        <v>64.66320639026638</v>
      </c>
      <c r="F17" s="313">
        <v>64.8773569203266</v>
      </c>
      <c r="G17" s="313">
        <v>64.33269363637913</v>
      </c>
      <c r="H17" s="313">
        <v>64.73016548328519</v>
      </c>
      <c r="I17" s="313">
        <v>64.34528038579647</v>
      </c>
      <c r="J17" s="313">
        <v>63.4701751583552</v>
      </c>
      <c r="K17" s="313">
        <v>61.71636367573368</v>
      </c>
      <c r="L17" s="313">
        <v>61.928894295590254</v>
      </c>
      <c r="M17" s="313">
        <v>59.779149914138436</v>
      </c>
      <c r="N17" s="313">
        <v>60.27414740510954</v>
      </c>
      <c r="O17" s="313">
        <v>60.29655704686942</v>
      </c>
      <c r="P17" s="313">
        <v>60.810330955942284</v>
      </c>
      <c r="Q17" s="313">
        <v>60.67768031759414</v>
      </c>
    </row>
    <row r="18" spans="2:17" ht="14.25" customHeight="1">
      <c r="B18" s="411" t="s">
        <v>559</v>
      </c>
      <c r="D18" s="313">
        <v>21.035268925053234</v>
      </c>
      <c r="E18" s="313">
        <v>20.096023934576245</v>
      </c>
      <c r="F18" s="313">
        <v>19.896105893925657</v>
      </c>
      <c r="G18" s="313">
        <v>20.638489305025846</v>
      </c>
      <c r="H18" s="313">
        <v>20.298014384835884</v>
      </c>
      <c r="I18" s="313">
        <v>19.168160260182013</v>
      </c>
      <c r="J18" s="313">
        <v>19.81690084599458</v>
      </c>
      <c r="K18" s="313">
        <v>20.573790348228677</v>
      </c>
      <c r="L18" s="313">
        <v>19.38859306284662</v>
      </c>
      <c r="M18" s="313">
        <v>19.226597194537405</v>
      </c>
      <c r="N18" s="313">
        <v>19.911756446301492</v>
      </c>
      <c r="O18" s="313">
        <v>20.034332054602185</v>
      </c>
      <c r="P18" s="313">
        <v>19.913939675275657</v>
      </c>
      <c r="Q18" s="313">
        <v>20.223713535886343</v>
      </c>
    </row>
    <row r="19" spans="2:17" ht="14.25" customHeight="1">
      <c r="B19" s="411" t="s">
        <v>560</v>
      </c>
      <c r="D19" s="313">
        <v>83.4908168232026</v>
      </c>
      <c r="E19" s="313">
        <v>84.75923032484262</v>
      </c>
      <c r="F19" s="313">
        <v>84.77346281425227</v>
      </c>
      <c r="G19" s="313">
        <v>84.97118294140499</v>
      </c>
      <c r="H19" s="313">
        <v>85.02817986812107</v>
      </c>
      <c r="I19" s="313">
        <v>83.51344064597849</v>
      </c>
      <c r="J19" s="313">
        <v>83.28707600434977</v>
      </c>
      <c r="K19" s="313">
        <v>82.29015402396237</v>
      </c>
      <c r="L19" s="313">
        <v>81.31748735843689</v>
      </c>
      <c r="M19" s="313">
        <v>79.00574710867583</v>
      </c>
      <c r="N19" s="313">
        <v>80.18590385141104</v>
      </c>
      <c r="O19" s="313">
        <v>80.3308891014716</v>
      </c>
      <c r="P19" s="313">
        <v>80.72427063121793</v>
      </c>
      <c r="Q19" s="313">
        <v>80.90139385348047</v>
      </c>
    </row>
    <row r="20" spans="2:17" ht="14.25" customHeight="1">
      <c r="B20" s="411" t="s">
        <v>561</v>
      </c>
      <c r="D20" s="313">
        <v>0.9679144273728892</v>
      </c>
      <c r="E20" s="313">
        <v>1.143056025270151</v>
      </c>
      <c r="F20" s="313">
        <v>1.642555030515334</v>
      </c>
      <c r="G20" s="313">
        <v>1.9995389472605687</v>
      </c>
      <c r="H20" s="313">
        <v>2.918310648882427</v>
      </c>
      <c r="I20" s="313">
        <v>2.5264480509240497</v>
      </c>
      <c r="J20" s="313">
        <v>3.1975671461335415</v>
      </c>
      <c r="K20" s="313">
        <v>3.022770298918605</v>
      </c>
      <c r="L20" s="313">
        <v>2.7289845185302504</v>
      </c>
      <c r="M20" s="313">
        <v>2.519599055111052</v>
      </c>
      <c r="N20" s="313">
        <v>2.466011591024567</v>
      </c>
      <c r="O20" s="313">
        <v>2.0769241553179456</v>
      </c>
      <c r="P20" s="313">
        <v>1.8085792311558109</v>
      </c>
      <c r="Q20" s="313">
        <v>2.212070997360647</v>
      </c>
    </row>
    <row r="21" spans="2:17" ht="14.25" customHeight="1">
      <c r="B21" s="314" t="s">
        <v>562</v>
      </c>
      <c r="C21" s="186"/>
      <c r="D21" s="202">
        <v>99.03208557262711</v>
      </c>
      <c r="E21" s="202">
        <v>98.85694397472984</v>
      </c>
      <c r="F21" s="202">
        <v>98.35744496948465</v>
      </c>
      <c r="G21" s="202">
        <v>98.00046105273942</v>
      </c>
      <c r="H21" s="202">
        <v>97.08168935111757</v>
      </c>
      <c r="I21" s="202">
        <v>97.47355194907595</v>
      </c>
      <c r="J21" s="202">
        <v>96.80243285386649</v>
      </c>
      <c r="K21" s="202">
        <v>96.9772297010814</v>
      </c>
      <c r="L21" s="202">
        <v>97.27101548146972</v>
      </c>
      <c r="M21" s="202">
        <v>97.48040094488896</v>
      </c>
      <c r="N21" s="202">
        <v>97.53398840897546</v>
      </c>
      <c r="O21" s="202">
        <v>97.92307584468206</v>
      </c>
      <c r="P21" s="202">
        <v>98.1914207688442</v>
      </c>
      <c r="Q21" s="202">
        <v>97.78792900263936</v>
      </c>
    </row>
    <row r="22" spans="2:17" ht="14.25" customHeight="1">
      <c r="B22" s="39" t="s">
        <v>535</v>
      </c>
      <c r="J22" s="90"/>
      <c r="K22" s="90"/>
      <c r="L22" s="90"/>
      <c r="M22" s="90"/>
      <c r="N22" s="90"/>
      <c r="O22" s="90"/>
      <c r="P22" s="90"/>
      <c r="Q22" s="90"/>
    </row>
    <row r="23" spans="3:17" s="411" customFormat="1" ht="11.25">
      <c r="C23" s="413" t="s">
        <v>563</v>
      </c>
      <c r="D23" s="413"/>
      <c r="E23" s="413"/>
      <c r="F23" s="413"/>
      <c r="G23" s="413"/>
      <c r="H23" s="413"/>
      <c r="I23" s="413"/>
      <c r="J23" s="414"/>
      <c r="K23" s="414"/>
      <c r="L23" s="414"/>
      <c r="M23" s="414"/>
      <c r="N23" s="414"/>
      <c r="O23" s="414"/>
      <c r="P23" s="414"/>
      <c r="Q23" s="414"/>
    </row>
    <row r="24" spans="3:17" ht="14.25" customHeight="1">
      <c r="C24" s="89" t="s">
        <v>564</v>
      </c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</row>
    <row r="25" spans="10:17" ht="14.25" customHeight="1">
      <c r="J25" s="90"/>
      <c r="K25" s="90"/>
      <c r="L25" s="90"/>
      <c r="M25" s="90"/>
      <c r="N25" s="90"/>
      <c r="O25" s="90"/>
      <c r="P25" s="90"/>
      <c r="Q25" s="90"/>
    </row>
    <row r="26" spans="3:17" ht="14.25" customHeight="1">
      <c r="C26" s="413"/>
      <c r="D26" s="413"/>
      <c r="E26" s="413"/>
      <c r="F26" s="413"/>
      <c r="G26" s="413"/>
      <c r="H26" s="413"/>
      <c r="I26" s="413"/>
      <c r="J26" s="90"/>
      <c r="K26" s="90"/>
      <c r="L26" s="90"/>
      <c r="M26" s="90"/>
      <c r="N26" s="90"/>
      <c r="O26" s="90"/>
      <c r="P26" s="90"/>
      <c r="Q26" s="90"/>
    </row>
    <row r="27" spans="10:17" ht="14.25" customHeight="1">
      <c r="J27" s="90"/>
      <c r="K27" s="90"/>
      <c r="L27" s="90"/>
      <c r="M27" s="90"/>
      <c r="N27" s="90"/>
      <c r="O27" s="90"/>
      <c r="P27" s="90"/>
      <c r="Q27" s="90"/>
    </row>
    <row r="28" spans="10:17" ht="14.25" customHeight="1">
      <c r="J28" s="90"/>
      <c r="K28" s="90"/>
      <c r="L28" s="90"/>
      <c r="M28" s="90"/>
      <c r="N28" s="90"/>
      <c r="O28" s="90"/>
      <c r="P28" s="90"/>
      <c r="Q28" s="90"/>
    </row>
    <row r="29" spans="10:17" ht="14.25" customHeight="1">
      <c r="J29" s="90"/>
      <c r="K29" s="90"/>
      <c r="L29" s="90"/>
      <c r="M29" s="90"/>
      <c r="N29" s="90"/>
      <c r="O29" s="90"/>
      <c r="P29" s="90"/>
      <c r="Q29" s="90"/>
    </row>
    <row r="30" spans="10:17" ht="14.25" customHeight="1">
      <c r="J30" s="90"/>
      <c r="K30" s="90"/>
      <c r="L30" s="90"/>
      <c r="M30" s="90"/>
      <c r="N30" s="90"/>
      <c r="O30" s="90"/>
      <c r="P30" s="90"/>
      <c r="Q30" s="90"/>
    </row>
    <row r="31" spans="10:17" ht="14.25" customHeight="1">
      <c r="J31" s="90"/>
      <c r="K31" s="90"/>
      <c r="L31" s="90"/>
      <c r="M31" s="90"/>
      <c r="N31" s="90"/>
      <c r="O31" s="90"/>
      <c r="P31" s="90"/>
      <c r="Q31" s="90"/>
    </row>
    <row r="32" spans="10:17" ht="14.25" customHeight="1">
      <c r="J32" s="90"/>
      <c r="K32" s="90"/>
      <c r="L32" s="90"/>
      <c r="M32" s="90"/>
      <c r="N32" s="90"/>
      <c r="O32" s="90"/>
      <c r="P32" s="90"/>
      <c r="Q32" s="90"/>
    </row>
    <row r="33" spans="10:17" ht="14.25" customHeight="1">
      <c r="J33" s="90"/>
      <c r="K33" s="90"/>
      <c r="L33" s="90"/>
      <c r="M33" s="90"/>
      <c r="N33" s="90"/>
      <c r="O33" s="90"/>
      <c r="P33" s="90"/>
      <c r="Q33" s="90"/>
    </row>
    <row r="34" spans="10:17" ht="14.25" customHeight="1">
      <c r="J34" s="90"/>
      <c r="K34" s="90"/>
      <c r="L34" s="90"/>
      <c r="M34" s="90"/>
      <c r="N34" s="90"/>
      <c r="O34" s="90"/>
      <c r="P34" s="90"/>
      <c r="Q34" s="90"/>
    </row>
    <row r="35" spans="10:17" ht="14.25" customHeight="1">
      <c r="J35" s="90"/>
      <c r="K35" s="90"/>
      <c r="L35" s="90"/>
      <c r="M35" s="90"/>
      <c r="N35" s="90"/>
      <c r="O35" s="90"/>
      <c r="P35" s="90"/>
      <c r="Q35" s="90"/>
    </row>
    <row r="36" spans="10:17" ht="14.25" customHeight="1">
      <c r="J36" s="90"/>
      <c r="K36" s="90"/>
      <c r="L36" s="90"/>
      <c r="M36" s="90"/>
      <c r="N36" s="90"/>
      <c r="O36" s="90"/>
      <c r="P36" s="90"/>
      <c r="Q36" s="90"/>
    </row>
    <row r="37" spans="10:17" ht="14.25" customHeight="1">
      <c r="J37" s="90"/>
      <c r="K37" s="90"/>
      <c r="L37" s="90"/>
      <c r="M37" s="90"/>
      <c r="N37" s="90"/>
      <c r="O37" s="90"/>
      <c r="P37" s="90"/>
      <c r="Q37" s="90"/>
    </row>
    <row r="38" spans="10:17" ht="14.25" customHeight="1">
      <c r="J38" s="90"/>
      <c r="K38" s="90"/>
      <c r="L38" s="90"/>
      <c r="M38" s="90"/>
      <c r="N38" s="90"/>
      <c r="O38" s="90"/>
      <c r="P38" s="90"/>
      <c r="Q38" s="90"/>
    </row>
    <row r="39" spans="10:17" ht="14.25" customHeight="1">
      <c r="J39" s="90"/>
      <c r="K39" s="90"/>
      <c r="L39" s="90"/>
      <c r="M39" s="90"/>
      <c r="N39" s="90"/>
      <c r="O39" s="90"/>
      <c r="P39" s="90"/>
      <c r="Q39" s="90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59" customWidth="1"/>
    <col min="2" max="2" width="7.8515625" style="59" customWidth="1"/>
    <col min="3" max="4" width="26.28125" style="59" customWidth="1"/>
    <col min="5" max="16384" width="10.28125" style="59" customWidth="1"/>
  </cols>
  <sheetData>
    <row r="1" spans="2:4" ht="12.75">
      <c r="B1" s="201" t="s">
        <v>241</v>
      </c>
      <c r="D1" s="204" t="s">
        <v>657</v>
      </c>
    </row>
    <row r="3" ht="11.25">
      <c r="B3" s="2" t="s">
        <v>594</v>
      </c>
    </row>
    <row r="4" spans="2:4" ht="11.25">
      <c r="B4" s="82" t="s">
        <v>166</v>
      </c>
      <c r="D4" s="61"/>
    </row>
    <row r="6" spans="2:4" ht="11.25" customHeight="1">
      <c r="B6" s="518" t="s">
        <v>1</v>
      </c>
      <c r="C6" s="544" t="s">
        <v>169</v>
      </c>
      <c r="D6" s="544" t="s">
        <v>170</v>
      </c>
    </row>
    <row r="7" spans="2:4" s="117" customFormat="1" ht="12" thickBot="1">
      <c r="B7" s="520"/>
      <c r="C7" s="545"/>
      <c r="D7" s="545"/>
    </row>
    <row r="8" spans="2:4" ht="12" thickTop="1">
      <c r="B8" s="118" t="s">
        <v>42</v>
      </c>
      <c r="C8" s="119">
        <v>87.25</v>
      </c>
      <c r="D8" s="119"/>
    </row>
    <row r="9" spans="2:4" ht="11.25">
      <c r="B9" s="118" t="s">
        <v>43</v>
      </c>
      <c r="C9" s="119">
        <v>89.75</v>
      </c>
      <c r="D9" s="119"/>
    </row>
    <row r="10" spans="2:4" ht="11.25">
      <c r="B10" s="118" t="s">
        <v>44</v>
      </c>
      <c r="C10" s="119">
        <v>88.75</v>
      </c>
      <c r="D10" s="119"/>
    </row>
    <row r="11" spans="2:4" ht="11.25">
      <c r="B11" s="118" t="s">
        <v>45</v>
      </c>
      <c r="C11" s="119">
        <v>87</v>
      </c>
      <c r="D11" s="119"/>
    </row>
    <row r="12" spans="2:4" ht="11.25">
      <c r="B12" s="118" t="s">
        <v>46</v>
      </c>
      <c r="C12" s="119">
        <v>88.5</v>
      </c>
      <c r="D12" s="119"/>
    </row>
    <row r="13" spans="2:4" ht="11.25">
      <c r="B13" s="118" t="s">
        <v>47</v>
      </c>
      <c r="C13" s="119">
        <v>85</v>
      </c>
      <c r="D13" s="119"/>
    </row>
    <row r="14" spans="2:4" ht="11.25">
      <c r="B14" s="118" t="s">
        <v>48</v>
      </c>
      <c r="C14" s="119">
        <v>83.75</v>
      </c>
      <c r="D14" s="119"/>
    </row>
    <row r="15" spans="2:4" ht="11.25">
      <c r="B15" s="118" t="s">
        <v>49</v>
      </c>
      <c r="C15" s="119">
        <v>83.25</v>
      </c>
      <c r="D15" s="119"/>
    </row>
    <row r="16" spans="2:4" ht="11.25">
      <c r="B16" s="118" t="s">
        <v>50</v>
      </c>
      <c r="C16" s="119">
        <v>84.25</v>
      </c>
      <c r="D16" s="119"/>
    </row>
    <row r="17" spans="2:4" ht="11.25">
      <c r="B17" s="118" t="s">
        <v>51</v>
      </c>
      <c r="C17" s="119">
        <v>77.5</v>
      </c>
      <c r="D17" s="119">
        <v>7.900833333333332</v>
      </c>
    </row>
    <row r="18" spans="2:4" ht="11.25">
      <c r="B18" s="118" t="s">
        <v>52</v>
      </c>
      <c r="C18" s="119">
        <v>75.75</v>
      </c>
      <c r="D18" s="119">
        <v>6.265833333333332</v>
      </c>
    </row>
    <row r="19" spans="2:4" ht="11.25">
      <c r="B19" s="118" t="s">
        <v>53</v>
      </c>
      <c r="C19" s="119">
        <v>73</v>
      </c>
      <c r="D19" s="119">
        <v>6.699166666666667</v>
      </c>
    </row>
    <row r="20" spans="2:4" ht="11.25">
      <c r="B20" s="118" t="s">
        <v>54</v>
      </c>
      <c r="C20" s="119">
        <v>74</v>
      </c>
      <c r="D20" s="119">
        <v>7.116666666666666</v>
      </c>
    </row>
    <row r="21" spans="2:4" ht="11.25">
      <c r="B21" s="118" t="s">
        <v>55</v>
      </c>
      <c r="C21" s="119">
        <v>77.75</v>
      </c>
      <c r="D21" s="119">
        <v>5.2558333333333325</v>
      </c>
    </row>
    <row r="22" spans="2:4" ht="11.25">
      <c r="B22" s="118" t="s">
        <v>56</v>
      </c>
      <c r="C22" s="119">
        <v>82.5</v>
      </c>
      <c r="D22" s="119">
        <v>3.5941666666666663</v>
      </c>
    </row>
    <row r="23" spans="2:4" ht="11.25">
      <c r="B23" s="118" t="s">
        <v>57</v>
      </c>
      <c r="C23" s="119">
        <v>80.75</v>
      </c>
      <c r="D23" s="119">
        <v>3.734166666666667</v>
      </c>
    </row>
    <row r="24" spans="2:4" ht="11.25">
      <c r="B24" s="118" t="s">
        <v>58</v>
      </c>
      <c r="C24" s="119">
        <v>79.5</v>
      </c>
      <c r="D24" s="119">
        <v>3.8483333333333327</v>
      </c>
    </row>
    <row r="25" spans="2:4" ht="11.25">
      <c r="B25" s="118" t="s">
        <v>59</v>
      </c>
      <c r="C25" s="119">
        <v>80.75</v>
      </c>
      <c r="D25" s="119">
        <v>3.3533333333333335</v>
      </c>
    </row>
    <row r="26" spans="2:4" ht="11.25">
      <c r="B26" s="118" t="s">
        <v>60</v>
      </c>
      <c r="C26" s="119">
        <v>74</v>
      </c>
      <c r="D26" s="119">
        <v>4.2825</v>
      </c>
    </row>
    <row r="27" spans="2:4" ht="11.25">
      <c r="B27" s="118" t="s">
        <v>61</v>
      </c>
      <c r="C27" s="119">
        <v>74.5</v>
      </c>
      <c r="D27" s="119">
        <v>4.830583333333334</v>
      </c>
    </row>
    <row r="28" spans="2:4" ht="11.25">
      <c r="B28" s="118" t="s">
        <v>62</v>
      </c>
      <c r="C28" s="119">
        <v>72</v>
      </c>
      <c r="D28" s="119">
        <v>5.661666666666666</v>
      </c>
    </row>
    <row r="29" spans="2:4" ht="11.25">
      <c r="B29" s="118" t="s">
        <v>63</v>
      </c>
      <c r="C29" s="119">
        <v>76.75</v>
      </c>
      <c r="D29" s="119">
        <v>5.315833333333333</v>
      </c>
    </row>
    <row r="30" spans="2:4" ht="11.25">
      <c r="B30" s="118" t="s">
        <v>64</v>
      </c>
      <c r="C30" s="119">
        <v>79.75</v>
      </c>
      <c r="D30" s="119">
        <v>5.064416666666667</v>
      </c>
    </row>
    <row r="31" spans="2:4" ht="11.25">
      <c r="B31" s="118" t="s">
        <v>65</v>
      </c>
      <c r="C31" s="119">
        <v>83.45</v>
      </c>
      <c r="D31" s="119">
        <v>4.645333333333333</v>
      </c>
    </row>
    <row r="32" spans="2:4" ht="11.25">
      <c r="B32" s="118" t="s">
        <v>66</v>
      </c>
      <c r="C32" s="119">
        <v>82.025</v>
      </c>
      <c r="D32" s="119">
        <v>5.4295</v>
      </c>
    </row>
    <row r="33" spans="2:4" ht="11.25">
      <c r="B33" s="118" t="s">
        <v>67</v>
      </c>
      <c r="C33" s="119">
        <v>83.8</v>
      </c>
      <c r="D33" s="119">
        <v>5.66575</v>
      </c>
    </row>
    <row r="34" spans="2:4" ht="11.25">
      <c r="B34" s="118" t="s">
        <v>68</v>
      </c>
      <c r="C34" s="119">
        <v>81.425</v>
      </c>
      <c r="D34" s="119">
        <v>7.6024166666666675</v>
      </c>
    </row>
    <row r="35" spans="2:4" ht="11.25">
      <c r="B35" s="118" t="s">
        <v>69</v>
      </c>
      <c r="C35" s="119">
        <v>79.475</v>
      </c>
      <c r="D35" s="119">
        <v>7.578666666666667</v>
      </c>
    </row>
    <row r="36" spans="2:4" ht="11.25">
      <c r="B36" s="118" t="s">
        <v>70</v>
      </c>
      <c r="C36" s="119">
        <v>81.3</v>
      </c>
      <c r="D36" s="119">
        <v>7.141166666666667</v>
      </c>
    </row>
    <row r="37" spans="2:4" ht="11.25">
      <c r="B37" s="118" t="s">
        <v>71</v>
      </c>
      <c r="C37" s="119">
        <v>80.775</v>
      </c>
      <c r="D37" s="119">
        <v>11.266666666666666</v>
      </c>
    </row>
    <row r="38" spans="2:4" ht="11.25">
      <c r="B38" s="438" t="s">
        <v>72</v>
      </c>
      <c r="C38" s="119">
        <v>79.225</v>
      </c>
      <c r="D38" s="119">
        <v>11.683333333333335</v>
      </c>
    </row>
    <row r="39" spans="2:4" ht="11.25">
      <c r="B39" s="438" t="s">
        <v>73</v>
      </c>
      <c r="C39" s="119">
        <v>80.3</v>
      </c>
      <c r="D39" s="119">
        <v>12.316666666666668</v>
      </c>
    </row>
    <row r="40" spans="2:4" ht="11.25">
      <c r="B40" s="438" t="s">
        <v>74</v>
      </c>
      <c r="C40" s="119">
        <v>82.4</v>
      </c>
      <c r="D40" s="119">
        <v>11.475</v>
      </c>
    </row>
    <row r="41" spans="2:4" ht="11.25">
      <c r="B41" s="438" t="s">
        <v>76</v>
      </c>
      <c r="C41" s="119">
        <v>83.48333333333333</v>
      </c>
      <c r="D41" s="119">
        <v>9.825</v>
      </c>
    </row>
    <row r="42" spans="2:4" ht="11.25">
      <c r="B42" s="438" t="s">
        <v>513</v>
      </c>
      <c r="C42" s="119">
        <v>83.33333333333334</v>
      </c>
      <c r="D42" s="119">
        <v>9.975</v>
      </c>
    </row>
    <row r="43" spans="2:4" ht="11.25">
      <c r="B43" s="489">
        <v>2007</v>
      </c>
      <c r="C43" s="439">
        <v>85.075</v>
      </c>
      <c r="D43" s="439">
        <v>9.291666666666668</v>
      </c>
    </row>
    <row r="44" spans="2:4" ht="11.25">
      <c r="B44" s="458">
        <v>208</v>
      </c>
      <c r="C44" s="121">
        <v>85.19166666666666</v>
      </c>
      <c r="D44" s="121">
        <v>7.891666666666665</v>
      </c>
    </row>
    <row r="45" spans="2:5" ht="11.25">
      <c r="B45" s="40" t="s">
        <v>660</v>
      </c>
      <c r="C45" s="77"/>
      <c r="D45" s="77"/>
      <c r="E45" s="77"/>
    </row>
    <row r="46" spans="2:5" ht="11.25">
      <c r="B46" s="40" t="s">
        <v>659</v>
      </c>
      <c r="E46" s="499"/>
    </row>
    <row r="47" spans="2:5" ht="11.25">
      <c r="B47" s="40" t="s">
        <v>167</v>
      </c>
      <c r="E47" s="499"/>
    </row>
    <row r="48" spans="2:5" ht="11.25">
      <c r="B48" s="40" t="s">
        <v>168</v>
      </c>
      <c r="E48" s="499"/>
    </row>
    <row r="49" spans="3:9" ht="11.25">
      <c r="C49" s="122" t="s">
        <v>171</v>
      </c>
      <c r="D49" s="123"/>
      <c r="E49" s="123"/>
      <c r="F49" s="123"/>
      <c r="G49" s="123"/>
      <c r="H49" s="57"/>
      <c r="I49" s="57"/>
    </row>
    <row r="50" spans="5:9" ht="11.25">
      <c r="E50" s="499"/>
      <c r="H50" s="57"/>
      <c r="I50" s="57"/>
    </row>
    <row r="51" spans="5:9" ht="11.25">
      <c r="E51" s="499"/>
      <c r="H51" s="57"/>
      <c r="I51" s="57"/>
    </row>
    <row r="52" spans="2:8" ht="11.25">
      <c r="B52" s="118"/>
      <c r="C52" s="119"/>
      <c r="D52" s="119"/>
      <c r="E52" s="500"/>
      <c r="G52" s="499"/>
      <c r="H52" s="499"/>
    </row>
    <row r="53" spans="5:9" ht="11.25">
      <c r="E53" s="499"/>
      <c r="H53" s="57"/>
      <c r="I53" s="57"/>
    </row>
    <row r="54" spans="5:9" ht="11.25">
      <c r="E54" s="499"/>
      <c r="H54" s="57"/>
      <c r="I54" s="57"/>
    </row>
    <row r="55" spans="5:9" ht="11.25">
      <c r="E55" s="499"/>
      <c r="H55" s="57"/>
      <c r="I55" s="57"/>
    </row>
    <row r="59" spans="2:4" ht="11.25">
      <c r="B59" s="57"/>
      <c r="C59" s="57"/>
      <c r="D59" s="57"/>
    </row>
    <row r="60" spans="2:4" ht="11.25">
      <c r="B60" s="57"/>
      <c r="C60" s="57"/>
      <c r="D60" s="57"/>
    </row>
    <row r="61" spans="3:4" ht="11.25">
      <c r="C61" s="57"/>
      <c r="D61" s="57"/>
    </row>
    <row r="62" spans="3:4" ht="11.25">
      <c r="C62" s="57"/>
      <c r="D62" s="57"/>
    </row>
    <row r="63" spans="3:4" ht="11.25">
      <c r="C63" s="57"/>
      <c r="D63" s="57"/>
    </row>
    <row r="64" spans="3:4" ht="11.25">
      <c r="C64" s="57"/>
      <c r="D64" s="57"/>
    </row>
    <row r="65" ht="11.25">
      <c r="C65" s="57"/>
    </row>
    <row r="66" ht="11.25">
      <c r="C66" s="57"/>
    </row>
    <row r="67" ht="11.25">
      <c r="C67" s="57"/>
    </row>
    <row r="68" ht="11.25">
      <c r="C68" s="57"/>
    </row>
    <row r="69" ht="11.25">
      <c r="C69" s="57"/>
    </row>
    <row r="70" ht="11.25">
      <c r="C70" s="57"/>
    </row>
    <row r="71" ht="11.25">
      <c r="C71" s="57"/>
    </row>
  </sheetData>
  <mergeCells count="3">
    <mergeCell ref="B6:B7"/>
    <mergeCell ref="C6:C7"/>
    <mergeCell ref="D6:D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11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4" width="8.00390625" style="90" customWidth="1"/>
    <col min="5" max="5" width="8.00390625" style="124" customWidth="1"/>
    <col min="6" max="22" width="8.00390625" style="90" customWidth="1"/>
    <col min="23" max="28" width="9.28125" style="90" customWidth="1"/>
    <col min="29" max="31" width="9.28125" style="57" customWidth="1"/>
    <col min="32" max="16384" width="9.140625" style="57" customWidth="1"/>
  </cols>
  <sheetData>
    <row r="1" spans="2:28" ht="12.75">
      <c r="B1" s="201" t="s">
        <v>241</v>
      </c>
      <c r="Q1" s="201"/>
      <c r="V1" s="204" t="s">
        <v>657</v>
      </c>
      <c r="AB1" s="57"/>
    </row>
    <row r="3" ht="11.25">
      <c r="B3" s="2" t="s">
        <v>593</v>
      </c>
    </row>
    <row r="4" spans="2:13" ht="11.25">
      <c r="B4" s="125" t="s">
        <v>172</v>
      </c>
      <c r="C4" s="126"/>
      <c r="D4" s="126"/>
      <c r="E4" s="127"/>
      <c r="F4" s="126"/>
      <c r="H4" s="126"/>
      <c r="I4" s="126"/>
      <c r="J4" s="126"/>
      <c r="K4" s="126"/>
      <c r="L4" s="126"/>
      <c r="M4" s="126"/>
    </row>
    <row r="5" spans="2:13" ht="11.25">
      <c r="B5" s="1" t="s">
        <v>173</v>
      </c>
      <c r="C5" s="126"/>
      <c r="D5" s="126"/>
      <c r="E5" s="127"/>
      <c r="F5" s="126"/>
      <c r="H5" s="126"/>
      <c r="I5" s="126"/>
      <c r="J5" s="126"/>
      <c r="K5" s="126"/>
      <c r="L5" s="126"/>
      <c r="M5" s="126"/>
    </row>
    <row r="6" spans="2:13" ht="11.25">
      <c r="B6" s="125"/>
      <c r="C6" s="126"/>
      <c r="D6" s="126"/>
      <c r="E6" s="127"/>
      <c r="F6" s="126"/>
      <c r="H6" s="126"/>
      <c r="I6" s="126"/>
      <c r="J6" s="126"/>
      <c r="K6" s="126"/>
      <c r="L6" s="126"/>
      <c r="M6" s="126"/>
    </row>
    <row r="7" spans="2:22" ht="11.25">
      <c r="B7" s="128" t="s">
        <v>174</v>
      </c>
      <c r="C7" s="129"/>
      <c r="D7" s="129"/>
      <c r="E7" s="130"/>
      <c r="F7" s="131"/>
      <c r="G7" s="132"/>
      <c r="H7" s="129"/>
      <c r="I7" s="129">
        <v>1947</v>
      </c>
      <c r="J7" s="129">
        <v>1948</v>
      </c>
      <c r="K7" s="129">
        <v>1949</v>
      </c>
      <c r="L7" s="129">
        <v>1950</v>
      </c>
      <c r="M7" s="129">
        <v>1951</v>
      </c>
      <c r="N7" s="129">
        <v>1952</v>
      </c>
      <c r="O7" s="129">
        <v>1953</v>
      </c>
      <c r="P7" s="129">
        <v>1954</v>
      </c>
      <c r="Q7" s="129">
        <v>1955</v>
      </c>
      <c r="R7" s="129">
        <v>1956</v>
      </c>
      <c r="S7" s="129">
        <v>1957</v>
      </c>
      <c r="T7" s="129">
        <v>1958</v>
      </c>
      <c r="U7" s="129">
        <v>1959</v>
      </c>
      <c r="V7" s="129">
        <v>1960</v>
      </c>
    </row>
    <row r="8" spans="2:48" ht="11.25">
      <c r="B8" s="133" t="s">
        <v>175</v>
      </c>
      <c r="C8" s="134"/>
      <c r="D8" s="134"/>
      <c r="G8" s="135"/>
      <c r="H8" s="134"/>
      <c r="I8" s="134">
        <v>-203.81099999999992</v>
      </c>
      <c r="J8" s="134">
        <v>-114.555</v>
      </c>
      <c r="K8" s="134">
        <v>-134.9319999999999</v>
      </c>
      <c r="L8" s="134">
        <v>92.58400000000006</v>
      </c>
      <c r="M8" s="134">
        <v>-493.79200000000014</v>
      </c>
      <c r="N8" s="135">
        <v>-725.133</v>
      </c>
      <c r="O8" s="135">
        <v>-12.282000000000153</v>
      </c>
      <c r="P8" s="135">
        <v>-235.85099999999989</v>
      </c>
      <c r="Q8" s="135">
        <v>-34.54399999999991</v>
      </c>
      <c r="R8" s="135">
        <v>-22.562999999999818</v>
      </c>
      <c r="S8" s="135">
        <v>-299.681</v>
      </c>
      <c r="T8" s="135">
        <v>-265.192</v>
      </c>
      <c r="U8" s="135">
        <v>-344.83099999999985</v>
      </c>
      <c r="V8" s="135">
        <v>-518.028</v>
      </c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1.25">
      <c r="B9" s="136" t="s">
        <v>176</v>
      </c>
      <c r="C9" s="137"/>
      <c r="D9" s="137"/>
      <c r="G9" s="135"/>
      <c r="H9" s="137"/>
      <c r="I9" s="137">
        <v>96.18900000000008</v>
      </c>
      <c r="J9" s="137">
        <v>207.445</v>
      </c>
      <c r="K9" s="137">
        <v>139.0680000000001</v>
      </c>
      <c r="L9" s="137">
        <v>413.58400000000006</v>
      </c>
      <c r="M9" s="137">
        <v>44.207999999999856</v>
      </c>
      <c r="N9" s="135">
        <v>-302.13300000000004</v>
      </c>
      <c r="O9" s="135">
        <v>394.71799999999985</v>
      </c>
      <c r="P9" s="135">
        <v>147.14900000000011</v>
      </c>
      <c r="Q9" s="135">
        <v>319.45600000000013</v>
      </c>
      <c r="R9" s="135">
        <v>407.4370000000001</v>
      </c>
      <c r="S9" s="135">
        <v>106.31899999999996</v>
      </c>
      <c r="T9" s="135">
        <v>65.80799999999999</v>
      </c>
      <c r="U9" s="135">
        <v>72.1690000000001</v>
      </c>
      <c r="V9" s="135">
        <v>-24.02800000000002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1.25">
      <c r="B10" s="138" t="s">
        <v>177</v>
      </c>
      <c r="C10" s="137"/>
      <c r="D10" s="137"/>
      <c r="G10" s="135"/>
      <c r="H10" s="137"/>
      <c r="I10" s="137">
        <v>1152.308</v>
      </c>
      <c r="J10" s="137">
        <v>1180.461</v>
      </c>
      <c r="K10" s="137">
        <v>1096.468</v>
      </c>
      <c r="L10" s="137">
        <v>1355.467</v>
      </c>
      <c r="M10" s="137">
        <v>1769.002</v>
      </c>
      <c r="N10" s="135">
        <v>1418.117</v>
      </c>
      <c r="O10" s="135">
        <v>1539.321</v>
      </c>
      <c r="P10" s="135">
        <v>1561.836</v>
      </c>
      <c r="Q10" s="135">
        <v>1423.246</v>
      </c>
      <c r="R10" s="135">
        <v>1481.969</v>
      </c>
      <c r="S10" s="135">
        <v>1391.607</v>
      </c>
      <c r="T10" s="135">
        <v>1242.985</v>
      </c>
      <c r="U10" s="135">
        <v>1281.969</v>
      </c>
      <c r="V10" s="135">
        <v>1268.772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ht="11.25">
      <c r="B11" s="138" t="s">
        <v>178</v>
      </c>
      <c r="C11" s="137"/>
      <c r="D11" s="137"/>
      <c r="G11" s="135"/>
      <c r="H11" s="137"/>
      <c r="I11" s="137">
        <v>1056.119</v>
      </c>
      <c r="J11" s="137">
        <v>973.016</v>
      </c>
      <c r="K11" s="137">
        <v>957.4</v>
      </c>
      <c r="L11" s="137">
        <v>941.883</v>
      </c>
      <c r="M11" s="137">
        <v>1724.794</v>
      </c>
      <c r="N11" s="135">
        <v>1720.25</v>
      </c>
      <c r="O11" s="135">
        <v>1144.603</v>
      </c>
      <c r="P11" s="135">
        <v>1414.687</v>
      </c>
      <c r="Q11" s="135">
        <v>1103.79</v>
      </c>
      <c r="R11" s="135">
        <v>1074.532</v>
      </c>
      <c r="S11" s="135">
        <v>1285.288</v>
      </c>
      <c r="T11" s="135">
        <v>1177.177</v>
      </c>
      <c r="U11" s="135">
        <v>1209.8</v>
      </c>
      <c r="V11" s="135">
        <v>1292.8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ht="11.25">
      <c r="B12" s="136" t="s">
        <v>179</v>
      </c>
      <c r="C12" s="137"/>
      <c r="D12" s="137"/>
      <c r="G12" s="135"/>
      <c r="H12" s="137"/>
      <c r="I12" s="137">
        <v>-276</v>
      </c>
      <c r="J12" s="137">
        <v>-315</v>
      </c>
      <c r="K12" s="137">
        <v>-271</v>
      </c>
      <c r="L12" s="137">
        <v>-319</v>
      </c>
      <c r="M12" s="137">
        <v>-536</v>
      </c>
      <c r="N12" s="135">
        <v>-421</v>
      </c>
      <c r="O12" s="135">
        <v>-393</v>
      </c>
      <c r="P12" s="135">
        <v>-378</v>
      </c>
      <c r="Q12" s="135">
        <v>-344</v>
      </c>
      <c r="R12" s="135">
        <v>-419</v>
      </c>
      <c r="S12" s="135">
        <v>-393</v>
      </c>
      <c r="T12" s="135">
        <v>-327</v>
      </c>
      <c r="U12" s="135">
        <v>-407</v>
      </c>
      <c r="V12" s="135">
        <v>-498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ht="11.25">
      <c r="B13" s="138" t="s">
        <v>180</v>
      </c>
      <c r="C13" s="137"/>
      <c r="D13" s="137"/>
      <c r="G13" s="135"/>
      <c r="H13" s="137"/>
      <c r="I13" s="137">
        <v>-221</v>
      </c>
      <c r="J13" s="137">
        <v>-210</v>
      </c>
      <c r="K13" s="137">
        <v>-170</v>
      </c>
      <c r="L13" s="137">
        <v>-209</v>
      </c>
      <c r="M13" s="137">
        <v>-379</v>
      </c>
      <c r="N13" s="135">
        <v>-300</v>
      </c>
      <c r="O13" s="135">
        <v>-226.6</v>
      </c>
      <c r="P13" s="135">
        <v>-243</v>
      </c>
      <c r="Q13" s="135">
        <v>-229.7</v>
      </c>
      <c r="R13" s="135">
        <v>-278.2</v>
      </c>
      <c r="S13" s="135">
        <v>-264.8</v>
      </c>
      <c r="T13" s="135">
        <v>-219.3</v>
      </c>
      <c r="U13" s="135">
        <v>-256.2</v>
      </c>
      <c r="V13" s="135">
        <v>-303.9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ht="11.25">
      <c r="B14" s="138" t="s">
        <v>181</v>
      </c>
      <c r="C14" s="137"/>
      <c r="D14" s="137"/>
      <c r="G14" s="135"/>
      <c r="H14" s="137"/>
      <c r="I14" s="137">
        <v>-13</v>
      </c>
      <c r="J14" s="137">
        <v>-25</v>
      </c>
      <c r="K14" s="137">
        <v>-21</v>
      </c>
      <c r="L14" s="137">
        <v>-27</v>
      </c>
      <c r="M14" s="137">
        <v>-20</v>
      </c>
      <c r="N14" s="135">
        <v>-22</v>
      </c>
      <c r="O14" s="135">
        <v>-34</v>
      </c>
      <c r="P14" s="135">
        <v>-48</v>
      </c>
      <c r="Q14" s="135">
        <v>-35</v>
      </c>
      <c r="R14" s="135">
        <v>-67</v>
      </c>
      <c r="S14" s="135">
        <v>-67</v>
      </c>
      <c r="T14" s="135">
        <v>-58</v>
      </c>
      <c r="U14" s="135">
        <v>-91</v>
      </c>
      <c r="V14" s="135">
        <v>-115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23" ht="11.25">
      <c r="B15" s="138" t="s">
        <v>182</v>
      </c>
      <c r="C15" s="137"/>
      <c r="D15" s="137"/>
      <c r="G15" s="135"/>
      <c r="H15" s="137"/>
      <c r="I15" s="137">
        <v>-42</v>
      </c>
      <c r="J15" s="137">
        <v>-80</v>
      </c>
      <c r="K15" s="137">
        <v>-80</v>
      </c>
      <c r="L15" s="137">
        <v>-83</v>
      </c>
      <c r="M15" s="137">
        <v>-137</v>
      </c>
      <c r="N15" s="135">
        <v>-99</v>
      </c>
      <c r="O15" s="135">
        <v>-131</v>
      </c>
      <c r="P15" s="135">
        <v>-89</v>
      </c>
      <c r="Q15" s="135">
        <v>-79</v>
      </c>
      <c r="R15" s="135">
        <v>-74</v>
      </c>
      <c r="S15" s="135">
        <v>-61</v>
      </c>
      <c r="T15" s="135">
        <v>-49</v>
      </c>
      <c r="U15" s="135">
        <v>-59</v>
      </c>
      <c r="V15" s="135">
        <v>-79</v>
      </c>
      <c r="W15" s="135"/>
    </row>
    <row r="16" spans="2:23" ht="11.25">
      <c r="B16" s="138" t="s">
        <v>183</v>
      </c>
      <c r="C16" s="137"/>
      <c r="D16" s="137"/>
      <c r="G16" s="135"/>
      <c r="H16" s="137"/>
      <c r="I16" s="137" t="s">
        <v>75</v>
      </c>
      <c r="J16" s="137" t="s">
        <v>75</v>
      </c>
      <c r="K16" s="137" t="s">
        <v>75</v>
      </c>
      <c r="L16" s="137" t="s">
        <v>75</v>
      </c>
      <c r="M16" s="137" t="s">
        <v>75</v>
      </c>
      <c r="N16" s="135" t="s">
        <v>75</v>
      </c>
      <c r="O16" s="135">
        <v>-1.4000000000000057</v>
      </c>
      <c r="P16" s="135">
        <v>2</v>
      </c>
      <c r="Q16" s="135">
        <v>-0.29999999999999716</v>
      </c>
      <c r="R16" s="135">
        <v>0.19999999999998863</v>
      </c>
      <c r="S16" s="135">
        <v>-0.19999999999998863</v>
      </c>
      <c r="T16" s="135">
        <v>-0.7000000000000028</v>
      </c>
      <c r="U16" s="135">
        <v>-0.8000000000000114</v>
      </c>
      <c r="V16" s="135">
        <v>-0.09999999999999432</v>
      </c>
      <c r="W16" s="135"/>
    </row>
    <row r="17" spans="2:25" ht="11.25">
      <c r="B17" s="136" t="s">
        <v>190</v>
      </c>
      <c r="C17" s="137"/>
      <c r="D17" s="137"/>
      <c r="G17" s="135"/>
      <c r="H17" s="137"/>
      <c r="I17" s="137">
        <v>-24</v>
      </c>
      <c r="J17" s="137">
        <v>-7</v>
      </c>
      <c r="K17" s="137">
        <v>-3</v>
      </c>
      <c r="L17" s="137">
        <v>-2</v>
      </c>
      <c r="M17" s="137">
        <v>-2</v>
      </c>
      <c r="N17" s="135">
        <v>-2</v>
      </c>
      <c r="O17" s="135">
        <v>-14</v>
      </c>
      <c r="P17" s="135">
        <v>-5</v>
      </c>
      <c r="Q17" s="135">
        <v>-10</v>
      </c>
      <c r="R17" s="135">
        <v>-11</v>
      </c>
      <c r="S17" s="135">
        <v>-13</v>
      </c>
      <c r="T17" s="135">
        <v>-4</v>
      </c>
      <c r="U17" s="135">
        <v>-10</v>
      </c>
      <c r="V17" s="135">
        <v>4</v>
      </c>
      <c r="W17" s="135"/>
      <c r="X17" s="135"/>
      <c r="Y17" s="135"/>
    </row>
    <row r="18" spans="2:25" ht="11.25">
      <c r="B18" s="133" t="s">
        <v>184</v>
      </c>
      <c r="C18" s="134"/>
      <c r="D18" s="134"/>
      <c r="G18" s="135"/>
      <c r="H18" s="134"/>
      <c r="I18" s="134">
        <v>349</v>
      </c>
      <c r="J18" s="134">
        <v>-52</v>
      </c>
      <c r="K18" s="134">
        <v>72</v>
      </c>
      <c r="L18" s="134">
        <v>-111</v>
      </c>
      <c r="M18" s="134">
        <v>266</v>
      </c>
      <c r="N18" s="135">
        <v>708</v>
      </c>
      <c r="O18" s="135">
        <v>41</v>
      </c>
      <c r="P18" s="135">
        <v>236</v>
      </c>
      <c r="Q18" s="135">
        <v>34</v>
      </c>
      <c r="R18" s="135">
        <v>190</v>
      </c>
      <c r="S18" s="135">
        <v>309</v>
      </c>
      <c r="T18" s="135">
        <v>425</v>
      </c>
      <c r="U18" s="135">
        <v>345</v>
      </c>
      <c r="V18" s="135">
        <v>493</v>
      </c>
      <c r="W18" s="135"/>
      <c r="X18" s="135"/>
      <c r="Y18" s="135"/>
    </row>
    <row r="19" spans="2:25" ht="11.25">
      <c r="B19" s="136" t="s">
        <v>185</v>
      </c>
      <c r="C19" s="139"/>
      <c r="D19" s="139"/>
      <c r="G19" s="135"/>
      <c r="H19" s="139"/>
      <c r="I19" s="139">
        <v>55</v>
      </c>
      <c r="J19" s="139">
        <v>67</v>
      </c>
      <c r="K19" s="139">
        <v>44</v>
      </c>
      <c r="L19" s="139">
        <v>39</v>
      </c>
      <c r="M19" s="139">
        <v>63</v>
      </c>
      <c r="N19" s="135">
        <v>94</v>
      </c>
      <c r="O19" s="135">
        <v>60</v>
      </c>
      <c r="P19" s="135">
        <v>51</v>
      </c>
      <c r="Q19" s="135">
        <v>79</v>
      </c>
      <c r="R19" s="135">
        <v>139</v>
      </c>
      <c r="S19" s="135">
        <v>178</v>
      </c>
      <c r="T19" s="135">
        <v>128</v>
      </c>
      <c r="U19" s="135">
        <v>158</v>
      </c>
      <c r="V19" s="135">
        <v>138</v>
      </c>
      <c r="W19" s="135"/>
      <c r="X19" s="135"/>
      <c r="Y19" s="135"/>
    </row>
    <row r="20" spans="2:25" ht="11.25">
      <c r="B20" s="136" t="s">
        <v>186</v>
      </c>
      <c r="C20" s="139"/>
      <c r="D20" s="139"/>
      <c r="G20" s="135"/>
      <c r="H20" s="139"/>
      <c r="I20" s="139">
        <f aca="true" t="shared" si="0" ref="I20:V20">SUM(I21:I23)</f>
        <v>126.81099999999992</v>
      </c>
      <c r="J20" s="139">
        <f t="shared" si="0"/>
        <v>32.55499999999995</v>
      </c>
      <c r="K20" s="139">
        <f t="shared" si="0"/>
        <v>128.9319999999999</v>
      </c>
      <c r="L20" s="139">
        <f t="shared" si="0"/>
        <v>-41.58400000000006</v>
      </c>
      <c r="M20" s="139">
        <f t="shared" si="0"/>
        <v>65.79200000000014</v>
      </c>
      <c r="N20" s="135">
        <f t="shared" si="0"/>
        <v>-36.86699999999996</v>
      </c>
      <c r="O20" s="135">
        <f t="shared" si="0"/>
        <v>-108.71799999999985</v>
      </c>
      <c r="P20" s="135">
        <f t="shared" si="0"/>
        <v>21.850999999999885</v>
      </c>
      <c r="Q20" s="135">
        <f t="shared" si="0"/>
        <v>24.54399999999991</v>
      </c>
      <c r="R20" s="135">
        <f t="shared" si="0"/>
        <v>198.56299999999982</v>
      </c>
      <c r="S20" s="135">
        <f t="shared" si="0"/>
        <v>-331.319</v>
      </c>
      <c r="T20" s="135">
        <f t="shared" si="0"/>
        <v>-219.808</v>
      </c>
      <c r="U20" s="135">
        <f t="shared" si="0"/>
        <v>-50.16900000000015</v>
      </c>
      <c r="V20" s="135">
        <f t="shared" si="0"/>
        <v>-2.97199999999998</v>
      </c>
      <c r="W20" s="135"/>
      <c r="X20" s="135"/>
      <c r="Y20" s="135"/>
    </row>
    <row r="21" spans="2:25" ht="11.25">
      <c r="B21" s="133" t="s">
        <v>187</v>
      </c>
      <c r="C21" s="139"/>
      <c r="D21" s="139"/>
      <c r="G21" s="135"/>
      <c r="H21" s="139"/>
      <c r="I21" s="139">
        <v>-9.189000000000078</v>
      </c>
      <c r="J21" s="139">
        <v>99.55499999999995</v>
      </c>
      <c r="K21" s="139">
        <v>95.9319999999999</v>
      </c>
      <c r="L21" s="139">
        <v>-11.58400000000006</v>
      </c>
      <c r="M21" s="139">
        <v>146.79200000000014</v>
      </c>
      <c r="N21" s="140">
        <v>-9.866999999999962</v>
      </c>
      <c r="O21" s="140">
        <v>-68.71799999999985</v>
      </c>
      <c r="P21" s="140">
        <v>10.850999999999885</v>
      </c>
      <c r="Q21" s="140">
        <v>12.543999999999912</v>
      </c>
      <c r="R21" s="140">
        <v>15.562999999999818</v>
      </c>
      <c r="S21" s="140">
        <v>-170.31900000000002</v>
      </c>
      <c r="T21" s="140">
        <v>-189.808</v>
      </c>
      <c r="U21" s="140">
        <v>-25.169000000000153</v>
      </c>
      <c r="V21" s="140">
        <v>11.02800000000002</v>
      </c>
      <c r="W21" s="135"/>
      <c r="X21" s="135"/>
      <c r="Y21" s="135"/>
    </row>
    <row r="22" spans="2:25" ht="11.25">
      <c r="B22" s="141" t="s">
        <v>188</v>
      </c>
      <c r="C22" s="142"/>
      <c r="D22" s="142"/>
      <c r="E22" s="143"/>
      <c r="F22" s="144"/>
      <c r="G22" s="145"/>
      <c r="H22" s="142"/>
      <c r="I22" s="142">
        <v>136</v>
      </c>
      <c r="J22" s="142">
        <v>-67</v>
      </c>
      <c r="K22" s="142">
        <v>33</v>
      </c>
      <c r="L22" s="142">
        <v>-30</v>
      </c>
      <c r="M22" s="142">
        <v>-81</v>
      </c>
      <c r="N22" s="145">
        <v>-27</v>
      </c>
      <c r="O22" s="145">
        <v>-40</v>
      </c>
      <c r="P22" s="145">
        <v>11</v>
      </c>
      <c r="Q22" s="145">
        <v>12</v>
      </c>
      <c r="R22" s="145">
        <v>183</v>
      </c>
      <c r="S22" s="145">
        <v>-161</v>
      </c>
      <c r="T22" s="145">
        <v>-30</v>
      </c>
      <c r="U22" s="145">
        <v>-25</v>
      </c>
      <c r="V22" s="145">
        <v>-14</v>
      </c>
      <c r="W22" s="135"/>
      <c r="X22" s="135"/>
      <c r="Y22" s="135"/>
    </row>
    <row r="23" spans="2:28" s="1" customFormat="1" ht="11.25">
      <c r="B23" s="146"/>
      <c r="C23" s="147"/>
      <c r="D23" s="147"/>
      <c r="E23" s="148"/>
      <c r="F23" s="147"/>
      <c r="G23" s="149"/>
      <c r="H23" s="147"/>
      <c r="I23" s="147"/>
      <c r="J23" s="147"/>
      <c r="K23" s="147"/>
      <c r="L23" s="147"/>
      <c r="M23" s="147"/>
      <c r="N23" s="149"/>
      <c r="O23" s="149"/>
      <c r="P23" s="149"/>
      <c r="Q23" s="149"/>
      <c r="R23" s="149"/>
      <c r="S23" s="149"/>
      <c r="T23" s="149"/>
      <c r="U23" s="86"/>
      <c r="V23" s="86"/>
      <c r="W23" s="86"/>
      <c r="X23" s="86"/>
      <c r="Y23" s="86"/>
      <c r="Z23" s="86"/>
      <c r="AA23" s="86"/>
      <c r="AB23" s="86"/>
    </row>
    <row r="24" spans="3:28" s="1" customFormat="1" ht="11.25">
      <c r="C24" s="86"/>
      <c r="D24" s="86"/>
      <c r="E24" s="14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2:22" ht="11.25">
      <c r="B25" s="128" t="s">
        <v>174</v>
      </c>
      <c r="C25" s="132">
        <v>1961</v>
      </c>
      <c r="D25" s="129">
        <v>1962</v>
      </c>
      <c r="E25" s="129">
        <v>1963</v>
      </c>
      <c r="F25" s="129">
        <v>1964</v>
      </c>
      <c r="G25" s="129">
        <v>1965</v>
      </c>
      <c r="H25" s="129">
        <v>1966</v>
      </c>
      <c r="I25" s="129">
        <v>1967</v>
      </c>
      <c r="J25" s="129">
        <v>1968</v>
      </c>
      <c r="K25" s="129">
        <v>1969</v>
      </c>
      <c r="L25" s="129">
        <v>1970</v>
      </c>
      <c r="M25" s="129">
        <v>1971</v>
      </c>
      <c r="N25" s="129">
        <v>1972</v>
      </c>
      <c r="O25" s="129">
        <v>1973</v>
      </c>
      <c r="P25" s="129">
        <v>1974</v>
      </c>
      <c r="Q25" s="129">
        <v>1975</v>
      </c>
      <c r="R25" s="129">
        <v>1976</v>
      </c>
      <c r="S25" s="129">
        <v>1977</v>
      </c>
      <c r="T25" s="129">
        <v>1978</v>
      </c>
      <c r="U25" s="129">
        <v>1979</v>
      </c>
      <c r="V25" s="129">
        <v>1980</v>
      </c>
    </row>
    <row r="26" spans="2:71" ht="11.25">
      <c r="B26" s="133" t="s">
        <v>175</v>
      </c>
      <c r="C26" s="135">
        <v>-262.86300000000006</v>
      </c>
      <c r="D26" s="135">
        <v>-452.715</v>
      </c>
      <c r="E26" s="135">
        <v>-170.52</v>
      </c>
      <c r="F26" s="135">
        <v>81.3900000000001</v>
      </c>
      <c r="G26" s="135">
        <v>283.879</v>
      </c>
      <c r="H26" s="135">
        <v>-30.95800000000031</v>
      </c>
      <c r="I26" s="135">
        <v>-276.22900000000004</v>
      </c>
      <c r="J26" s="135">
        <v>-581.7559999999999</v>
      </c>
      <c r="K26" s="135">
        <v>-364.4070000000001</v>
      </c>
      <c r="L26" s="135">
        <v>-838.7409999999996</v>
      </c>
      <c r="M26" s="135">
        <v>-1629.6959999999995</v>
      </c>
      <c r="N26" s="135">
        <v>-1687.946</v>
      </c>
      <c r="O26" s="135">
        <v>-2085.431</v>
      </c>
      <c r="P26" s="135">
        <v>-7504.123999999998</v>
      </c>
      <c r="Q26" s="135">
        <v>-6999.496000000001</v>
      </c>
      <c r="R26" s="135">
        <v>-6425.839000000002</v>
      </c>
      <c r="S26" s="135">
        <v>-4826.216999999998</v>
      </c>
      <c r="T26" s="135">
        <v>-6983.387000000001</v>
      </c>
      <c r="U26" s="135">
        <v>-10708.226</v>
      </c>
      <c r="V26" s="135">
        <v>-12739.194000000005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</row>
    <row r="27" spans="2:71" ht="11.25">
      <c r="B27" s="136" t="s">
        <v>176</v>
      </c>
      <c r="C27" s="135">
        <v>111.13699999999994</v>
      </c>
      <c r="D27" s="135">
        <v>-89.71500000000015</v>
      </c>
      <c r="E27" s="135">
        <v>112.48</v>
      </c>
      <c r="F27" s="135">
        <v>343.39</v>
      </c>
      <c r="G27" s="135">
        <v>654.879</v>
      </c>
      <c r="H27" s="135">
        <v>438.0419999999997</v>
      </c>
      <c r="I27" s="135">
        <v>212.77099999999996</v>
      </c>
      <c r="J27" s="135">
        <v>26.244000000000142</v>
      </c>
      <c r="K27" s="135">
        <v>317.9269999999999</v>
      </c>
      <c r="L27" s="135">
        <v>232.0220000000004</v>
      </c>
      <c r="M27" s="135">
        <v>-343.53699999999935</v>
      </c>
      <c r="N27" s="135">
        <v>-241.1289999999999</v>
      </c>
      <c r="O27" s="135">
        <v>6.961999999999534</v>
      </c>
      <c r="P27" s="135">
        <v>-4690.323999999999</v>
      </c>
      <c r="Q27" s="135">
        <v>-3540.3960000000006</v>
      </c>
      <c r="R27" s="135">
        <v>-2254.679000000002</v>
      </c>
      <c r="S27" s="135">
        <v>96.76300000000265</v>
      </c>
      <c r="T27" s="135">
        <v>-1024.2020000000011</v>
      </c>
      <c r="U27" s="135">
        <v>-2839.4840000000004</v>
      </c>
      <c r="V27" s="135">
        <v>-2822.7680000000037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</row>
    <row r="28" spans="2:71" ht="11.25">
      <c r="B28" s="138" t="s">
        <v>177</v>
      </c>
      <c r="C28" s="135">
        <v>1402.97</v>
      </c>
      <c r="D28" s="135">
        <v>1214.185</v>
      </c>
      <c r="E28" s="135">
        <v>1406.48</v>
      </c>
      <c r="F28" s="135">
        <v>1429.79</v>
      </c>
      <c r="G28" s="135">
        <v>1595.479</v>
      </c>
      <c r="H28" s="135">
        <v>1741.4419999999998</v>
      </c>
      <c r="I28" s="135">
        <v>1654.037</v>
      </c>
      <c r="J28" s="135">
        <v>1881.344</v>
      </c>
      <c r="K28" s="135">
        <v>2311.169</v>
      </c>
      <c r="L28" s="135">
        <v>2738.9220000000005</v>
      </c>
      <c r="M28" s="135">
        <v>2903.8560000000007</v>
      </c>
      <c r="N28" s="135">
        <v>3991.219</v>
      </c>
      <c r="O28" s="135">
        <v>6199.2</v>
      </c>
      <c r="P28" s="135">
        <v>7950.995999999999</v>
      </c>
      <c r="Q28" s="135">
        <v>8669.944</v>
      </c>
      <c r="R28" s="135">
        <v>10128.303</v>
      </c>
      <c r="S28" s="135">
        <v>12120.175000000001</v>
      </c>
      <c r="T28" s="135">
        <v>12658.944</v>
      </c>
      <c r="U28" s="135">
        <v>15244.377</v>
      </c>
      <c r="V28" s="135">
        <v>20132.400999999998</v>
      </c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</row>
    <row r="29" spans="2:71" ht="11.25">
      <c r="B29" s="138" t="s">
        <v>178</v>
      </c>
      <c r="C29" s="135">
        <v>1291.833</v>
      </c>
      <c r="D29" s="135">
        <v>1303.9</v>
      </c>
      <c r="E29" s="135">
        <v>1294</v>
      </c>
      <c r="F29" s="135">
        <v>1086.4</v>
      </c>
      <c r="G29" s="135">
        <v>940.6</v>
      </c>
      <c r="H29" s="135">
        <v>1303.4</v>
      </c>
      <c r="I29" s="135">
        <v>1441.266</v>
      </c>
      <c r="J29" s="135">
        <v>1855.1</v>
      </c>
      <c r="K29" s="135">
        <v>1993.242</v>
      </c>
      <c r="L29" s="135">
        <v>2506.9</v>
      </c>
      <c r="M29" s="135">
        <v>3247.393</v>
      </c>
      <c r="N29" s="135">
        <v>4232.348</v>
      </c>
      <c r="O29" s="135">
        <v>6192.238</v>
      </c>
      <c r="P29" s="135">
        <v>12641.32</v>
      </c>
      <c r="Q29" s="135">
        <v>12210.34</v>
      </c>
      <c r="R29" s="135">
        <v>12382.982000000002</v>
      </c>
      <c r="S29" s="135">
        <v>12023.411999999998</v>
      </c>
      <c r="T29" s="135">
        <v>13683.146</v>
      </c>
      <c r="U29" s="135">
        <v>18083.861</v>
      </c>
      <c r="V29" s="135">
        <v>22955.169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</row>
    <row r="30" spans="2:71" ht="11.25">
      <c r="B30" s="136" t="s">
        <v>179</v>
      </c>
      <c r="C30" s="135">
        <v>-389</v>
      </c>
      <c r="D30" s="135">
        <v>-402</v>
      </c>
      <c r="E30" s="135">
        <v>-326</v>
      </c>
      <c r="F30" s="135">
        <v>-317</v>
      </c>
      <c r="G30" s="135">
        <v>-446</v>
      </c>
      <c r="H30" s="135">
        <v>-548</v>
      </c>
      <c r="I30" s="135">
        <v>-566</v>
      </c>
      <c r="J30" s="135">
        <v>-630</v>
      </c>
      <c r="K30" s="135">
        <v>-713.3340000000001</v>
      </c>
      <c r="L30" s="135">
        <v>-1091.763</v>
      </c>
      <c r="M30" s="135">
        <v>-1300.159</v>
      </c>
      <c r="N30" s="135">
        <v>-1451.817</v>
      </c>
      <c r="O30" s="135">
        <v>-2119.4929999999995</v>
      </c>
      <c r="P30" s="135">
        <v>-2814.3</v>
      </c>
      <c r="Q30" s="135">
        <v>-3461.3</v>
      </c>
      <c r="R30" s="135">
        <v>-4171.76</v>
      </c>
      <c r="S30" s="135">
        <v>-4923.18</v>
      </c>
      <c r="T30" s="135">
        <v>-6030.1849999999995</v>
      </c>
      <c r="U30" s="135">
        <v>-7880.032999999999</v>
      </c>
      <c r="V30" s="135">
        <v>-10058.985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</row>
    <row r="31" spans="2:71" ht="11.25">
      <c r="B31" s="138" t="s">
        <v>180</v>
      </c>
      <c r="C31" s="135">
        <v>-205.7</v>
      </c>
      <c r="D31" s="135">
        <v>-203.2</v>
      </c>
      <c r="E31" s="135">
        <v>-181.7</v>
      </c>
      <c r="F31" s="135">
        <v>-128.8</v>
      </c>
      <c r="G31" s="135">
        <v>-190.9</v>
      </c>
      <c r="H31" s="135">
        <v>-271.3</v>
      </c>
      <c r="I31" s="135">
        <v>-278</v>
      </c>
      <c r="J31" s="135">
        <v>-333.4</v>
      </c>
      <c r="K31" s="135">
        <v>-376.834</v>
      </c>
      <c r="L31" s="135">
        <v>-473.26300000000003</v>
      </c>
      <c r="M31" s="135">
        <v>-571.5590000000001</v>
      </c>
      <c r="N31" s="135">
        <v>-742.717</v>
      </c>
      <c r="O31" s="135">
        <v>-1026.8929999999998</v>
      </c>
      <c r="P31" s="135">
        <v>-1540.7</v>
      </c>
      <c r="Q31" s="135">
        <v>-1451.3</v>
      </c>
      <c r="R31" s="135">
        <v>-1589.06</v>
      </c>
      <c r="S31" s="135">
        <v>-1500.08</v>
      </c>
      <c r="T31" s="135">
        <v>-1769.5779999999997</v>
      </c>
      <c r="U31" s="135">
        <v>-2320.4640000000004</v>
      </c>
      <c r="V31" s="135">
        <v>-3039.1160000000004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</row>
    <row r="32" spans="2:71" ht="11.25">
      <c r="B32" s="138" t="s">
        <v>181</v>
      </c>
      <c r="C32" s="135">
        <v>-114</v>
      </c>
      <c r="D32" s="135">
        <v>-118</v>
      </c>
      <c r="E32" s="135">
        <v>-87</v>
      </c>
      <c r="F32" s="135">
        <v>-131</v>
      </c>
      <c r="G32" s="135">
        <v>-156</v>
      </c>
      <c r="H32" s="135">
        <v>-155</v>
      </c>
      <c r="I32" s="135">
        <v>-184</v>
      </c>
      <c r="J32" s="135">
        <v>-144</v>
      </c>
      <c r="K32" s="135">
        <v>-182</v>
      </c>
      <c r="L32" s="135">
        <v>-234</v>
      </c>
      <c r="M32" s="135">
        <v>-302</v>
      </c>
      <c r="N32" s="135">
        <v>-359</v>
      </c>
      <c r="O32" s="135">
        <v>-514</v>
      </c>
      <c r="P32" s="135">
        <v>-652.4</v>
      </c>
      <c r="Q32" s="135">
        <v>-1498</v>
      </c>
      <c r="R32" s="135">
        <v>-1809.5</v>
      </c>
      <c r="S32" s="135">
        <v>-2103.5</v>
      </c>
      <c r="T32" s="135">
        <v>-2696.4</v>
      </c>
      <c r="U32" s="135">
        <v>-4185.5</v>
      </c>
      <c r="V32" s="135">
        <v>-6311.1</v>
      </c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</row>
    <row r="33" spans="2:71" ht="11.25">
      <c r="B33" s="138" t="s">
        <v>182</v>
      </c>
      <c r="C33" s="135">
        <v>-70</v>
      </c>
      <c r="D33" s="135">
        <v>-81</v>
      </c>
      <c r="E33" s="135">
        <v>-57</v>
      </c>
      <c r="F33" s="135">
        <v>-58</v>
      </c>
      <c r="G33" s="135">
        <v>-102</v>
      </c>
      <c r="H33" s="135">
        <v>-127</v>
      </c>
      <c r="I33" s="135">
        <v>-112</v>
      </c>
      <c r="J33" s="135">
        <v>-158</v>
      </c>
      <c r="K33" s="135">
        <v>-164</v>
      </c>
      <c r="L33" s="135">
        <v>-395.2</v>
      </c>
      <c r="M33" s="135">
        <v>-438.6</v>
      </c>
      <c r="N33" s="135">
        <v>-362.3</v>
      </c>
      <c r="O33" s="135">
        <v>-595.8</v>
      </c>
      <c r="P33" s="135">
        <v>-629.8</v>
      </c>
      <c r="Q33" s="135">
        <v>-533.2</v>
      </c>
      <c r="R33" s="135">
        <v>-790.1</v>
      </c>
      <c r="S33" s="135">
        <v>-1332.4</v>
      </c>
      <c r="T33" s="135">
        <v>-1535.9</v>
      </c>
      <c r="U33" s="135">
        <v>-1356.7</v>
      </c>
      <c r="V33" s="135">
        <v>-721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</row>
    <row r="34" spans="2:71" ht="11.25">
      <c r="B34" s="138" t="s">
        <v>183</v>
      </c>
      <c r="C34" s="135">
        <v>0.6999999999999886</v>
      </c>
      <c r="D34" s="135">
        <v>0.19999999999998863</v>
      </c>
      <c r="E34" s="135">
        <v>-0.30000000000001137</v>
      </c>
      <c r="F34" s="135">
        <v>0.8000000000000114</v>
      </c>
      <c r="G34" s="135">
        <v>2.9000000000000057</v>
      </c>
      <c r="H34" s="135">
        <v>5.300000000000011</v>
      </c>
      <c r="I34" s="135">
        <v>8</v>
      </c>
      <c r="J34" s="135">
        <v>5.399999999999977</v>
      </c>
      <c r="K34" s="135">
        <v>9.5</v>
      </c>
      <c r="L34" s="135">
        <v>10.7</v>
      </c>
      <c r="M34" s="135">
        <v>12</v>
      </c>
      <c r="N34" s="135">
        <v>12.2</v>
      </c>
      <c r="O34" s="135">
        <v>17.2</v>
      </c>
      <c r="P34" s="135">
        <v>8.600000000000023</v>
      </c>
      <c r="Q34" s="135">
        <v>21.2</v>
      </c>
      <c r="R34" s="135">
        <v>16.900000000000205</v>
      </c>
      <c r="S34" s="135">
        <v>12.800000000000182</v>
      </c>
      <c r="T34" s="135">
        <v>-28.30699999999979</v>
      </c>
      <c r="U34" s="135">
        <v>-17.36899999999946</v>
      </c>
      <c r="V34" s="135">
        <v>12.230999999999767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</row>
    <row r="35" spans="2:71" ht="11.25">
      <c r="B35" s="136" t="s">
        <v>190</v>
      </c>
      <c r="C35" s="135">
        <v>15</v>
      </c>
      <c r="D35" s="135">
        <v>39</v>
      </c>
      <c r="E35" s="135">
        <v>43</v>
      </c>
      <c r="F35" s="135">
        <v>55</v>
      </c>
      <c r="G35" s="135">
        <v>75</v>
      </c>
      <c r="H35" s="135">
        <v>79</v>
      </c>
      <c r="I35" s="135">
        <v>77</v>
      </c>
      <c r="J35" s="135">
        <v>22</v>
      </c>
      <c r="K35" s="135">
        <v>31</v>
      </c>
      <c r="L35" s="135">
        <v>21</v>
      </c>
      <c r="M35" s="135">
        <v>14</v>
      </c>
      <c r="N35" s="135">
        <v>5</v>
      </c>
      <c r="O35" s="135">
        <v>27.1</v>
      </c>
      <c r="P35" s="135">
        <v>0.5000000000000284</v>
      </c>
      <c r="Q35" s="135">
        <v>2.1999999999999886</v>
      </c>
      <c r="R35" s="135">
        <v>0.5999999999999801</v>
      </c>
      <c r="S35" s="135">
        <v>0.20000000000000284</v>
      </c>
      <c r="T35" s="135">
        <v>71</v>
      </c>
      <c r="U35" s="135">
        <v>11.290999999999997</v>
      </c>
      <c r="V35" s="135">
        <v>142.559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</row>
    <row r="36" spans="2:71" ht="11.25">
      <c r="B36" s="133" t="s">
        <v>184</v>
      </c>
      <c r="C36" s="135">
        <v>390</v>
      </c>
      <c r="D36" s="135">
        <v>472</v>
      </c>
      <c r="E36" s="135">
        <v>210</v>
      </c>
      <c r="F36" s="135">
        <v>134</v>
      </c>
      <c r="G36" s="135">
        <v>-35</v>
      </c>
      <c r="H36" s="135">
        <v>47</v>
      </c>
      <c r="I36" s="135">
        <v>49</v>
      </c>
      <c r="J36" s="135">
        <v>680</v>
      </c>
      <c r="K36" s="135">
        <v>936.3</v>
      </c>
      <c r="L36" s="135">
        <v>1281.2</v>
      </c>
      <c r="M36" s="135">
        <v>2172.8</v>
      </c>
      <c r="N36" s="135">
        <v>3792.5</v>
      </c>
      <c r="O36" s="135">
        <v>4110.8</v>
      </c>
      <c r="P36" s="135">
        <v>6531.3</v>
      </c>
      <c r="Q36" s="135">
        <v>6374</v>
      </c>
      <c r="R36" s="135">
        <v>8499.167000000001</v>
      </c>
      <c r="S36" s="135">
        <v>6151.2789999999995</v>
      </c>
      <c r="T36" s="135">
        <v>11884.394</v>
      </c>
      <c r="U36" s="135">
        <v>7623.509</v>
      </c>
      <c r="V36" s="135">
        <v>9610.141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</row>
    <row r="37" spans="2:71" ht="11.25">
      <c r="B37" s="136" t="s">
        <v>185</v>
      </c>
      <c r="C37" s="135">
        <v>147</v>
      </c>
      <c r="D37" s="135">
        <v>132</v>
      </c>
      <c r="E37" s="135">
        <v>87</v>
      </c>
      <c r="F37" s="135">
        <v>86</v>
      </c>
      <c r="G37" s="135">
        <v>154</v>
      </c>
      <c r="H37" s="135">
        <v>159</v>
      </c>
      <c r="I37" s="135">
        <v>115</v>
      </c>
      <c r="J37" s="135">
        <v>135</v>
      </c>
      <c r="K37" s="135">
        <v>207.3</v>
      </c>
      <c r="L37" s="135">
        <v>377.7</v>
      </c>
      <c r="M37" s="135">
        <v>448</v>
      </c>
      <c r="N37" s="135">
        <v>440.9</v>
      </c>
      <c r="O37" s="135">
        <v>1147.6</v>
      </c>
      <c r="P37" s="135">
        <v>1154.1</v>
      </c>
      <c r="Q37" s="135">
        <v>1094.8</v>
      </c>
      <c r="R37" s="135">
        <v>1219.2</v>
      </c>
      <c r="S37" s="135">
        <v>1685.3</v>
      </c>
      <c r="T37" s="135">
        <v>2056.1</v>
      </c>
      <c r="U37" s="135">
        <v>2210.2</v>
      </c>
      <c r="V37" s="135">
        <v>1543.7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</row>
    <row r="38" spans="2:71" ht="11.25">
      <c r="B38" s="136" t="s">
        <v>186</v>
      </c>
      <c r="C38" s="135">
        <v>243</v>
      </c>
      <c r="D38" s="135">
        <v>340</v>
      </c>
      <c r="E38" s="135">
        <v>123</v>
      </c>
      <c r="F38" s="135">
        <v>48</v>
      </c>
      <c r="G38" s="135">
        <v>-189</v>
      </c>
      <c r="H38" s="135">
        <v>-112</v>
      </c>
      <c r="I38" s="135">
        <v>-66</v>
      </c>
      <c r="J38" s="135">
        <v>545</v>
      </c>
      <c r="K38" s="135">
        <v>729</v>
      </c>
      <c r="L38" s="135">
        <v>903.5</v>
      </c>
      <c r="M38" s="135">
        <v>1724.8</v>
      </c>
      <c r="N38" s="135">
        <v>3351.6</v>
      </c>
      <c r="O38" s="135">
        <v>2963.2</v>
      </c>
      <c r="P38" s="135">
        <v>5377.2</v>
      </c>
      <c r="Q38" s="135">
        <v>5279.2</v>
      </c>
      <c r="R38" s="135">
        <v>7279.967000000002</v>
      </c>
      <c r="S38" s="135">
        <v>4465.978999999999</v>
      </c>
      <c r="T38" s="135">
        <v>9828.294</v>
      </c>
      <c r="U38" s="135">
        <v>5406.5</v>
      </c>
      <c r="V38" s="135">
        <v>8041.2</v>
      </c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</row>
    <row r="39" spans="2:71" ht="11.25">
      <c r="B39" s="133" t="s">
        <v>187</v>
      </c>
      <c r="C39" s="135">
        <v>50.863000000000056</v>
      </c>
      <c r="D39" s="135">
        <v>-137.285</v>
      </c>
      <c r="E39" s="135">
        <v>-76.48</v>
      </c>
      <c r="F39" s="135">
        <v>-217.39</v>
      </c>
      <c r="G39" s="135">
        <v>-30.87900000000002</v>
      </c>
      <c r="H39" s="135">
        <v>-25.041999999999717</v>
      </c>
      <c r="I39" s="135">
        <v>-34.77099999999996</v>
      </c>
      <c r="J39" s="135">
        <v>-1.2440000000001419</v>
      </c>
      <c r="K39" s="135">
        <v>-40.89300000000003</v>
      </c>
      <c r="L39" s="135">
        <v>91.94099999999958</v>
      </c>
      <c r="M39" s="135">
        <v>-6.504000000000815</v>
      </c>
      <c r="N39" s="135">
        <v>433.1459999999993</v>
      </c>
      <c r="O39" s="135">
        <v>354.53099999999995</v>
      </c>
      <c r="P39" s="135">
        <v>-67.77600000000211</v>
      </c>
      <c r="Q39" s="135">
        <v>-438.7039999999988</v>
      </c>
      <c r="R39" s="135">
        <v>614.5720000000001</v>
      </c>
      <c r="S39" s="135">
        <v>-610.6620000000016</v>
      </c>
      <c r="T39" s="135">
        <v>-638.607</v>
      </c>
      <c r="U39" s="135">
        <v>-130.18299999999726</v>
      </c>
      <c r="V39" s="135">
        <v>-342.5469999999923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</row>
    <row r="40" spans="2:71" ht="11.25">
      <c r="B40" s="141" t="s">
        <v>188</v>
      </c>
      <c r="C40" s="145">
        <v>178</v>
      </c>
      <c r="D40" s="145">
        <v>-118</v>
      </c>
      <c r="E40" s="145">
        <v>-37</v>
      </c>
      <c r="F40" s="145">
        <v>-2</v>
      </c>
      <c r="G40" s="145">
        <v>218</v>
      </c>
      <c r="H40" s="145">
        <v>-9</v>
      </c>
      <c r="I40" s="145">
        <v>-262</v>
      </c>
      <c r="J40" s="145">
        <v>97</v>
      </c>
      <c r="K40" s="145">
        <v>531</v>
      </c>
      <c r="L40" s="145">
        <v>534.4</v>
      </c>
      <c r="M40" s="145">
        <v>536.6</v>
      </c>
      <c r="N40" s="145">
        <v>2537.7</v>
      </c>
      <c r="O40" s="145">
        <v>2379.9</v>
      </c>
      <c r="P40" s="145">
        <v>-1040.6</v>
      </c>
      <c r="Q40" s="145">
        <v>-1064.2</v>
      </c>
      <c r="R40" s="145">
        <v>2687.9</v>
      </c>
      <c r="S40" s="145">
        <v>714.4</v>
      </c>
      <c r="T40" s="145">
        <v>4262.4</v>
      </c>
      <c r="U40" s="145">
        <v>-3214.9</v>
      </c>
      <c r="V40" s="145">
        <v>-3471.6</v>
      </c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</row>
    <row r="41" spans="2:28" s="1" customFormat="1" ht="11.25">
      <c r="B41" s="146"/>
      <c r="C41" s="14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86"/>
      <c r="X41" s="86"/>
      <c r="Y41" s="86"/>
      <c r="Z41" s="86"/>
      <c r="AA41" s="86"/>
      <c r="AB41" s="86"/>
    </row>
    <row r="42" spans="2:32" ht="11.25">
      <c r="B42" s="1"/>
      <c r="C42" s="151">
        <f aca="true" t="shared" si="1" ref="C42:V42">C36-C37</f>
        <v>243</v>
      </c>
      <c r="D42" s="151">
        <f t="shared" si="1"/>
        <v>340</v>
      </c>
      <c r="E42" s="151">
        <f t="shared" si="1"/>
        <v>123</v>
      </c>
      <c r="F42" s="151">
        <f t="shared" si="1"/>
        <v>48</v>
      </c>
      <c r="G42" s="151">
        <f t="shared" si="1"/>
        <v>-189</v>
      </c>
      <c r="H42" s="151">
        <f t="shared" si="1"/>
        <v>-112</v>
      </c>
      <c r="I42" s="151">
        <f t="shared" si="1"/>
        <v>-66</v>
      </c>
      <c r="J42" s="151">
        <f t="shared" si="1"/>
        <v>545</v>
      </c>
      <c r="K42" s="151">
        <f t="shared" si="1"/>
        <v>729</v>
      </c>
      <c r="L42" s="151">
        <f t="shared" si="1"/>
        <v>903.5</v>
      </c>
      <c r="M42" s="151">
        <f t="shared" si="1"/>
        <v>1724.8000000000002</v>
      </c>
      <c r="N42" s="151">
        <f t="shared" si="1"/>
        <v>3351.6</v>
      </c>
      <c r="O42" s="151">
        <f t="shared" si="1"/>
        <v>2963.2000000000003</v>
      </c>
      <c r="P42" s="151">
        <f t="shared" si="1"/>
        <v>5377.200000000001</v>
      </c>
      <c r="Q42" s="151">
        <f t="shared" si="1"/>
        <v>5279.2</v>
      </c>
      <c r="R42" s="151">
        <f t="shared" si="1"/>
        <v>7279.9670000000015</v>
      </c>
      <c r="S42" s="151">
        <f t="shared" si="1"/>
        <v>4465.978999999999</v>
      </c>
      <c r="T42" s="151">
        <f t="shared" si="1"/>
        <v>9828.294</v>
      </c>
      <c r="U42" s="151">
        <f t="shared" si="1"/>
        <v>5413.309</v>
      </c>
      <c r="V42" s="151">
        <f t="shared" si="1"/>
        <v>8066.441</v>
      </c>
      <c r="W42" s="86"/>
      <c r="X42" s="86"/>
      <c r="Y42" s="86"/>
      <c r="Z42" s="86"/>
      <c r="AA42" s="86"/>
      <c r="AB42" s="86"/>
      <c r="AC42" s="1"/>
      <c r="AD42" s="1"/>
      <c r="AE42" s="1"/>
      <c r="AF42" s="1"/>
    </row>
    <row r="43" spans="2:32" ht="11.25">
      <c r="B43" s="128" t="s">
        <v>174</v>
      </c>
      <c r="C43" s="132">
        <v>1981</v>
      </c>
      <c r="D43" s="132">
        <f aca="true" t="shared" si="2" ref="D43:V43">+C43+1</f>
        <v>1982</v>
      </c>
      <c r="E43" s="132">
        <f t="shared" si="2"/>
        <v>1983</v>
      </c>
      <c r="F43" s="132">
        <f t="shared" si="2"/>
        <v>1984</v>
      </c>
      <c r="G43" s="132">
        <f t="shared" si="2"/>
        <v>1985</v>
      </c>
      <c r="H43" s="132">
        <f t="shared" si="2"/>
        <v>1986</v>
      </c>
      <c r="I43" s="132">
        <f t="shared" si="2"/>
        <v>1987</v>
      </c>
      <c r="J43" s="132">
        <f t="shared" si="2"/>
        <v>1988</v>
      </c>
      <c r="K43" s="132">
        <f t="shared" si="2"/>
        <v>1989</v>
      </c>
      <c r="L43" s="132">
        <f t="shared" si="2"/>
        <v>1990</v>
      </c>
      <c r="M43" s="132">
        <f t="shared" si="2"/>
        <v>1991</v>
      </c>
      <c r="N43" s="132">
        <f t="shared" si="2"/>
        <v>1992</v>
      </c>
      <c r="O43" s="132">
        <f t="shared" si="2"/>
        <v>1993</v>
      </c>
      <c r="P43" s="132">
        <f t="shared" si="2"/>
        <v>1994</v>
      </c>
      <c r="Q43" s="132">
        <f t="shared" si="2"/>
        <v>1995</v>
      </c>
      <c r="R43" s="132">
        <f t="shared" si="2"/>
        <v>1996</v>
      </c>
      <c r="S43" s="132">
        <f t="shared" si="2"/>
        <v>1997</v>
      </c>
      <c r="T43" s="132">
        <f t="shared" si="2"/>
        <v>1998</v>
      </c>
      <c r="U43" s="132">
        <f t="shared" si="2"/>
        <v>1999</v>
      </c>
      <c r="V43" s="132">
        <f t="shared" si="2"/>
        <v>2000</v>
      </c>
      <c r="W43" s="86"/>
      <c r="X43" s="86"/>
      <c r="Y43" s="86"/>
      <c r="Z43" s="86"/>
      <c r="AA43" s="86"/>
      <c r="AB43" s="86"/>
      <c r="AC43" s="1"/>
      <c r="AD43" s="1"/>
      <c r="AE43" s="1"/>
      <c r="AF43" s="1"/>
    </row>
    <row r="44" spans="2:32" ht="11.25">
      <c r="B44" s="133" t="s">
        <v>175</v>
      </c>
      <c r="C44" s="135">
        <v>-11705.865000000002</v>
      </c>
      <c r="D44" s="135">
        <v>-16273.201000000006</v>
      </c>
      <c r="E44" s="135">
        <v>-6773.027000000001</v>
      </c>
      <c r="F44" s="135">
        <v>94.91199999999955</v>
      </c>
      <c r="G44" s="135">
        <v>-248.342999999999</v>
      </c>
      <c r="H44" s="135">
        <v>-5323.258999999996</v>
      </c>
      <c r="I44" s="135">
        <v>-1437.9229999999977</v>
      </c>
      <c r="J44" s="135">
        <v>4179.7693070000005</v>
      </c>
      <c r="K44" s="135">
        <v>1031.8943607100002</v>
      </c>
      <c r="L44" s="135">
        <v>-3783.720054570008</v>
      </c>
      <c r="M44" s="135">
        <v>-1407.4578333900022</v>
      </c>
      <c r="N44" s="135">
        <v>6108.833871209995</v>
      </c>
      <c r="O44" s="135">
        <v>-675.883880000003</v>
      </c>
      <c r="P44" s="135">
        <v>-1811.2269200000005</v>
      </c>
      <c r="Q44" s="135">
        <v>-18383.713999999996</v>
      </c>
      <c r="R44" s="135">
        <v>-23502.082975958503</v>
      </c>
      <c r="S44" s="135">
        <v>-30452.255581061014</v>
      </c>
      <c r="T44" s="135">
        <v>-33415.89887125478</v>
      </c>
      <c r="U44" s="135">
        <v>-25334.778940465203</v>
      </c>
      <c r="V44" s="135">
        <v>-24224.529661107485</v>
      </c>
      <c r="AA44" s="86"/>
      <c r="AB44" s="86"/>
      <c r="AC44" s="1"/>
      <c r="AD44" s="1"/>
      <c r="AE44" s="1"/>
      <c r="AF44" s="1"/>
    </row>
    <row r="45" spans="2:32" ht="11.25">
      <c r="B45" s="136" t="s">
        <v>176</v>
      </c>
      <c r="C45" s="135">
        <v>1202.455</v>
      </c>
      <c r="D45" s="135">
        <v>780.0729999999967</v>
      </c>
      <c r="E45" s="135">
        <v>6470.388999999999</v>
      </c>
      <c r="F45" s="135">
        <v>13089.514999999998</v>
      </c>
      <c r="G45" s="135">
        <v>12485.52</v>
      </c>
      <c r="H45" s="135">
        <v>8304.299000000003</v>
      </c>
      <c r="I45" s="135">
        <v>11173.098</v>
      </c>
      <c r="J45" s="135">
        <v>19184.111307</v>
      </c>
      <c r="K45" s="135">
        <v>16119.186972</v>
      </c>
      <c r="L45" s="135">
        <v>10752.394000999993</v>
      </c>
      <c r="M45" s="135">
        <v>10579.968651</v>
      </c>
      <c r="N45" s="135">
        <v>15238.894792999996</v>
      </c>
      <c r="O45" s="135">
        <v>13298.768119999993</v>
      </c>
      <c r="P45" s="135">
        <v>10466.47208</v>
      </c>
      <c r="Q45" s="135">
        <v>-3465.6149999999993</v>
      </c>
      <c r="R45" s="135">
        <v>-5599.041000000003</v>
      </c>
      <c r="S45" s="135">
        <v>-6752.887</v>
      </c>
      <c r="T45" s="135">
        <v>-6574.502000000003</v>
      </c>
      <c r="U45" s="135">
        <v>-1198.8679999999995</v>
      </c>
      <c r="V45" s="135">
        <v>-697.7474629999988</v>
      </c>
      <c r="AA45" s="86"/>
      <c r="AB45" s="86"/>
      <c r="AC45" s="1"/>
      <c r="AD45" s="1"/>
      <c r="AE45" s="1"/>
      <c r="AF45" s="1"/>
    </row>
    <row r="46" spans="2:32" ht="11.25">
      <c r="B46" s="138" t="s">
        <v>177</v>
      </c>
      <c r="C46" s="135">
        <v>23293.035</v>
      </c>
      <c r="D46" s="135">
        <v>20175.070999999996</v>
      </c>
      <c r="E46" s="135">
        <v>21899.314</v>
      </c>
      <c r="F46" s="135">
        <v>27005.336</v>
      </c>
      <c r="G46" s="135">
        <v>25639.011000000002</v>
      </c>
      <c r="H46" s="135">
        <v>22348.603000000003</v>
      </c>
      <c r="I46" s="135">
        <v>26223.925</v>
      </c>
      <c r="J46" s="135">
        <v>33789.365307</v>
      </c>
      <c r="K46" s="135">
        <v>34382.61971</v>
      </c>
      <c r="L46" s="135">
        <v>31413.756039999997</v>
      </c>
      <c r="M46" s="135">
        <v>31620.439443</v>
      </c>
      <c r="N46" s="135">
        <v>35792.985843999995</v>
      </c>
      <c r="O46" s="135">
        <v>38554.769046999994</v>
      </c>
      <c r="P46" s="135">
        <v>43545.162211999996</v>
      </c>
      <c r="Q46" s="135">
        <v>46506.28300000001</v>
      </c>
      <c r="R46" s="135">
        <v>47746.727</v>
      </c>
      <c r="S46" s="135">
        <v>52994.34</v>
      </c>
      <c r="T46" s="135">
        <v>51139.862</v>
      </c>
      <c r="U46" s="135">
        <v>48011.44500000001</v>
      </c>
      <c r="V46" s="135">
        <v>55085.59453700001</v>
      </c>
      <c r="AA46" s="86"/>
      <c r="AB46" s="86"/>
      <c r="AC46" s="1"/>
      <c r="AD46" s="1"/>
      <c r="AE46" s="1"/>
      <c r="AF46" s="1"/>
    </row>
    <row r="47" spans="2:32" ht="11.25">
      <c r="B47" s="138" t="s">
        <v>178</v>
      </c>
      <c r="C47" s="135">
        <v>22090.58</v>
      </c>
      <c r="D47" s="135">
        <v>19394.998</v>
      </c>
      <c r="E47" s="135">
        <v>15428.925</v>
      </c>
      <c r="F47" s="135">
        <v>13915.821000000002</v>
      </c>
      <c r="G47" s="135">
        <v>13153.491000000002</v>
      </c>
      <c r="H47" s="135">
        <v>14044.304</v>
      </c>
      <c r="I47" s="135">
        <v>15050.827</v>
      </c>
      <c r="J47" s="135">
        <v>14605.253999999999</v>
      </c>
      <c r="K47" s="135">
        <v>18263.432738</v>
      </c>
      <c r="L47" s="135">
        <v>20661.362039000003</v>
      </c>
      <c r="M47" s="135">
        <v>21040.470792</v>
      </c>
      <c r="N47" s="135">
        <v>20554.091051</v>
      </c>
      <c r="O47" s="135">
        <v>25256.000927</v>
      </c>
      <c r="P47" s="135">
        <v>33078.690131999996</v>
      </c>
      <c r="Q47" s="135">
        <v>49971.898</v>
      </c>
      <c r="R47" s="135">
        <v>53345.768000000004</v>
      </c>
      <c r="S47" s="135">
        <v>59747.227</v>
      </c>
      <c r="T47" s="135">
        <v>57714.363999999994</v>
      </c>
      <c r="U47" s="135">
        <v>49210.31299999999</v>
      </c>
      <c r="V47" s="135">
        <v>55783.342000000004</v>
      </c>
      <c r="AA47" s="86"/>
      <c r="AB47" s="86"/>
      <c r="AC47" s="1"/>
      <c r="AD47" s="1"/>
      <c r="AE47" s="1"/>
      <c r="AF47" s="1"/>
    </row>
    <row r="48" spans="2:32" ht="11.25">
      <c r="B48" s="136" t="s">
        <v>179</v>
      </c>
      <c r="C48" s="135">
        <v>-13093.854</v>
      </c>
      <c r="D48" s="135">
        <v>-17039.048000000003</v>
      </c>
      <c r="E48" s="135">
        <v>-13354.053</v>
      </c>
      <c r="F48" s="135">
        <v>-13155.91</v>
      </c>
      <c r="G48" s="135">
        <v>-12877.301</v>
      </c>
      <c r="H48" s="135">
        <v>-13707.271999999999</v>
      </c>
      <c r="I48" s="135">
        <v>-12676.158</v>
      </c>
      <c r="J48" s="135">
        <v>-15095.87</v>
      </c>
      <c r="K48" s="135">
        <v>-15333.61761129</v>
      </c>
      <c r="L48" s="135">
        <v>-15369.127055570001</v>
      </c>
      <c r="M48" s="135">
        <v>-13542.84848439</v>
      </c>
      <c r="N48" s="135">
        <v>-11336.18092179</v>
      </c>
      <c r="O48" s="135">
        <v>-15577.053999999996</v>
      </c>
      <c r="P48" s="135">
        <v>-14691.767</v>
      </c>
      <c r="Q48" s="135">
        <v>-18540.511</v>
      </c>
      <c r="R48" s="135">
        <v>-20349.5189759585</v>
      </c>
      <c r="S48" s="135">
        <v>-25522.279187580396</v>
      </c>
      <c r="T48" s="135">
        <v>-28299.39060135478</v>
      </c>
      <c r="U48" s="135">
        <v>-25825.3079404652</v>
      </c>
      <c r="V48" s="135">
        <v>-25047.847198107484</v>
      </c>
      <c r="AA48" s="86"/>
      <c r="AB48" s="86"/>
      <c r="AC48" s="1"/>
      <c r="AD48" s="1"/>
      <c r="AE48" s="1"/>
      <c r="AF48" s="1"/>
    </row>
    <row r="49" spans="2:32" ht="11.25">
      <c r="B49" s="138" t="s">
        <v>180</v>
      </c>
      <c r="C49" s="135">
        <v>-2818.6919999999996</v>
      </c>
      <c r="D49" s="135">
        <v>-3490.63</v>
      </c>
      <c r="E49" s="135">
        <v>-2310.187</v>
      </c>
      <c r="F49" s="135">
        <v>-1657.659</v>
      </c>
      <c r="G49" s="135">
        <v>-1593.8779999999995</v>
      </c>
      <c r="H49" s="135">
        <v>-2557.4089999999997</v>
      </c>
      <c r="I49" s="135">
        <v>-2257.8759999999993</v>
      </c>
      <c r="J49" s="135">
        <v>-2895.533</v>
      </c>
      <c r="K49" s="135">
        <v>-2666.8309999999988</v>
      </c>
      <c r="L49" s="135">
        <v>-3596.201000000001</v>
      </c>
      <c r="M49" s="135">
        <v>-3799.8489999999993</v>
      </c>
      <c r="N49" s="135">
        <v>-3183.8909999999996</v>
      </c>
      <c r="O49" s="135">
        <v>-5245.557999999999</v>
      </c>
      <c r="P49" s="135">
        <v>-5657.267</v>
      </c>
      <c r="Q49" s="135">
        <v>-7482.952999999999</v>
      </c>
      <c r="R49" s="135">
        <v>-8681.1169759585</v>
      </c>
      <c r="S49" s="135">
        <v>-10646.034187580402</v>
      </c>
      <c r="T49" s="135">
        <v>-10110.523601354778</v>
      </c>
      <c r="U49" s="135">
        <v>-6976.905940465201</v>
      </c>
      <c r="V49" s="135">
        <v>-7162.0301981074845</v>
      </c>
      <c r="AA49" s="86"/>
      <c r="AB49" s="86"/>
      <c r="AC49" s="1"/>
      <c r="AD49" s="1"/>
      <c r="AE49" s="1"/>
      <c r="AF49" s="1"/>
    </row>
    <row r="50" spans="2:32" ht="11.25">
      <c r="B50" s="138" t="s">
        <v>181</v>
      </c>
      <c r="C50" s="135">
        <v>-9161</v>
      </c>
      <c r="D50" s="135">
        <v>-11353.3</v>
      </c>
      <c r="E50" s="135">
        <v>-9555.437</v>
      </c>
      <c r="F50" s="135">
        <v>-10202.7</v>
      </c>
      <c r="G50" s="135">
        <v>-9659.4</v>
      </c>
      <c r="H50" s="135">
        <v>-9327</v>
      </c>
      <c r="I50" s="135">
        <v>-8792.2</v>
      </c>
      <c r="J50" s="135">
        <v>-9831.9</v>
      </c>
      <c r="K50" s="135">
        <v>-9632.9</v>
      </c>
      <c r="L50" s="135">
        <v>-9748</v>
      </c>
      <c r="M50" s="135">
        <v>-8620.9</v>
      </c>
      <c r="N50" s="135">
        <v>-7253</v>
      </c>
      <c r="O50" s="135">
        <v>-8280</v>
      </c>
      <c r="P50" s="135">
        <v>-6337.4</v>
      </c>
      <c r="Q50" s="135">
        <v>-7946.369000000001</v>
      </c>
      <c r="R50" s="135">
        <v>-8778.345000000001</v>
      </c>
      <c r="S50" s="135">
        <v>-9482.998</v>
      </c>
      <c r="T50" s="135">
        <v>-11436.651999999998</v>
      </c>
      <c r="U50" s="135">
        <v>-14875.862000000001</v>
      </c>
      <c r="V50" s="135">
        <v>-14648.802</v>
      </c>
      <c r="AA50" s="86"/>
      <c r="AB50" s="86"/>
      <c r="AC50" s="1"/>
      <c r="AD50" s="1"/>
      <c r="AE50" s="1"/>
      <c r="AF50" s="1"/>
    </row>
    <row r="51" spans="2:32" ht="11.25">
      <c r="B51" s="138" t="s">
        <v>182</v>
      </c>
      <c r="C51" s="135">
        <v>-1111</v>
      </c>
      <c r="D51" s="135">
        <v>-2141.1</v>
      </c>
      <c r="E51" s="135">
        <v>-1452.6</v>
      </c>
      <c r="F51" s="135">
        <v>-1268.1</v>
      </c>
      <c r="G51" s="135">
        <v>-1599.3</v>
      </c>
      <c r="H51" s="135">
        <v>-1799</v>
      </c>
      <c r="I51" s="135">
        <v>-1526.5</v>
      </c>
      <c r="J51" s="135">
        <v>-2252.6</v>
      </c>
      <c r="K51" s="135">
        <v>-2913.9016112900003</v>
      </c>
      <c r="L51" s="135">
        <v>-1864.4980555700001</v>
      </c>
      <c r="M51" s="135">
        <v>-1030.09848439</v>
      </c>
      <c r="N51" s="135">
        <v>-748.39992179</v>
      </c>
      <c r="O51" s="135">
        <v>-1930.4</v>
      </c>
      <c r="P51" s="135">
        <v>-2565.9</v>
      </c>
      <c r="Q51" s="135">
        <v>-2951.2250000000004</v>
      </c>
      <c r="R51" s="135">
        <v>-2830.451</v>
      </c>
      <c r="S51" s="135">
        <v>-5443.128</v>
      </c>
      <c r="T51" s="135">
        <v>-6855.423999999999</v>
      </c>
      <c r="U51" s="135">
        <v>-4114.558</v>
      </c>
      <c r="V51" s="135">
        <v>-3316.1990000000005</v>
      </c>
      <c r="AA51" s="86"/>
      <c r="AB51" s="86"/>
      <c r="AC51" s="1"/>
      <c r="AD51" s="1"/>
      <c r="AE51" s="1"/>
      <c r="AF51" s="1"/>
    </row>
    <row r="52" spans="2:32" ht="11.25">
      <c r="B52" s="138" t="s">
        <v>183</v>
      </c>
      <c r="C52" s="135">
        <v>-3.162000000000262</v>
      </c>
      <c r="D52" s="135">
        <v>-54.01800000000412</v>
      </c>
      <c r="E52" s="135">
        <v>-35.82900000000018</v>
      </c>
      <c r="F52" s="135">
        <v>-27.450999999997748</v>
      </c>
      <c r="G52" s="135">
        <v>-24.723000000001093</v>
      </c>
      <c r="H52" s="135">
        <v>-23.862999999999374</v>
      </c>
      <c r="I52" s="135">
        <v>-99.58199999999852</v>
      </c>
      <c r="J52" s="135">
        <v>-115.83699999999999</v>
      </c>
      <c r="K52" s="135">
        <v>-119.98500000000104</v>
      </c>
      <c r="L52" s="135">
        <v>-160.4280000000001</v>
      </c>
      <c r="M52" s="135">
        <v>-92.00100000000248</v>
      </c>
      <c r="N52" s="135">
        <v>-150.89000000000124</v>
      </c>
      <c r="O52" s="135">
        <v>-121.09599999999728</v>
      </c>
      <c r="P52" s="135">
        <v>-131.2</v>
      </c>
      <c r="Q52" s="135">
        <v>-159.96399999999812</v>
      </c>
      <c r="R52" s="135">
        <v>-59.60599999999886</v>
      </c>
      <c r="S52" s="135">
        <v>49.88100000000395</v>
      </c>
      <c r="T52" s="135">
        <v>103.20899999999892</v>
      </c>
      <c r="U52" s="135">
        <v>142.01799999999912</v>
      </c>
      <c r="V52" s="135">
        <v>79.1840000000011</v>
      </c>
      <c r="AA52" s="86"/>
      <c r="AB52" s="86"/>
      <c r="AC52" s="1"/>
      <c r="AD52" s="1"/>
      <c r="AE52" s="1"/>
      <c r="AF52" s="1"/>
    </row>
    <row r="53" spans="2:32" ht="11.25">
      <c r="B53" s="136" t="s">
        <v>190</v>
      </c>
      <c r="C53" s="135">
        <v>185.53400000000002</v>
      </c>
      <c r="D53" s="135">
        <v>-14.226000000000028</v>
      </c>
      <c r="E53" s="135">
        <v>110.637</v>
      </c>
      <c r="F53" s="135">
        <v>161.307</v>
      </c>
      <c r="G53" s="135">
        <v>143.43800000000005</v>
      </c>
      <c r="H53" s="135">
        <v>79.714</v>
      </c>
      <c r="I53" s="135">
        <v>65.137</v>
      </c>
      <c r="J53" s="135">
        <v>91.52800000000002</v>
      </c>
      <c r="K53" s="135">
        <v>246.325</v>
      </c>
      <c r="L53" s="135">
        <v>833.013</v>
      </c>
      <c r="M53" s="135">
        <v>1555.422</v>
      </c>
      <c r="N53" s="135">
        <v>2206.12</v>
      </c>
      <c r="O53" s="135">
        <v>1602.402</v>
      </c>
      <c r="P53" s="135">
        <v>2414.0679999999998</v>
      </c>
      <c r="Q53" s="135">
        <v>3622.4119999999994</v>
      </c>
      <c r="R53" s="135">
        <v>2446.477</v>
      </c>
      <c r="S53" s="135">
        <v>1822.910606519384</v>
      </c>
      <c r="T53" s="135">
        <v>1457.9937301000002</v>
      </c>
      <c r="U53" s="135">
        <v>1689.3970000000002</v>
      </c>
      <c r="V53" s="135">
        <v>1521.065</v>
      </c>
      <c r="AA53" s="86"/>
      <c r="AB53" s="86"/>
      <c r="AC53" s="1"/>
      <c r="AD53" s="1"/>
      <c r="AE53" s="1"/>
      <c r="AF53" s="1"/>
    </row>
    <row r="54" spans="2:32" ht="11.25">
      <c r="B54" s="133" t="s">
        <v>184</v>
      </c>
      <c r="C54" s="135">
        <v>12745.738</v>
      </c>
      <c r="D54" s="135">
        <v>12100.726</v>
      </c>
      <c r="E54" s="135">
        <v>7418.763</v>
      </c>
      <c r="F54" s="135">
        <v>6529.193</v>
      </c>
      <c r="G54" s="135">
        <v>196.56199999999998</v>
      </c>
      <c r="H54" s="135">
        <v>1431.537000000002</v>
      </c>
      <c r="I54" s="135">
        <v>3258.6209999999983</v>
      </c>
      <c r="J54" s="135">
        <v>-2098.328</v>
      </c>
      <c r="K54" s="135">
        <v>629.0750000000069</v>
      </c>
      <c r="L54" s="135">
        <v>4592.4940000000015</v>
      </c>
      <c r="M54" s="135">
        <v>163.0059999999996</v>
      </c>
      <c r="N54" s="135">
        <v>9947.32</v>
      </c>
      <c r="O54" s="135">
        <v>10495.243</v>
      </c>
      <c r="P54" s="135">
        <v>8692.208000000006</v>
      </c>
      <c r="Q54" s="135">
        <v>29095.454</v>
      </c>
      <c r="R54" s="135">
        <v>33968.069347</v>
      </c>
      <c r="S54" s="135">
        <v>25800.339719924286</v>
      </c>
      <c r="T54" s="135">
        <v>29701.652310489073</v>
      </c>
      <c r="U54" s="135">
        <v>17319.138980706815</v>
      </c>
      <c r="V54" s="135">
        <v>19325.801319014485</v>
      </c>
      <c r="AA54" s="86"/>
      <c r="AB54" s="86"/>
      <c r="AC54" s="1"/>
      <c r="AD54" s="1"/>
      <c r="AE54" s="1"/>
      <c r="AF54" s="1"/>
    </row>
    <row r="55" spans="2:32" ht="11.25">
      <c r="B55" s="136" t="s">
        <v>185</v>
      </c>
      <c r="C55" s="135">
        <v>2314.7</v>
      </c>
      <c r="D55" s="135">
        <v>2739.5</v>
      </c>
      <c r="E55" s="135">
        <v>1137.8</v>
      </c>
      <c r="F55" s="135">
        <v>1459.2</v>
      </c>
      <c r="G55" s="135">
        <v>1337.3</v>
      </c>
      <c r="H55" s="135">
        <v>173.55100000000004</v>
      </c>
      <c r="I55" s="135">
        <v>1030.758</v>
      </c>
      <c r="J55" s="135">
        <v>2629.5</v>
      </c>
      <c r="K55" s="135">
        <v>606.8</v>
      </c>
      <c r="L55" s="135">
        <v>364.2</v>
      </c>
      <c r="M55" s="135">
        <v>87.2</v>
      </c>
      <c r="N55" s="135">
        <v>1924.3</v>
      </c>
      <c r="O55" s="135">
        <v>798.6</v>
      </c>
      <c r="P55" s="135">
        <v>1460</v>
      </c>
      <c r="Q55" s="135">
        <v>3309.4840000000004</v>
      </c>
      <c r="R55" s="135">
        <v>11260.751</v>
      </c>
      <c r="S55" s="135">
        <v>17877.3703106468</v>
      </c>
      <c r="T55" s="135">
        <v>26001.596916419996</v>
      </c>
      <c r="U55" s="135">
        <v>26888.017614990233</v>
      </c>
      <c r="V55" s="135">
        <v>30497.65269975</v>
      </c>
      <c r="AA55" s="86"/>
      <c r="AB55" s="86"/>
      <c r="AC55" s="1"/>
      <c r="AD55" s="1"/>
      <c r="AE55" s="1"/>
      <c r="AF55" s="1"/>
    </row>
    <row r="56" spans="2:32" ht="11.25">
      <c r="B56" s="136" t="s">
        <v>186</v>
      </c>
      <c r="C56" s="135">
        <v>10418.072</v>
      </c>
      <c r="D56" s="135">
        <v>9355.1</v>
      </c>
      <c r="E56" s="135">
        <v>6284.1</v>
      </c>
      <c r="F56" s="135">
        <v>5060.8</v>
      </c>
      <c r="G56" s="135">
        <v>-1147.1</v>
      </c>
      <c r="H56" s="135">
        <v>1251.4</v>
      </c>
      <c r="I56" s="135">
        <v>2222.8</v>
      </c>
      <c r="J56" s="135">
        <v>-4730.3</v>
      </c>
      <c r="K56" s="135">
        <v>24.90000000000731</v>
      </c>
      <c r="L56" s="135">
        <v>4227.107000000002</v>
      </c>
      <c r="M56" s="135">
        <v>75.52799999999979</v>
      </c>
      <c r="N56" s="135">
        <v>7986.14</v>
      </c>
      <c r="O56" s="135">
        <v>9613.345</v>
      </c>
      <c r="P56" s="135">
        <v>7058.275999999998</v>
      </c>
      <c r="Q56" s="135">
        <v>25434.282</v>
      </c>
      <c r="R56" s="135">
        <v>22253.491347000003</v>
      </c>
      <c r="S56" s="135">
        <v>7530.371409277488</v>
      </c>
      <c r="T56" s="135">
        <v>3379.6293940690666</v>
      </c>
      <c r="U56" s="135">
        <v>-9906.605634283416</v>
      </c>
      <c r="V56" s="135">
        <v>-11444.354380735518</v>
      </c>
      <c r="AA56" s="86"/>
      <c r="AB56" s="86"/>
      <c r="AC56" s="1"/>
      <c r="AD56" s="1"/>
      <c r="AE56" s="1"/>
      <c r="AF56" s="1"/>
    </row>
    <row r="57" spans="2:32" ht="11.25">
      <c r="B57" s="133" t="s">
        <v>187</v>
      </c>
      <c r="C57" s="135">
        <v>-415.17299999999796</v>
      </c>
      <c r="D57" s="135">
        <v>-369.12499999999636</v>
      </c>
      <c r="E57" s="135">
        <v>-669.9359999999972</v>
      </c>
      <c r="F57" s="135">
        <v>402.595</v>
      </c>
      <c r="G57" s="135">
        <v>-404.81900000000076</v>
      </c>
      <c r="H57" s="135">
        <v>56.02199999999448</v>
      </c>
      <c r="I57" s="135">
        <v>-806.0980000000006</v>
      </c>
      <c r="J57" s="135">
        <v>-832.5413069999997</v>
      </c>
      <c r="K57" s="135">
        <v>-774.8693607100072</v>
      </c>
      <c r="L57" s="135">
        <v>-328.0739454299936</v>
      </c>
      <c r="M57" s="135">
        <v>875.4518333900025</v>
      </c>
      <c r="N57" s="135">
        <v>-1385.9538712099948</v>
      </c>
      <c r="O57" s="135">
        <v>-1110.559119999998</v>
      </c>
      <c r="P57" s="135">
        <v>334.2189199999957</v>
      </c>
      <c r="Q57" s="135">
        <v>2207.16</v>
      </c>
      <c r="R57" s="135">
        <v>-1799.8863710414955</v>
      </c>
      <c r="S57" s="135">
        <v>-3255.2432657997692</v>
      </c>
      <c r="T57" s="135">
        <v>-4255.960827393028</v>
      </c>
      <c r="U57" s="135">
        <v>193.59996395482153</v>
      </c>
      <c r="V57" s="135">
        <v>2637.0739913552284</v>
      </c>
      <c r="AA57" s="86"/>
      <c r="AB57" s="86"/>
      <c r="AC57" s="1"/>
      <c r="AD57" s="1"/>
      <c r="AE57" s="1"/>
      <c r="AF57" s="1"/>
    </row>
    <row r="58" spans="2:32" ht="11.25">
      <c r="B58" s="141" t="s">
        <v>188</v>
      </c>
      <c r="C58" s="145">
        <v>624.7</v>
      </c>
      <c r="D58" s="145">
        <v>-4541.6</v>
      </c>
      <c r="E58" s="145">
        <v>-24.2</v>
      </c>
      <c r="F58" s="145">
        <v>7026.7</v>
      </c>
      <c r="G58" s="145">
        <v>-456.6</v>
      </c>
      <c r="H58" s="145">
        <v>-3835.7</v>
      </c>
      <c r="I58" s="145">
        <v>1014.6</v>
      </c>
      <c r="J58" s="145">
        <v>1248.9</v>
      </c>
      <c r="K58" s="145">
        <v>886.1</v>
      </c>
      <c r="L58" s="145">
        <v>480.7</v>
      </c>
      <c r="M58" s="145">
        <v>-369</v>
      </c>
      <c r="N58" s="145">
        <v>14670.2</v>
      </c>
      <c r="O58" s="145">
        <v>8708.8</v>
      </c>
      <c r="P58" s="145">
        <v>7215.2</v>
      </c>
      <c r="Q58" s="145">
        <v>12918.9</v>
      </c>
      <c r="R58" s="145">
        <v>8666.1</v>
      </c>
      <c r="S58" s="145">
        <v>-7907.159126936498</v>
      </c>
      <c r="T58" s="145">
        <v>-7970.207388158739</v>
      </c>
      <c r="U58" s="145">
        <v>-7822.039995803561</v>
      </c>
      <c r="V58" s="145">
        <v>-2261.6543507377696</v>
      </c>
      <c r="AA58" s="86"/>
      <c r="AB58" s="86"/>
      <c r="AC58" s="1"/>
      <c r="AD58" s="1"/>
      <c r="AE58" s="1"/>
      <c r="AF58" s="1"/>
    </row>
    <row r="59" spans="2:32" ht="11.25">
      <c r="B59" s="152"/>
      <c r="C59" s="153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49"/>
      <c r="O59" s="149"/>
      <c r="P59" s="149"/>
      <c r="Q59" s="149"/>
      <c r="R59" s="149"/>
      <c r="S59" s="149"/>
      <c r="T59" s="149"/>
      <c r="U59" s="149"/>
      <c r="V59" s="149"/>
      <c r="W59" s="86"/>
      <c r="X59" s="86"/>
      <c r="Y59" s="86"/>
      <c r="Z59" s="86"/>
      <c r="AA59" s="86"/>
      <c r="AB59" s="86"/>
      <c r="AC59" s="1"/>
      <c r="AD59" s="1"/>
      <c r="AE59" s="1"/>
      <c r="AF59" s="1"/>
    </row>
    <row r="60" spans="2:32" ht="11.25">
      <c r="B60" s="1"/>
      <c r="C60" s="151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1"/>
      <c r="AD60" s="1"/>
      <c r="AE60" s="1"/>
      <c r="AF60" s="1"/>
    </row>
    <row r="61" spans="2:32" ht="12">
      <c r="B61" s="128" t="s">
        <v>174</v>
      </c>
      <c r="C61" s="504">
        <v>2001</v>
      </c>
      <c r="D61" s="504">
        <v>2002</v>
      </c>
      <c r="E61" s="504">
        <v>2003</v>
      </c>
      <c r="F61" s="504">
        <v>2004</v>
      </c>
      <c r="G61" s="504">
        <v>2005</v>
      </c>
      <c r="H61" s="504">
        <v>2006</v>
      </c>
      <c r="I61" s="504">
        <v>2007</v>
      </c>
      <c r="J61" s="504">
        <v>2008</v>
      </c>
      <c r="K61" s="155"/>
      <c r="L61" s="155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1"/>
      <c r="AD61" s="1"/>
      <c r="AE61" s="1"/>
      <c r="AF61" s="1"/>
    </row>
    <row r="62" spans="2:32" ht="11.25">
      <c r="B62" s="133" t="s">
        <v>175</v>
      </c>
      <c r="C62" s="135">
        <v>-23214.529000307</v>
      </c>
      <c r="D62" s="135">
        <v>-7636.6293509564</v>
      </c>
      <c r="E62" s="135">
        <v>4177.28549243172</v>
      </c>
      <c r="F62" s="135">
        <v>11679.238006548</v>
      </c>
      <c r="G62" s="135">
        <v>13984.6564782053</v>
      </c>
      <c r="H62" s="135">
        <v>13642.6024551701</v>
      </c>
      <c r="I62" s="135">
        <v>1550.72509180488</v>
      </c>
      <c r="J62" s="135">
        <v>-28299.524562093</v>
      </c>
      <c r="N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1"/>
      <c r="AD62" s="1"/>
      <c r="AE62" s="1"/>
      <c r="AF62" s="1"/>
    </row>
    <row r="63" spans="2:32" ht="11.25">
      <c r="B63" s="136" t="s">
        <v>176</v>
      </c>
      <c r="C63" s="135">
        <v>2650.467</v>
      </c>
      <c r="D63" s="135">
        <v>13121.297</v>
      </c>
      <c r="E63" s="135">
        <v>24793.924087</v>
      </c>
      <c r="F63" s="135">
        <v>33640.540716</v>
      </c>
      <c r="G63" s="135">
        <v>44702.878255</v>
      </c>
      <c r="H63" s="135">
        <v>46456.628726</v>
      </c>
      <c r="I63" s="135">
        <v>40031.62658</v>
      </c>
      <c r="J63" s="135">
        <v>24745.809154</v>
      </c>
      <c r="N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1"/>
      <c r="AD63" s="1"/>
      <c r="AE63" s="1"/>
      <c r="AF63" s="1"/>
    </row>
    <row r="64" spans="2:32" ht="11.25">
      <c r="B64" s="138" t="s">
        <v>177</v>
      </c>
      <c r="C64" s="135">
        <v>58222.643</v>
      </c>
      <c r="D64" s="135">
        <v>60361.785</v>
      </c>
      <c r="E64" s="135">
        <v>73084.140087</v>
      </c>
      <c r="F64" s="135">
        <v>96475.238342</v>
      </c>
      <c r="G64" s="135">
        <v>118308.387113</v>
      </c>
      <c r="H64" s="135">
        <v>137807.469531</v>
      </c>
      <c r="I64" s="135">
        <v>160649.07283</v>
      </c>
      <c r="J64" s="135">
        <v>197942.442909</v>
      </c>
      <c r="N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1"/>
      <c r="AD64" s="1"/>
      <c r="AE64" s="1"/>
      <c r="AF64" s="1"/>
    </row>
    <row r="65" spans="2:32" ht="11.25">
      <c r="B65" s="138" t="s">
        <v>178</v>
      </c>
      <c r="C65" s="135">
        <v>55572.176</v>
      </c>
      <c r="D65" s="135">
        <v>47240.488</v>
      </c>
      <c r="E65" s="135">
        <v>48290.216</v>
      </c>
      <c r="F65" s="135">
        <v>62834.697626</v>
      </c>
      <c r="G65" s="135">
        <v>73605.508858</v>
      </c>
      <c r="H65" s="135">
        <v>91350.840805</v>
      </c>
      <c r="I65" s="135">
        <v>120617.44625</v>
      </c>
      <c r="J65" s="135">
        <v>173196.633755</v>
      </c>
      <c r="N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1"/>
      <c r="AD65" s="1"/>
      <c r="AE65" s="1"/>
      <c r="AF65" s="1"/>
    </row>
    <row r="66" spans="2:32" ht="11.25">
      <c r="B66" s="136" t="s">
        <v>179</v>
      </c>
      <c r="C66" s="135">
        <v>-27502.520000307</v>
      </c>
      <c r="D66" s="135">
        <v>-23147.7413509564</v>
      </c>
      <c r="E66" s="135">
        <v>-23483.2275945683</v>
      </c>
      <c r="F66" s="135">
        <v>-25197.6514446694</v>
      </c>
      <c r="G66" s="135">
        <v>-34275.9902080427</v>
      </c>
      <c r="H66" s="135">
        <v>-37120.3594553588</v>
      </c>
      <c r="I66" s="135">
        <v>-42509.8910543651</v>
      </c>
      <c r="J66" s="135">
        <v>-57233.500186793</v>
      </c>
      <c r="N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1"/>
      <c r="AD66" s="1"/>
      <c r="AE66" s="1"/>
      <c r="AF66" s="1"/>
    </row>
    <row r="67" spans="2:32" ht="11.25">
      <c r="B67" s="138" t="s">
        <v>180</v>
      </c>
      <c r="C67" s="135">
        <v>-7759.31280341414</v>
      </c>
      <c r="D67" s="135">
        <v>-4957.19092372193</v>
      </c>
      <c r="E67" s="135">
        <v>-4931.10723476362</v>
      </c>
      <c r="F67" s="135">
        <v>-4677.52137997457</v>
      </c>
      <c r="G67" s="135">
        <v>-8308.60317026577</v>
      </c>
      <c r="H67" s="135">
        <v>-9640.37454774561</v>
      </c>
      <c r="I67" s="135">
        <v>-13218.7244232832</v>
      </c>
      <c r="J67" s="135">
        <v>-16671.8677919409</v>
      </c>
      <c r="N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1"/>
      <c r="AD67" s="1"/>
      <c r="AE67" s="1"/>
      <c r="AF67" s="1"/>
    </row>
    <row r="68" spans="2:27" ht="11.25">
      <c r="B68" s="138" t="s">
        <v>181</v>
      </c>
      <c r="C68" s="135">
        <v>-14877.3171968929</v>
      </c>
      <c r="D68" s="135">
        <v>-13130.4834272345</v>
      </c>
      <c r="E68" s="135">
        <v>-13020.2463598047</v>
      </c>
      <c r="F68" s="135">
        <v>-13363.6090646948</v>
      </c>
      <c r="G68" s="135">
        <v>-13495.589037777</v>
      </c>
      <c r="H68" s="135">
        <v>-11288.6294173788</v>
      </c>
      <c r="I68" s="135">
        <v>-7304.582572488181</v>
      </c>
      <c r="J68" s="135">
        <v>-7231.74939485207</v>
      </c>
      <c r="N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2:27" ht="11.25">
      <c r="B69" s="138" t="s">
        <v>182</v>
      </c>
      <c r="C69" s="135">
        <v>-4960.981</v>
      </c>
      <c r="D69" s="135">
        <v>-5161.829</v>
      </c>
      <c r="E69" s="135">
        <v>-5640.447</v>
      </c>
      <c r="F69" s="135">
        <v>-7337.528</v>
      </c>
      <c r="G69" s="135">
        <v>-12685.838</v>
      </c>
      <c r="H69" s="135">
        <v>-16368.6154902344</v>
      </c>
      <c r="I69" s="135">
        <v>-22434.947058593752</v>
      </c>
      <c r="J69" s="135">
        <v>-33874.904</v>
      </c>
      <c r="N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2:27" ht="11.25">
      <c r="B70" s="138" t="s">
        <v>183</v>
      </c>
      <c r="C70" s="135">
        <v>95.09100000004037</v>
      </c>
      <c r="D70" s="135">
        <v>101.76200000003155</v>
      </c>
      <c r="E70" s="135">
        <v>108.57300000001851</v>
      </c>
      <c r="F70" s="135">
        <v>181.00699999996868</v>
      </c>
      <c r="G70" s="135">
        <v>214.04000000006636</v>
      </c>
      <c r="H70" s="135">
        <v>177.2600000000093</v>
      </c>
      <c r="I70" s="135">
        <v>448.36300000003394</v>
      </c>
      <c r="J70" s="135">
        <v>545.0209999999715</v>
      </c>
      <c r="N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2:27" ht="11.25">
      <c r="B71" s="136" t="s">
        <v>190</v>
      </c>
      <c r="C71" s="135">
        <v>1637.524</v>
      </c>
      <c r="D71" s="135">
        <v>2389.815</v>
      </c>
      <c r="E71" s="135">
        <v>2866.589</v>
      </c>
      <c r="F71" s="135">
        <v>3236.34873521737</v>
      </c>
      <c r="G71" s="135">
        <v>3557.76843124804</v>
      </c>
      <c r="H71" s="135">
        <v>4306.33318452889</v>
      </c>
      <c r="I71" s="135">
        <v>4028.98956617</v>
      </c>
      <c r="J71" s="135">
        <v>4188.1664707</v>
      </c>
      <c r="N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2:27" ht="11.25">
      <c r="B72" s="133" t="s">
        <v>184</v>
      </c>
      <c r="C72" s="135">
        <v>27052.2603353766</v>
      </c>
      <c r="D72" s="135">
        <v>8004.42614551387</v>
      </c>
      <c r="E72" s="135">
        <v>5110.94160543591</v>
      </c>
      <c r="F72" s="135">
        <v>-7522.86925225455</v>
      </c>
      <c r="G72" s="135">
        <v>-9464.04759477843</v>
      </c>
      <c r="H72" s="135">
        <v>16298.8246655747</v>
      </c>
      <c r="I72" s="135">
        <v>89085.5987853515</v>
      </c>
      <c r="J72" s="135">
        <v>32986.2049101287</v>
      </c>
      <c r="N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2:27" ht="11.25">
      <c r="B73" s="136" t="s">
        <v>185</v>
      </c>
      <c r="C73" s="135">
        <v>24714.939372251</v>
      </c>
      <c r="D73" s="135">
        <v>14108.096193114</v>
      </c>
      <c r="E73" s="135">
        <v>9894.2246709901</v>
      </c>
      <c r="F73" s="135">
        <v>8338.89645975335</v>
      </c>
      <c r="G73" s="135">
        <v>12549.590734979</v>
      </c>
      <c r="H73" s="135">
        <v>-9380.28304706223</v>
      </c>
      <c r="I73" s="135">
        <v>27518.2412732649</v>
      </c>
      <c r="J73" s="135">
        <v>24603.2192736125</v>
      </c>
      <c r="N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2:27" ht="11.25">
      <c r="B74" s="136" t="s">
        <v>186</v>
      </c>
      <c r="C74" s="135">
        <v>2373.2919631256273</v>
      </c>
      <c r="D74" s="135">
        <v>-6536.629047600169</v>
      </c>
      <c r="E74" s="135">
        <v>-5281.471065554181</v>
      </c>
      <c r="F74" s="135">
        <v>-16233.504712007905</v>
      </c>
      <c r="G74" s="135">
        <v>-22676.399329757423</v>
      </c>
      <c r="H74" s="135">
        <v>24810.131712636954</v>
      </c>
      <c r="I74" s="135">
        <v>60811.49451208661</v>
      </c>
      <c r="J74" s="135">
        <v>7292.1686365161895</v>
      </c>
      <c r="N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2:27" ht="11.25">
      <c r="B75" s="133" t="s">
        <v>187</v>
      </c>
      <c r="C75" s="135">
        <v>-531.130850621005</v>
      </c>
      <c r="D75" s="135">
        <v>-65.7095697267378</v>
      </c>
      <c r="E75" s="135">
        <v>-792.576604063708</v>
      </c>
      <c r="F75" s="135">
        <v>-1912.33891969946</v>
      </c>
      <c r="G75" s="135">
        <v>-201.145011875354</v>
      </c>
      <c r="H75" s="135">
        <v>627.690295639671</v>
      </c>
      <c r="I75" s="135">
        <v>-3152.07819548919</v>
      </c>
      <c r="J75" s="135">
        <v>-1717.6082799857</v>
      </c>
      <c r="N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2:27" ht="11.25">
      <c r="B76" s="141" t="s">
        <v>188</v>
      </c>
      <c r="C76" s="145">
        <v>3306.60048444861</v>
      </c>
      <c r="D76" s="145">
        <v>302.08722483073</v>
      </c>
      <c r="E76" s="145">
        <v>8495.65049380393</v>
      </c>
      <c r="F76" s="145">
        <v>2244.02983459395</v>
      </c>
      <c r="G76" s="145">
        <v>4319.46387155151</v>
      </c>
      <c r="H76" s="145">
        <v>30569.1174163845</v>
      </c>
      <c r="I76" s="145">
        <v>87484.2456816672</v>
      </c>
      <c r="J76" s="145">
        <v>2969.07206805001</v>
      </c>
      <c r="N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2:27" ht="11.25">
      <c r="B77" s="152" t="s">
        <v>189</v>
      </c>
      <c r="C77" s="140"/>
      <c r="D77" s="86"/>
      <c r="E77" s="14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3:27" ht="11.25">
      <c r="C78" s="135"/>
      <c r="D78" s="135"/>
      <c r="E78" s="135"/>
      <c r="F78" s="135"/>
      <c r="H78" s="86"/>
      <c r="I78" s="140"/>
      <c r="J78" s="140"/>
      <c r="K78" s="140"/>
      <c r="L78" s="140"/>
      <c r="M78" s="140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3:27" ht="11.25">
      <c r="C79" s="135"/>
      <c r="D79" s="135"/>
      <c r="E79" s="135"/>
      <c r="F79" s="135"/>
      <c r="H79" s="140"/>
      <c r="I79" s="140"/>
      <c r="J79" s="140"/>
      <c r="K79" s="140"/>
      <c r="L79" s="140"/>
      <c r="M79" s="140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3:27" ht="11.25">
      <c r="C80" s="135"/>
      <c r="D80" s="135"/>
      <c r="E80" s="135"/>
      <c r="F80" s="135"/>
      <c r="G80" s="135"/>
      <c r="H80" s="135"/>
      <c r="I80" s="135"/>
      <c r="J80" s="140"/>
      <c r="K80" s="140"/>
      <c r="L80" s="140"/>
      <c r="M80" s="140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3:27" ht="11.25">
      <c r="C81" s="135"/>
      <c r="D81" s="135"/>
      <c r="E81" s="135"/>
      <c r="F81" s="135"/>
      <c r="G81" s="135"/>
      <c r="H81" s="135"/>
      <c r="I81" s="135"/>
      <c r="J81" s="140"/>
      <c r="K81" s="140"/>
      <c r="L81" s="140"/>
      <c r="M81" s="140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3:27" ht="11.25">
      <c r="C82" s="135"/>
      <c r="D82" s="135"/>
      <c r="E82" s="135"/>
      <c r="F82" s="135"/>
      <c r="G82" s="135"/>
      <c r="H82" s="135"/>
      <c r="I82" s="135"/>
      <c r="J82" s="140"/>
      <c r="K82" s="140"/>
      <c r="L82" s="140"/>
      <c r="M82" s="140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3:27" ht="11.25">
      <c r="C83" s="135"/>
      <c r="D83" s="135"/>
      <c r="E83" s="135"/>
      <c r="F83" s="135"/>
      <c r="G83" s="135"/>
      <c r="H83" s="135"/>
      <c r="I83" s="135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3:27" ht="11.25">
      <c r="C84" s="135"/>
      <c r="D84" s="135"/>
      <c r="E84" s="135"/>
      <c r="F84" s="135"/>
      <c r="G84" s="135"/>
      <c r="H84" s="135"/>
      <c r="I84" s="135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3:27" ht="11.25">
      <c r="C85" s="135"/>
      <c r="D85" s="135"/>
      <c r="E85" s="135"/>
      <c r="F85" s="135"/>
      <c r="G85" s="135"/>
      <c r="H85" s="135"/>
      <c r="I85" s="13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3:9" ht="11.25">
      <c r="C86" s="135"/>
      <c r="D86" s="135"/>
      <c r="E86" s="135"/>
      <c r="F86" s="135"/>
      <c r="G86" s="135"/>
      <c r="H86" s="135"/>
      <c r="I86" s="135"/>
    </row>
    <row r="87" spans="3:9" ht="11.25">
      <c r="C87" s="135"/>
      <c r="D87" s="135"/>
      <c r="E87" s="135"/>
      <c r="F87" s="135"/>
      <c r="G87" s="135"/>
      <c r="H87" s="135"/>
      <c r="I87" s="135"/>
    </row>
    <row r="88" spans="3:9" ht="11.25">
      <c r="C88" s="135"/>
      <c r="D88" s="135"/>
      <c r="E88" s="135"/>
      <c r="F88" s="135"/>
      <c r="G88" s="135"/>
      <c r="H88" s="135"/>
      <c r="I88" s="135"/>
    </row>
    <row r="89" spans="3:9" ht="11.25">
      <c r="C89" s="135"/>
      <c r="D89" s="135"/>
      <c r="E89" s="135"/>
      <c r="F89" s="135"/>
      <c r="G89" s="135"/>
      <c r="H89" s="135"/>
      <c r="I89" s="135"/>
    </row>
    <row r="90" spans="3:9" ht="11.25">
      <c r="C90" s="135"/>
      <c r="D90" s="135"/>
      <c r="E90" s="135"/>
      <c r="F90" s="135"/>
      <c r="G90" s="135"/>
      <c r="H90" s="135"/>
      <c r="I90" s="135"/>
    </row>
    <row r="91" spans="3:9" ht="11.25">
      <c r="C91" s="135"/>
      <c r="D91" s="135"/>
      <c r="E91" s="135"/>
      <c r="F91" s="135"/>
      <c r="G91" s="135"/>
      <c r="H91" s="135"/>
      <c r="I91" s="135"/>
    </row>
    <row r="92" spans="3:9" ht="11.25">
      <c r="C92" s="135"/>
      <c r="D92" s="135"/>
      <c r="E92" s="135"/>
      <c r="F92" s="135"/>
      <c r="G92" s="135"/>
      <c r="H92" s="135"/>
      <c r="I92" s="135"/>
    </row>
    <row r="93" spans="3:9" ht="11.25">
      <c r="C93" s="135"/>
      <c r="D93" s="135"/>
      <c r="E93" s="135"/>
      <c r="F93" s="135"/>
      <c r="G93" s="135"/>
      <c r="H93" s="135"/>
      <c r="I93" s="135"/>
    </row>
    <row r="94" spans="3:9" ht="11.25">
      <c r="C94" s="135"/>
      <c r="D94" s="135"/>
      <c r="E94" s="135"/>
      <c r="F94" s="135"/>
      <c r="G94" s="135"/>
      <c r="H94" s="135"/>
      <c r="I94" s="135"/>
    </row>
    <row r="95" spans="3:9" ht="11.25">
      <c r="C95" s="135"/>
      <c r="D95" s="135"/>
      <c r="E95" s="135"/>
      <c r="F95" s="135"/>
      <c r="G95" s="135"/>
      <c r="H95" s="135"/>
      <c r="I95" s="135"/>
    </row>
    <row r="96" ht="11.25">
      <c r="E96" s="90"/>
    </row>
    <row r="97" ht="11.25">
      <c r="E97" s="90"/>
    </row>
    <row r="98" ht="11.25">
      <c r="E98" s="90"/>
    </row>
    <row r="99" ht="11.25">
      <c r="E99" s="90"/>
    </row>
    <row r="100" ht="11.25">
      <c r="E100" s="90"/>
    </row>
    <row r="101" ht="11.25">
      <c r="E101" s="90"/>
    </row>
    <row r="102" ht="11.25">
      <c r="E102" s="90"/>
    </row>
    <row r="103" ht="11.25">
      <c r="E103" s="90"/>
    </row>
    <row r="104" ht="11.25">
      <c r="E104" s="90"/>
    </row>
    <row r="105" ht="11.25">
      <c r="E105" s="90"/>
    </row>
    <row r="106" ht="11.25">
      <c r="E106" s="90"/>
    </row>
    <row r="107" ht="11.25">
      <c r="E107" s="90"/>
    </row>
    <row r="108" ht="11.25">
      <c r="E108" s="90"/>
    </row>
    <row r="109" ht="11.25">
      <c r="E109" s="90"/>
    </row>
    <row r="110" ht="11.25">
      <c r="E110" s="90"/>
    </row>
    <row r="111" ht="11.25">
      <c r="E111" s="90"/>
    </row>
    <row r="112" ht="11.25">
      <c r="E112" s="90"/>
    </row>
  </sheetData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01" t="s">
        <v>241</v>
      </c>
      <c r="F1" s="57"/>
      <c r="G1" s="204" t="s">
        <v>657</v>
      </c>
    </row>
    <row r="3" ht="11.25">
      <c r="B3" s="2" t="s">
        <v>592</v>
      </c>
    </row>
    <row r="4" ht="11.25">
      <c r="B4" s="312" t="s">
        <v>411</v>
      </c>
    </row>
    <row r="5" ht="11.25">
      <c r="B5" s="9" t="s">
        <v>412</v>
      </c>
    </row>
    <row r="6" ht="11.25">
      <c r="B6" s="9"/>
    </row>
    <row r="7" spans="2:7" ht="11.25">
      <c r="B7" s="291"/>
      <c r="C7" s="16" t="s">
        <v>413</v>
      </c>
      <c r="D7" s="16" t="s">
        <v>414</v>
      </c>
      <c r="E7" s="16" t="s">
        <v>413</v>
      </c>
      <c r="F7" s="17" t="s">
        <v>415</v>
      </c>
      <c r="G7" s="17" t="s">
        <v>419</v>
      </c>
    </row>
    <row r="8" spans="2:7" s="212" customFormat="1" ht="11.25">
      <c r="B8" s="315" t="s">
        <v>1</v>
      </c>
      <c r="C8" s="316" t="s">
        <v>420</v>
      </c>
      <c r="D8" s="316" t="s">
        <v>421</v>
      </c>
      <c r="E8" s="316" t="s">
        <v>416</v>
      </c>
      <c r="F8" s="317" t="s">
        <v>417</v>
      </c>
      <c r="G8" s="317" t="s">
        <v>418</v>
      </c>
    </row>
    <row r="9" spans="2:7" s="212" customFormat="1" ht="12" thickBot="1">
      <c r="B9" s="292"/>
      <c r="C9" s="69"/>
      <c r="D9" s="69"/>
      <c r="E9" s="69"/>
      <c r="F9" s="318" t="s">
        <v>12</v>
      </c>
      <c r="G9" s="318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19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20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20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20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20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20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20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20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20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20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20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20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20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20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20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20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20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20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20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20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20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20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20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20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20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20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20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20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20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20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20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20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20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20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20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20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20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20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20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20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20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20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20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20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20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20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20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20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320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320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320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320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320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320">
        <v>21.948897851996534</v>
      </c>
    </row>
    <row r="64" spans="2:7" ht="11.25">
      <c r="B64" s="33" t="s">
        <v>513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320">
        <v>19.94085298941763</v>
      </c>
    </row>
    <row r="65" spans="2:7" ht="11.25">
      <c r="B65" s="33" t="s">
        <v>529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320">
        <v>18.23301318525381</v>
      </c>
    </row>
    <row r="66" spans="2:7" ht="11.25">
      <c r="B66" s="461" t="s">
        <v>650</v>
      </c>
      <c r="C66" s="461">
        <v>200192.358856406</v>
      </c>
      <c r="D66" s="461">
        <v>193783.38064323</v>
      </c>
      <c r="E66" s="461">
        <v>6408.978213176015</v>
      </c>
      <c r="F66" s="501">
        <v>0.032377988868826944</v>
      </c>
      <c r="G66" s="502">
        <v>20.491629687272013</v>
      </c>
    </row>
    <row r="67" spans="2:6" ht="11.25">
      <c r="B67" s="40" t="s">
        <v>374</v>
      </c>
      <c r="F67" s="6"/>
    </row>
    <row r="68" spans="2:6" ht="11.25">
      <c r="B68" s="40" t="s">
        <v>519</v>
      </c>
      <c r="F68" s="6"/>
    </row>
    <row r="69" spans="2:6" ht="11.25">
      <c r="B69" s="40" t="s">
        <v>520</v>
      </c>
      <c r="F69" s="6"/>
    </row>
    <row r="70" spans="2:6" ht="11.25">
      <c r="B70" s="40" t="s">
        <v>521</v>
      </c>
      <c r="F70" s="6"/>
    </row>
    <row r="71" spans="3:8" ht="11.25">
      <c r="C71" s="81"/>
      <c r="D71" s="81"/>
      <c r="E71" s="81"/>
      <c r="F71" s="81"/>
      <c r="G71" s="81"/>
      <c r="H71" s="81"/>
    </row>
    <row r="72" spans="3:8" ht="11.25">
      <c r="C72" s="81"/>
      <c r="D72" s="81"/>
      <c r="E72" s="81"/>
      <c r="F72" s="81"/>
      <c r="G72" s="81"/>
      <c r="H72" s="81"/>
    </row>
    <row r="73" spans="3:8" ht="11.25">
      <c r="C73" s="81"/>
      <c r="D73" s="81"/>
      <c r="E73" s="81"/>
      <c r="F73" s="81"/>
      <c r="G73" s="81"/>
      <c r="H73" s="81"/>
    </row>
    <row r="74" ht="11.25">
      <c r="C74" s="81"/>
    </row>
    <row r="75" ht="11.25">
      <c r="C75" s="81"/>
    </row>
    <row r="76" ht="11.25">
      <c r="C76" s="81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01" t="s">
        <v>241</v>
      </c>
      <c r="L1" s="204" t="s">
        <v>657</v>
      </c>
    </row>
    <row r="2" ht="11.25">
      <c r="B2" s="2"/>
    </row>
    <row r="3" ht="11.25">
      <c r="B3" s="2" t="s">
        <v>571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16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17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94" t="s">
        <v>18</v>
      </c>
      <c r="C8" s="27">
        <v>9.7</v>
      </c>
      <c r="D8" s="27">
        <v>5.80622506050732</v>
      </c>
      <c r="E8" s="28">
        <v>207.3</v>
      </c>
      <c r="F8" s="27">
        <v>7.96461467988947</v>
      </c>
      <c r="G8" s="29">
        <v>49228.597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94" t="s">
        <v>19</v>
      </c>
      <c r="C9" s="27">
        <v>7.7</v>
      </c>
      <c r="D9" s="27">
        <v>8.30320058800888</v>
      </c>
      <c r="E9" s="28">
        <v>241.8</v>
      </c>
      <c r="F9" s="27">
        <v>12.29505538605391</v>
      </c>
      <c r="G9" s="33">
        <v>50545.406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94" t="s">
        <v>20</v>
      </c>
      <c r="C10" s="27">
        <v>6.8</v>
      </c>
      <c r="D10" s="27">
        <v>9.0448353949621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94" t="s">
        <v>21</v>
      </c>
      <c r="C11" s="27">
        <v>4.90000000000001</v>
      </c>
      <c r="D11" s="27">
        <v>18.1116756218044</v>
      </c>
      <c r="E11" s="28">
        <v>348.89999999999924</v>
      </c>
      <c r="F11" s="27">
        <v>12.33765469167638</v>
      </c>
      <c r="G11" s="33">
        <v>53427.892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94" t="s">
        <v>22</v>
      </c>
      <c r="C12" s="27">
        <v>7.3</v>
      </c>
      <c r="D12" s="27">
        <v>9.59754488677884</v>
      </c>
      <c r="E12" s="28">
        <v>410.3</v>
      </c>
      <c r="F12" s="27">
        <v>12.716743452553935</v>
      </c>
      <c r="G12" s="33">
        <v>54993.626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94" t="s">
        <v>23</v>
      </c>
      <c r="C13" s="27">
        <v>4.7</v>
      </c>
      <c r="D13" s="27">
        <v>13.9474203072227</v>
      </c>
      <c r="E13" s="28">
        <v>489.5</v>
      </c>
      <c r="F13" s="27">
        <v>20.51281942901053</v>
      </c>
      <c r="G13" s="33">
        <v>56638.184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94" t="s">
        <v>24</v>
      </c>
      <c r="C14" s="27">
        <v>7.8</v>
      </c>
      <c r="D14" s="27">
        <v>27.2359626365179</v>
      </c>
      <c r="E14" s="28">
        <v>671.4000000000013</v>
      </c>
      <c r="F14" s="27">
        <v>25.864923258228355</v>
      </c>
      <c r="G14" s="33">
        <v>58358.153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94" t="s">
        <v>25</v>
      </c>
      <c r="C15" s="27">
        <v>8.8</v>
      </c>
      <c r="D15" s="27">
        <v>11.5289167498987</v>
      </c>
      <c r="E15" s="28">
        <v>814.6999999999987</v>
      </c>
      <c r="F15" s="27">
        <v>12.145735336736752</v>
      </c>
      <c r="G15" s="33">
        <v>60150.121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94" t="s">
        <v>26</v>
      </c>
      <c r="C16" s="27">
        <v>2.90000000000001</v>
      </c>
      <c r="D16" s="27">
        <v>22.7445685528415</v>
      </c>
      <c r="E16" s="28">
        <v>1029</v>
      </c>
      <c r="F16" s="27">
        <v>24.548748303170353</v>
      </c>
      <c r="G16" s="33">
        <v>62010.672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94" t="s">
        <v>27</v>
      </c>
      <c r="C17" s="27">
        <v>7.7</v>
      </c>
      <c r="D17" s="27">
        <v>12.7470486801963</v>
      </c>
      <c r="E17" s="28">
        <v>1249.5</v>
      </c>
      <c r="F17" s="27">
        <v>6.95652208609876</v>
      </c>
      <c r="G17" s="33">
        <v>63936.395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94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65923.876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94" t="s">
        <v>29</v>
      </c>
      <c r="C19" s="27">
        <v>9.8</v>
      </c>
      <c r="D19" s="27">
        <v>35.8564827016676</v>
      </c>
      <c r="E19" s="28">
        <v>2319.6</v>
      </c>
      <c r="F19" s="27">
        <v>39.43356188140304</v>
      </c>
      <c r="G19" s="33">
        <v>67969.701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94" t="s">
        <v>30</v>
      </c>
      <c r="C20" s="27">
        <v>9.40000000000001</v>
      </c>
      <c r="D20" s="27">
        <v>25.3998593340026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94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72222.521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94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74421.434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94" t="s">
        <v>33</v>
      </c>
      <c r="C23" s="27">
        <v>0.599999999999994</v>
      </c>
      <c r="D23" s="27">
        <v>78.4174318571538</v>
      </c>
      <c r="E23" s="28">
        <v>13375.8</v>
      </c>
      <c r="F23" s="27">
        <v>79.92389931044328</v>
      </c>
      <c r="G23" s="33">
        <v>76662.527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94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78941.131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94" t="s">
        <v>35</v>
      </c>
      <c r="C25" s="27">
        <v>2.40000000000001</v>
      </c>
      <c r="D25" s="27">
        <v>58.933184968871</v>
      </c>
      <c r="E25" s="28">
        <v>42661.999999999876</v>
      </c>
      <c r="F25" s="27">
        <v>34.24167108999785</v>
      </c>
      <c r="G25" s="33">
        <v>81252.577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94" t="s">
        <v>36</v>
      </c>
      <c r="C26" s="27">
        <v>6.7</v>
      </c>
      <c r="D26" s="27">
        <v>37.9360977728778</v>
      </c>
      <c r="E26" s="28">
        <v>62788.9999999999</v>
      </c>
      <c r="F26" s="27">
        <v>39.122368155022635</v>
      </c>
      <c r="G26" s="33">
        <v>83592.197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94" t="s">
        <v>37</v>
      </c>
      <c r="C27" s="27">
        <v>4.2</v>
      </c>
      <c r="D27" s="27">
        <v>26.5289416899405</v>
      </c>
      <c r="E27" s="28">
        <v>82783</v>
      </c>
      <c r="F27" s="27">
        <v>25.01105627301017</v>
      </c>
      <c r="G27" s="33">
        <v>85955.322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94" t="s">
        <v>38</v>
      </c>
      <c r="C28" s="27">
        <v>9.8</v>
      </c>
      <c r="D28" s="27">
        <v>26.7067165110302</v>
      </c>
      <c r="E28" s="28">
        <v>115171</v>
      </c>
      <c r="F28" s="27">
        <v>25.489270893026237</v>
      </c>
      <c r="G28" s="33">
        <v>88337.282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94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90733.41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94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7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394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95551.365</v>
      </c>
      <c r="H31" s="37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394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97975.086</v>
      </c>
      <c r="H32" s="37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394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100416.763</v>
      </c>
      <c r="H33" s="37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394" t="s">
        <v>44</v>
      </c>
      <c r="C34" s="27">
        <v>8.15393868457188</v>
      </c>
      <c r="D34" s="27">
        <v>34.6058550079473</v>
      </c>
      <c r="E34" s="28">
        <v>745136.1538408096</v>
      </c>
      <c r="F34" s="27">
        <v>34.54604796067859</v>
      </c>
      <c r="G34" s="33">
        <v>102882.958</v>
      </c>
      <c r="H34" s="37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394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105380.235</v>
      </c>
      <c r="H35" s="37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394" t="s">
        <v>46</v>
      </c>
      <c r="C36" s="27">
        <v>10.2571295347873</v>
      </c>
      <c r="D36" s="27">
        <v>41.2036240109066</v>
      </c>
      <c r="E36" s="28">
        <v>1633963.0797979198</v>
      </c>
      <c r="F36" s="27">
        <v>46.25627367696017</v>
      </c>
      <c r="G36" s="33">
        <v>107915.157</v>
      </c>
      <c r="H36" s="37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394" t="s">
        <v>47</v>
      </c>
      <c r="C37" s="27">
        <v>4.93432806978934</v>
      </c>
      <c r="D37" s="27">
        <v>45.3980562303091</v>
      </c>
      <c r="E37" s="28">
        <v>2492977.884176296</v>
      </c>
      <c r="F37" s="27">
        <v>38.77980443917546</v>
      </c>
      <c r="G37" s="33">
        <v>110494.286</v>
      </c>
      <c r="H37" s="37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394" t="s">
        <v>48</v>
      </c>
      <c r="C38" s="27">
        <v>4.96989768924753</v>
      </c>
      <c r="D38" s="27">
        <v>38.2276112245918</v>
      </c>
      <c r="E38" s="28">
        <v>3617245.645791745</v>
      </c>
      <c r="F38" s="27">
        <v>40.8090456012868</v>
      </c>
      <c r="G38" s="33">
        <v>113124.186</v>
      </c>
      <c r="H38" s="37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394" t="s">
        <v>49</v>
      </c>
      <c r="C39" s="27">
        <v>6.75956012204072</v>
      </c>
      <c r="D39" s="27">
        <v>54.3659600224761</v>
      </c>
      <c r="E39" s="28">
        <v>5961236.01301272</v>
      </c>
      <c r="F39" s="27">
        <v>77.24604523677168</v>
      </c>
      <c r="G39" s="33">
        <v>115811.419</v>
      </c>
      <c r="H39" s="37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394" t="s">
        <v>50</v>
      </c>
      <c r="C40" s="27">
        <v>9.2</v>
      </c>
      <c r="D40" s="27">
        <v>92.1419446157111</v>
      </c>
      <c r="E40" s="28">
        <v>12507.805999999999</v>
      </c>
      <c r="F40" s="27">
        <v>110.23940989347211</v>
      </c>
      <c r="G40" s="33">
        <v>118562.549</v>
      </c>
      <c r="H40" s="37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394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7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394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124250.84</v>
      </c>
      <c r="H42" s="37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394" t="s">
        <v>53</v>
      </c>
      <c r="C43" s="27">
        <v>-2.93000000000001</v>
      </c>
      <c r="D43" s="27">
        <v>131.484045056688</v>
      </c>
      <c r="E43" s="28">
        <v>109386.33399999992</v>
      </c>
      <c r="F43" s="27">
        <v>210.9917323564399</v>
      </c>
      <c r="G43" s="33">
        <v>127140.354</v>
      </c>
      <c r="H43" s="37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394" t="s">
        <v>54</v>
      </c>
      <c r="C44" s="27">
        <v>5.40000000000001</v>
      </c>
      <c r="D44" s="27">
        <v>201.740282133709</v>
      </c>
      <c r="E44" s="28">
        <v>347886.01499999873</v>
      </c>
      <c r="F44" s="27">
        <v>223.811782846714</v>
      </c>
      <c r="G44" s="33">
        <v>130082.524</v>
      </c>
      <c r="H44" s="37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394" t="s">
        <v>55</v>
      </c>
      <c r="C45" s="27">
        <v>7.84999999999999</v>
      </c>
      <c r="D45" s="27">
        <v>248.543659125811</v>
      </c>
      <c r="E45" s="28">
        <v>1307718.6159999995</v>
      </c>
      <c r="F45" s="27">
        <v>235.10602663740391</v>
      </c>
      <c r="G45" s="33">
        <v>132999.282</v>
      </c>
      <c r="H45" s="37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394" t="s">
        <v>56</v>
      </c>
      <c r="C46" s="27">
        <v>7.49</v>
      </c>
      <c r="D46" s="27">
        <v>149.179318289681</v>
      </c>
      <c r="E46" s="28">
        <v>3502630.80099999</v>
      </c>
      <c r="F46" s="27">
        <v>65.03279562104555</v>
      </c>
      <c r="G46" s="33">
        <v>135814.249</v>
      </c>
      <c r="H46" s="37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394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37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394" t="s">
        <v>58</v>
      </c>
      <c r="C48" s="27">
        <v>-0.0600000000000023</v>
      </c>
      <c r="D48" s="27">
        <v>627.951470204269</v>
      </c>
      <c r="E48" s="28">
        <v>80782983.19899996</v>
      </c>
      <c r="F48" s="27">
        <v>1037.5588047336366</v>
      </c>
      <c r="G48" s="33">
        <v>141312.997</v>
      </c>
      <c r="H48" s="37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394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143997.246</v>
      </c>
      <c r="H49" s="37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394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7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394" t="s">
        <v>61</v>
      </c>
      <c r="C51" s="27">
        <v>1.03148427769793</v>
      </c>
      <c r="D51" s="27">
        <v>416.681694664497</v>
      </c>
      <c r="E51" s="28">
        <v>165786498.00000006</v>
      </c>
      <c r="F51" s="27">
        <v>480.22625404106503</v>
      </c>
      <c r="G51" s="33">
        <v>149094.266</v>
      </c>
      <c r="H51" s="37">
        <v>409.2509999999987</v>
      </c>
      <c r="I51" s="28">
        <v>405097.355901392</v>
      </c>
      <c r="J51" s="3">
        <v>24.43</v>
      </c>
      <c r="K51" s="36">
        <v>1.6</v>
      </c>
      <c r="L51" s="35">
        <v>3.8</v>
      </c>
    </row>
    <row r="52" spans="2:12" ht="11.25">
      <c r="B52" s="394" t="s">
        <v>62</v>
      </c>
      <c r="C52" s="27">
        <v>-0.466914924090522</v>
      </c>
      <c r="D52" s="27">
        <v>968.18423284317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3">
        <v>24.96</v>
      </c>
      <c r="K52" s="36">
        <v>2.4</v>
      </c>
      <c r="L52" s="35">
        <v>3.2</v>
      </c>
    </row>
    <row r="53" spans="2:12" ht="11.25">
      <c r="B53" s="394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3">
        <v>25.3</v>
      </c>
      <c r="K53" s="36">
        <v>2.4</v>
      </c>
      <c r="L53" s="35">
        <v>3.3</v>
      </c>
    </row>
    <row r="54" spans="2:12" ht="11.25">
      <c r="B54" s="394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156430.949</v>
      </c>
      <c r="H54" s="463">
        <v>0.63931263939394</v>
      </c>
      <c r="I54" s="28">
        <v>546218.9506077049</v>
      </c>
      <c r="J54" s="1">
        <v>27.9</v>
      </c>
      <c r="K54" s="36">
        <v>3.8</v>
      </c>
      <c r="L54" s="35">
        <v>5.2</v>
      </c>
    </row>
    <row r="55" spans="2:12" ht="11.25">
      <c r="B55" s="394" t="s">
        <v>65</v>
      </c>
      <c r="C55" s="27">
        <v>4.41683199331733</v>
      </c>
      <c r="D55" s="27">
        <v>93.5232609974236</v>
      </c>
      <c r="E55" s="28">
        <v>705640.892091872</v>
      </c>
      <c r="F55" s="27">
        <v>14.779408339156763</v>
      </c>
      <c r="G55" s="33">
        <v>158874.963</v>
      </c>
      <c r="H55" s="464">
        <v>0.9176</v>
      </c>
      <c r="I55" s="28">
        <v>769007.0750783262</v>
      </c>
      <c r="J55" s="3">
        <v>28.4436872296484</v>
      </c>
      <c r="K55" s="3">
        <v>3.7</v>
      </c>
      <c r="L55" s="35">
        <v>1.1</v>
      </c>
    </row>
    <row r="56" spans="2:12" ht="11.25">
      <c r="B56" s="394" t="s">
        <v>66</v>
      </c>
      <c r="C56" s="27">
        <v>2.15049887302878</v>
      </c>
      <c r="D56" s="27">
        <v>17.0848028480908</v>
      </c>
      <c r="E56" s="28">
        <v>843965.631318906</v>
      </c>
      <c r="F56" s="27">
        <v>9.337024198982036</v>
      </c>
      <c r="G56" s="33">
        <v>161323.169</v>
      </c>
      <c r="H56" s="464">
        <v>1.005075</v>
      </c>
      <c r="I56" s="28">
        <v>839704.1328447191</v>
      </c>
      <c r="J56" s="3">
        <v>28.6306630052511</v>
      </c>
      <c r="K56" s="3">
        <v>4</v>
      </c>
      <c r="L56" s="14">
        <v>3.8</v>
      </c>
    </row>
    <row r="57" spans="2:12" ht="11.25">
      <c r="B57" s="394" t="s">
        <v>67</v>
      </c>
      <c r="C57" s="27">
        <v>3.37529801782325</v>
      </c>
      <c r="D57" s="27">
        <v>7.64450438494793</v>
      </c>
      <c r="E57" s="28">
        <v>939146.61691184</v>
      </c>
      <c r="F57" s="27">
        <v>7.480937567284629</v>
      </c>
      <c r="G57" s="33">
        <v>163779.827</v>
      </c>
      <c r="H57" s="464">
        <v>1.07799166666667</v>
      </c>
      <c r="I57" s="28">
        <v>871200.2568775304</v>
      </c>
      <c r="J57" s="3">
        <v>28.5809595118736</v>
      </c>
      <c r="K57" s="3">
        <v>4.2</v>
      </c>
      <c r="L57" s="14">
        <v>5.5</v>
      </c>
    </row>
    <row r="58" spans="2:12" ht="11.25">
      <c r="B58" s="394" t="s">
        <v>68</v>
      </c>
      <c r="C58" s="27">
        <v>0.0353456753802988</v>
      </c>
      <c r="D58" s="27">
        <v>4.23609284505273</v>
      </c>
      <c r="E58" s="28">
        <v>979275.748883342</v>
      </c>
      <c r="F58" s="27">
        <v>1.7034504196456357</v>
      </c>
      <c r="G58" s="33">
        <v>166252.088</v>
      </c>
      <c r="H58" s="464">
        <v>1.16051666666667</v>
      </c>
      <c r="I58" s="28">
        <v>843827.3891370274</v>
      </c>
      <c r="J58" s="3">
        <v>29.3283892453105</v>
      </c>
      <c r="K58" s="3">
        <v>2.8</v>
      </c>
      <c r="L58" s="14">
        <v>2.6</v>
      </c>
    </row>
    <row r="59" spans="2:12" ht="11.25">
      <c r="B59" s="394" t="s">
        <v>69</v>
      </c>
      <c r="C59" s="27">
        <v>0.254078308889532</v>
      </c>
      <c r="D59" s="27">
        <v>8.4781929419135</v>
      </c>
      <c r="E59" s="28">
        <v>1064999.71179909</v>
      </c>
      <c r="F59" s="27">
        <v>19.979488015431524</v>
      </c>
      <c r="G59" s="33">
        <v>168753.552</v>
      </c>
      <c r="H59" s="464">
        <v>1.814725</v>
      </c>
      <c r="I59" s="28">
        <v>586865.6197490474</v>
      </c>
      <c r="J59" s="3">
        <v>31.0700472727532</v>
      </c>
      <c r="K59" s="3">
        <v>3.8</v>
      </c>
      <c r="L59" s="14">
        <v>0.4</v>
      </c>
    </row>
    <row r="60" spans="2:13" ht="11.25">
      <c r="B60" s="394" t="s">
        <v>70</v>
      </c>
      <c r="C60" s="27">
        <v>4.30618685499806</v>
      </c>
      <c r="D60" s="27">
        <v>6.17731975198284</v>
      </c>
      <c r="E60" s="28">
        <v>1179482</v>
      </c>
      <c r="F60" s="27">
        <v>9.806563372148979</v>
      </c>
      <c r="G60" s="33">
        <v>171279.882</v>
      </c>
      <c r="H60" s="464">
        <v>1.83020833333333</v>
      </c>
      <c r="I60" s="28">
        <v>644452.3164484929</v>
      </c>
      <c r="J60" s="3">
        <v>30.3633999296953</v>
      </c>
      <c r="K60" s="3">
        <v>4.7</v>
      </c>
      <c r="L60" s="14">
        <v>4</v>
      </c>
      <c r="M60" s="14"/>
    </row>
    <row r="61" spans="2:13" ht="11.25">
      <c r="B61" s="394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173821.934</v>
      </c>
      <c r="H61" s="464">
        <v>2.35043333333333</v>
      </c>
      <c r="I61" s="28">
        <v>553998.2698225867</v>
      </c>
      <c r="J61" s="3">
        <v>31.8667942519061</v>
      </c>
      <c r="K61" s="3">
        <v>2.2</v>
      </c>
      <c r="L61" s="14">
        <v>0.4</v>
      </c>
      <c r="M61" s="14"/>
    </row>
    <row r="62" spans="2:13" ht="11.25">
      <c r="B62" s="394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176391.015</v>
      </c>
      <c r="H62" s="464">
        <v>2.92115</v>
      </c>
      <c r="I62" s="28">
        <v>505904.181572326</v>
      </c>
      <c r="J62" s="3">
        <v>32.3493627784672</v>
      </c>
      <c r="K62" s="3">
        <v>2.8</v>
      </c>
      <c r="L62" s="14">
        <v>-0.4</v>
      </c>
      <c r="M62" s="14"/>
    </row>
    <row r="63" spans="2:13" ht="11.25">
      <c r="B63" s="394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178985.306</v>
      </c>
      <c r="H63" s="464">
        <v>3.07828333333333</v>
      </c>
      <c r="I63" s="28">
        <v>552238.9643578407</v>
      </c>
      <c r="J63" s="3">
        <v>31.8979168774574</v>
      </c>
      <c r="K63" s="3">
        <v>3.6</v>
      </c>
      <c r="L63" s="14">
        <v>2.2</v>
      </c>
      <c r="M63" s="14"/>
    </row>
    <row r="64" spans="2:12" ht="11.25">
      <c r="B64" s="395" t="s">
        <v>74</v>
      </c>
      <c r="C64" s="460">
        <v>5.71229237600208</v>
      </c>
      <c r="D64" s="460">
        <v>8.03782190184603</v>
      </c>
      <c r="E64" s="28">
        <v>1941498</v>
      </c>
      <c r="F64" s="27">
        <v>12.13571580514785</v>
      </c>
      <c r="G64" s="33">
        <v>181586.03</v>
      </c>
      <c r="H64" s="464">
        <v>2.92591666666667</v>
      </c>
      <c r="I64" s="28">
        <v>663552.049215345</v>
      </c>
      <c r="J64" s="3">
        <v>32.7679451639919</v>
      </c>
      <c r="K64" s="3">
        <v>4.9</v>
      </c>
      <c r="L64" s="14">
        <v>6.1</v>
      </c>
    </row>
    <row r="65" spans="2:12" ht="11.25">
      <c r="B65" s="395" t="s">
        <v>76</v>
      </c>
      <c r="C65" s="460">
        <v>3.15967361284946</v>
      </c>
      <c r="D65" s="460">
        <v>7.2095516223688</v>
      </c>
      <c r="E65" s="28">
        <v>2147239</v>
      </c>
      <c r="F65" s="27">
        <v>1.2244785563269245</v>
      </c>
      <c r="G65" s="33">
        <v>184184.264</v>
      </c>
      <c r="H65" s="464">
        <v>2.43519166666667</v>
      </c>
      <c r="I65" s="28">
        <v>881753.5922908178</v>
      </c>
      <c r="J65" s="37"/>
      <c r="K65" s="3">
        <v>4.4</v>
      </c>
      <c r="L65" s="14">
        <v>4.9</v>
      </c>
    </row>
    <row r="66" spans="2:12" ht="11.25">
      <c r="B66" s="395">
        <v>2006</v>
      </c>
      <c r="C66" s="460">
        <v>3.97100648786677</v>
      </c>
      <c r="D66" s="460">
        <v>6.14963632796481</v>
      </c>
      <c r="E66" s="33">
        <v>2369797</v>
      </c>
      <c r="F66" s="460">
        <v>3.79312950564481</v>
      </c>
      <c r="G66" s="33">
        <v>186770.562</v>
      </c>
      <c r="H66" s="464">
        <v>2.176125</v>
      </c>
      <c r="I66" s="33">
        <v>1088998.5639611697</v>
      </c>
      <c r="J66" s="307"/>
      <c r="K66" s="3">
        <v>5</v>
      </c>
      <c r="L66" s="14">
        <v>5.8</v>
      </c>
    </row>
    <row r="67" spans="2:12" ht="11.25">
      <c r="B67" s="395">
        <v>2007</v>
      </c>
      <c r="C67" s="460">
        <v>5.6673197423766</v>
      </c>
      <c r="D67" s="460">
        <v>3.73429233413372</v>
      </c>
      <c r="E67" s="33">
        <v>2597611.42391774</v>
      </c>
      <c r="F67" s="460">
        <v>7.892330452205121</v>
      </c>
      <c r="G67" s="33">
        <v>189335.118</v>
      </c>
      <c r="H67" s="464">
        <v>1.94785416666667</v>
      </c>
      <c r="I67" s="33">
        <v>1333575.9259446966</v>
      </c>
      <c r="J67" s="307"/>
      <c r="K67" s="3">
        <v>5.2</v>
      </c>
      <c r="L67" s="14">
        <v>5.7</v>
      </c>
    </row>
    <row r="68" spans="2:12" ht="11.25">
      <c r="B68" s="396">
        <v>2008</v>
      </c>
      <c r="C68" s="462">
        <v>5.07685882950815</v>
      </c>
      <c r="D68" s="462">
        <v>5.87033390468572</v>
      </c>
      <c r="E68" s="461">
        <v>2889718.57703463</v>
      </c>
      <c r="F68" s="462">
        <v>9.096184730825808</v>
      </c>
      <c r="G68" s="461">
        <v>191869.683</v>
      </c>
      <c r="H68" s="465">
        <v>1.83372518116667</v>
      </c>
      <c r="I68" s="461">
        <v>1575873.313358824</v>
      </c>
      <c r="J68" s="308"/>
      <c r="K68" s="248">
        <v>3.4</v>
      </c>
      <c r="L68" s="143">
        <v>4.6</v>
      </c>
    </row>
    <row r="69" spans="2:13" ht="11.25">
      <c r="B69" s="39" t="s">
        <v>638</v>
      </c>
      <c r="K69" s="36"/>
      <c r="L69" s="14"/>
      <c r="M69" s="3"/>
    </row>
    <row r="70" spans="2:12" ht="11.25">
      <c r="B70" s="40" t="s">
        <v>639</v>
      </c>
      <c r="L70" s="14"/>
    </row>
    <row r="71" spans="2:12" ht="11.25">
      <c r="B71" s="40" t="s">
        <v>77</v>
      </c>
      <c r="L71" s="14"/>
    </row>
    <row r="72" spans="2:12" ht="11.25">
      <c r="B72" s="297" t="s">
        <v>635</v>
      </c>
      <c r="L72" s="14"/>
    </row>
    <row r="73" spans="2:12" ht="11.25">
      <c r="B73" s="40" t="s">
        <v>645</v>
      </c>
      <c r="L73" s="14"/>
    </row>
    <row r="74" spans="2:12" ht="11.25">
      <c r="B74" s="297" t="s">
        <v>663</v>
      </c>
      <c r="L74" s="14"/>
    </row>
    <row r="75" spans="2:12" ht="11.25">
      <c r="B75" s="297" t="s">
        <v>636</v>
      </c>
      <c r="L75" s="14"/>
    </row>
    <row r="76" spans="2:12" ht="11.25">
      <c r="B76" s="297" t="s">
        <v>637</v>
      </c>
      <c r="L76" s="14"/>
    </row>
    <row r="77" spans="2:12" ht="11.25">
      <c r="B77" s="297" t="s">
        <v>648</v>
      </c>
      <c r="L77" s="14"/>
    </row>
    <row r="78" ht="11.25">
      <c r="L78" s="14"/>
    </row>
    <row r="79" ht="11.25">
      <c r="L79" s="14"/>
    </row>
    <row r="80" spans="2:12" ht="11.25">
      <c r="B80" s="393"/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spans="3:12" ht="11.25"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3:12" ht="11.25"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3:12" ht="11.25"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3:12" ht="11.25"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3:12" ht="11.25"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3:12" ht="11.25"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3:12" ht="11.25"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3:12" ht="11.25"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3:12" ht="11.25"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3:12" ht="11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3:12" ht="11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3:12" ht="11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3:12" ht="11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3:12" ht="11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3:12" ht="11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3:12" ht="11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3:12" ht="11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3:12" ht="11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3:12" ht="11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3:12" ht="11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ht="11.25">
      <c r="C111" s="81"/>
    </row>
    <row r="112" ht="11.25">
      <c r="C112" s="81"/>
    </row>
    <row r="113" ht="11.25">
      <c r="C113" s="81"/>
    </row>
    <row r="114" ht="11.25">
      <c r="C114" s="81"/>
    </row>
    <row r="115" ht="11.25">
      <c r="C115" s="81"/>
    </row>
    <row r="116" ht="11.25">
      <c r="C116" s="81"/>
    </row>
    <row r="117" ht="11.25">
      <c r="C117" s="81"/>
    </row>
    <row r="118" ht="11.25">
      <c r="C118" s="81"/>
    </row>
    <row r="119" ht="11.25">
      <c r="C119" s="81"/>
    </row>
    <row r="120" ht="11.25">
      <c r="C120" s="81"/>
    </row>
    <row r="121" ht="11.25">
      <c r="C121" s="81"/>
    </row>
    <row r="122" ht="11.25">
      <c r="C122" s="81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30.28125" style="1" customWidth="1"/>
    <col min="3" max="3" width="9.57421875" style="1" bestFit="1" customWidth="1"/>
    <col min="4" max="16384" width="9.140625" style="57" customWidth="1"/>
  </cols>
  <sheetData>
    <row r="1" spans="2:21" ht="12.75">
      <c r="B1" s="201" t="s">
        <v>241</v>
      </c>
      <c r="P1" s="201"/>
      <c r="S1" s="204"/>
      <c r="U1" s="204" t="s">
        <v>657</v>
      </c>
    </row>
    <row r="3" spans="2:5" ht="11.25">
      <c r="B3" s="2" t="s">
        <v>591</v>
      </c>
      <c r="C3" s="57"/>
      <c r="D3" s="124"/>
      <c r="E3" s="90"/>
    </row>
    <row r="4" spans="2:5" ht="11.25">
      <c r="B4" s="125" t="s">
        <v>191</v>
      </c>
      <c r="C4" s="125"/>
      <c r="D4" s="127"/>
      <c r="E4" s="126"/>
    </row>
    <row r="5" spans="2:5" ht="11.25">
      <c r="B5" s="1" t="s">
        <v>173</v>
      </c>
      <c r="C5" s="125"/>
      <c r="D5" s="127"/>
      <c r="E5" s="126"/>
    </row>
    <row r="7" spans="2:21" ht="11.25">
      <c r="B7" s="156"/>
      <c r="C7" s="157">
        <v>1990</v>
      </c>
      <c r="D7" s="157">
        <v>1991</v>
      </c>
      <c r="E7" s="157">
        <v>1992</v>
      </c>
      <c r="F7" s="157">
        <v>1993</v>
      </c>
      <c r="G7" s="157">
        <v>1994</v>
      </c>
      <c r="H7" s="157">
        <v>1995</v>
      </c>
      <c r="I7" s="157">
        <v>1996</v>
      </c>
      <c r="J7" s="157">
        <v>1997</v>
      </c>
      <c r="K7" s="157">
        <v>1998</v>
      </c>
      <c r="L7" s="157">
        <v>1999</v>
      </c>
      <c r="M7" s="157">
        <v>2000</v>
      </c>
      <c r="N7" s="157">
        <v>2001</v>
      </c>
      <c r="O7" s="157">
        <v>2002</v>
      </c>
      <c r="P7" s="157">
        <v>2003</v>
      </c>
      <c r="Q7" s="157">
        <v>2004</v>
      </c>
      <c r="R7" s="157">
        <v>2005</v>
      </c>
      <c r="S7" s="157">
        <v>2006</v>
      </c>
      <c r="T7" s="157">
        <v>2007</v>
      </c>
      <c r="U7" s="157">
        <v>2008</v>
      </c>
    </row>
    <row r="8" spans="2:21" ht="11.25">
      <c r="B8" s="97" t="s">
        <v>192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24745.809154</v>
      </c>
    </row>
    <row r="9" spans="2:21" ht="11.25">
      <c r="B9" s="158" t="s">
        <v>177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</row>
    <row r="10" spans="2:21" ht="11.25">
      <c r="B10" s="158" t="s">
        <v>178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173196.633755</v>
      </c>
    </row>
    <row r="11" spans="2:21" ht="11.25">
      <c r="B11" s="97" t="s">
        <v>193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-57233.500186793</v>
      </c>
    </row>
    <row r="12" spans="2:21" ht="11.25">
      <c r="B12" s="158" t="s">
        <v>194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42955.9122828694</v>
      </c>
    </row>
    <row r="13" spans="2:21" ht="11.25">
      <c r="B13" s="158" t="s">
        <v>195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100189.412469662</v>
      </c>
    </row>
    <row r="14" spans="2:21" ht="11.25">
      <c r="B14" s="159" t="s">
        <v>196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-7231.74939485207</v>
      </c>
    </row>
    <row r="15" spans="2:21" ht="11.25">
      <c r="B15" s="160" t="s">
        <v>194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10239.7713710801</v>
      </c>
    </row>
    <row r="16" spans="2:21" ht="11.25">
      <c r="B16" s="160" t="s">
        <v>195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17471.5207659322</v>
      </c>
    </row>
    <row r="17" spans="2:21" ht="11.25">
      <c r="B17" s="159" t="s">
        <v>197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</row>
    <row r="18" spans="2:21" ht="11.25">
      <c r="B18" s="160" t="s">
        <v>194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</row>
    <row r="19" spans="2:21" ht="11.25">
      <c r="B19" s="160" t="s">
        <v>195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</row>
    <row r="20" spans="2:21" ht="11.25">
      <c r="B20" s="161" t="s">
        <v>198</v>
      </c>
      <c r="C20" s="4">
        <v>273</v>
      </c>
      <c r="D20" s="162">
        <v>365</v>
      </c>
      <c r="E20" s="162">
        <v>175</v>
      </c>
      <c r="F20" s="162">
        <v>100</v>
      </c>
      <c r="G20" s="162">
        <v>83</v>
      </c>
      <c r="H20" s="162">
        <v>200</v>
      </c>
      <c r="I20" s="162">
        <v>531</v>
      </c>
      <c r="J20" s="162">
        <v>151</v>
      </c>
      <c r="K20" s="162">
        <v>124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</row>
    <row r="21" spans="2:21" ht="11.25">
      <c r="B21" s="159" t="s">
        <v>199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-16126.846791940923</v>
      </c>
    </row>
    <row r="22" spans="2:21" ht="11.25">
      <c r="B22" s="160" t="s">
        <v>194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31175.0849117893</v>
      </c>
    </row>
    <row r="23" spans="2:21" ht="11.25">
      <c r="B23" s="160" t="s">
        <v>195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47301.931703729795</v>
      </c>
    </row>
    <row r="24" spans="2:21" ht="11.25">
      <c r="B24" s="163" t="s">
        <v>200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</row>
    <row r="25" spans="2:21" ht="11.25">
      <c r="B25" s="164" t="s">
        <v>194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</row>
    <row r="26" spans="2:21" ht="11.25">
      <c r="B26" s="165" t="s">
        <v>195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</row>
    <row r="27" spans="2:21" ht="11.25">
      <c r="B27" s="163" t="s">
        <v>201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-4943.71898858214</v>
      </c>
    </row>
    <row r="28" spans="2:21" ht="11.25">
      <c r="B28" s="164" t="s">
        <v>194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5405.29375358613</v>
      </c>
    </row>
    <row r="29" spans="2:21" ht="11.25">
      <c r="B29" s="165" t="s">
        <v>195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10349.0127421683</v>
      </c>
    </row>
    <row r="30" spans="2:21" ht="11.25">
      <c r="B30" s="163" t="s">
        <v>202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</row>
    <row r="31" spans="2:21" ht="11.25">
      <c r="B31" s="164" t="s">
        <v>194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</row>
    <row r="32" spans="2:21" ht="11.25">
      <c r="B32" s="165" t="s">
        <v>195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</row>
    <row r="33" spans="2:21" ht="11.25">
      <c r="B33" s="163" t="s">
        <v>203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</row>
    <row r="34" spans="2:21" ht="11.25">
      <c r="B34" s="164" t="s">
        <v>194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</row>
    <row r="35" spans="2:21" ht="11.25">
      <c r="B35" s="165" t="s">
        <v>195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</row>
    <row r="36" spans="2:21" ht="11.25">
      <c r="B36" s="163" t="s">
        <v>204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-4052.758880670034</v>
      </c>
    </row>
    <row r="37" spans="2:21" ht="11.25">
      <c r="B37" s="164" t="s">
        <v>194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</row>
    <row r="38" spans="2:21" ht="11.25">
      <c r="B38" s="165" t="s">
        <v>195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21580.956038872744</v>
      </c>
    </row>
    <row r="39" spans="2:21" ht="11.25">
      <c r="B39" s="97" t="s">
        <v>205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4188.1664707</v>
      </c>
    </row>
    <row r="40" spans="2:21" ht="11.25">
      <c r="B40" s="166" t="s">
        <v>206</v>
      </c>
      <c r="C40" s="167">
        <v>-3783.72005457001</v>
      </c>
      <c r="D40" s="167">
        <v>-1407.45783339</v>
      </c>
      <c r="E40" s="167">
        <v>6108.83387120999</v>
      </c>
      <c r="F40" s="167">
        <v>-675.883880000003</v>
      </c>
      <c r="G40" s="167">
        <v>-1811.22692</v>
      </c>
      <c r="H40" s="167">
        <v>-18383.714</v>
      </c>
      <c r="I40" s="167">
        <v>-23502.0829759585</v>
      </c>
      <c r="J40" s="167">
        <v>-30452.255581061</v>
      </c>
      <c r="K40" s="167">
        <v>-33415.8988712548</v>
      </c>
      <c r="L40" s="167">
        <v>-25334.7789404652</v>
      </c>
      <c r="M40" s="167">
        <v>-24224.5296611075</v>
      </c>
      <c r="N40" s="167">
        <v>-23214.529000307</v>
      </c>
      <c r="O40" s="167">
        <v>-7636.6293509564</v>
      </c>
      <c r="P40" s="167">
        <v>4177.28549243172</v>
      </c>
      <c r="Q40" s="167">
        <v>11679.238006548</v>
      </c>
      <c r="R40" s="167">
        <v>13984.6564782053</v>
      </c>
      <c r="S40" s="167">
        <v>13642.6024551701</v>
      </c>
      <c r="T40" s="167">
        <v>1550.72509180488</v>
      </c>
      <c r="U40" s="167">
        <v>-28299.524562093</v>
      </c>
    </row>
    <row r="41" ht="11.25">
      <c r="B41" s="57" t="s">
        <v>207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9.28125" style="1" customWidth="1"/>
    <col min="3" max="3" width="8.28125" style="1" customWidth="1"/>
    <col min="4" max="17" width="8.28125" style="57" customWidth="1"/>
    <col min="18" max="21" width="7.57421875" style="57" customWidth="1"/>
    <col min="22" max="16384" width="9.140625" style="57" customWidth="1"/>
  </cols>
  <sheetData>
    <row r="1" spans="2:21" ht="12.75">
      <c r="B1" s="201" t="s">
        <v>241</v>
      </c>
      <c r="P1" s="201"/>
      <c r="R1" s="204"/>
      <c r="U1" s="204" t="s">
        <v>657</v>
      </c>
    </row>
    <row r="3" spans="2:5" ht="11.25">
      <c r="B3" s="2" t="s">
        <v>590</v>
      </c>
      <c r="C3" s="57"/>
      <c r="D3" s="124"/>
      <c r="E3" s="90"/>
    </row>
    <row r="4" spans="2:5" ht="11.25">
      <c r="B4" s="125" t="s">
        <v>208</v>
      </c>
      <c r="C4" s="125"/>
      <c r="D4" s="127"/>
      <c r="E4" s="126"/>
    </row>
    <row r="5" ht="11.25">
      <c r="B5" s="1" t="s">
        <v>209</v>
      </c>
    </row>
    <row r="7" spans="2:21" ht="11.25">
      <c r="B7" s="156"/>
      <c r="C7" s="157">
        <v>1990</v>
      </c>
      <c r="D7" s="157">
        <v>1991</v>
      </c>
      <c r="E7" s="157">
        <v>1992</v>
      </c>
      <c r="F7" s="157">
        <v>1993</v>
      </c>
      <c r="G7" s="157">
        <v>1994</v>
      </c>
      <c r="H7" s="157">
        <v>1995</v>
      </c>
      <c r="I7" s="157">
        <v>1996</v>
      </c>
      <c r="J7" s="157">
        <v>1997</v>
      </c>
      <c r="K7" s="157">
        <v>1998</v>
      </c>
      <c r="L7" s="157">
        <v>1999</v>
      </c>
      <c r="M7" s="157">
        <v>2000</v>
      </c>
      <c r="N7" s="157">
        <v>2001</v>
      </c>
      <c r="O7" s="157">
        <v>2002</v>
      </c>
      <c r="P7" s="157">
        <v>2003</v>
      </c>
      <c r="Q7" s="157">
        <v>2004</v>
      </c>
      <c r="R7" s="157">
        <v>2005</v>
      </c>
      <c r="S7" s="157">
        <v>2006</v>
      </c>
      <c r="T7" s="157">
        <v>2007</v>
      </c>
      <c r="U7" s="157">
        <v>2008</v>
      </c>
    </row>
    <row r="8" spans="2:21" ht="11.25">
      <c r="B8" s="159" t="s">
        <v>210</v>
      </c>
      <c r="C8" s="168">
        <v>11.977154197063026</v>
      </c>
      <c r="D8" s="168">
        <v>10.455344891583644</v>
      </c>
      <c r="E8" s="168">
        <v>11.43930550484197</v>
      </c>
      <c r="F8" s="168">
        <v>10.354490763862156</v>
      </c>
      <c r="G8" s="168">
        <v>10.221447742760791</v>
      </c>
      <c r="H8" s="168">
        <v>10.726073292075395</v>
      </c>
      <c r="I8" s="168">
        <v>10.963988881683763</v>
      </c>
      <c r="J8" s="168">
        <v>13.452138366885974</v>
      </c>
      <c r="K8" s="168">
        <v>15.994884188458311</v>
      </c>
      <c r="L8" s="168">
        <v>15.630204386305808</v>
      </c>
      <c r="M8" s="168">
        <v>17.673441824123596</v>
      </c>
      <c r="N8" s="168">
        <v>16.475311544942233</v>
      </c>
      <c r="O8" s="168">
        <v>16.308602496967907</v>
      </c>
      <c r="P8" s="168">
        <v>14.661998080318467</v>
      </c>
      <c r="Q8" s="168">
        <v>13.40996704534537</v>
      </c>
      <c r="R8" s="168">
        <v>13.839224388677938</v>
      </c>
      <c r="S8" s="168">
        <v>14.420889516144516</v>
      </c>
      <c r="T8" s="168">
        <v>15.220201490825062</v>
      </c>
      <c r="U8" s="168">
        <v>15.749570659851567</v>
      </c>
    </row>
    <row r="9" spans="2:21" ht="11.25">
      <c r="B9" s="163" t="s">
        <v>211</v>
      </c>
      <c r="C9" s="169">
        <v>4.750543036304805</v>
      </c>
      <c r="D9" s="169">
        <v>3.413099308583192</v>
      </c>
      <c r="E9" s="169">
        <v>2.9772173929396644</v>
      </c>
      <c r="F9" s="169">
        <v>2.8443303568053144</v>
      </c>
      <c r="G9" s="169">
        <v>2.4132761175256494</v>
      </c>
      <c r="H9" s="169">
        <v>2.089180079173388</v>
      </c>
      <c r="I9" s="169">
        <v>1.7589059036444532</v>
      </c>
      <c r="J9" s="169">
        <v>2.017111638714625</v>
      </c>
      <c r="K9" s="169">
        <v>3.100622367733413</v>
      </c>
      <c r="L9" s="169">
        <v>3.3912351523683575</v>
      </c>
      <c r="M9" s="169">
        <v>3.2855232211106595</v>
      </c>
      <c r="N9" s="169">
        <v>2.972359052817304</v>
      </c>
      <c r="O9" s="169">
        <v>3.3099849515715944</v>
      </c>
      <c r="P9" s="169">
        <v>3.3915265296264985</v>
      </c>
      <c r="Q9" s="169">
        <v>3.3397730395627283</v>
      </c>
      <c r="R9" s="169">
        <v>3.2638742647313936</v>
      </c>
      <c r="S9" s="169">
        <v>3.1318222551275676</v>
      </c>
      <c r="T9" s="169">
        <v>3.0830959138128757</v>
      </c>
      <c r="U9" s="169">
        <v>2.922582400713095</v>
      </c>
    </row>
    <row r="10" spans="2:21" ht="11.25">
      <c r="B10" s="163" t="s">
        <v>212</v>
      </c>
      <c r="C10" s="169">
        <v>4.289840407126304</v>
      </c>
      <c r="D10" s="169">
        <v>4.609360355751335</v>
      </c>
      <c r="E10" s="169">
        <v>5.3747960798372105</v>
      </c>
      <c r="F10" s="169">
        <v>4.24512982558601</v>
      </c>
      <c r="G10" s="169">
        <v>3.9076671519002395</v>
      </c>
      <c r="H10" s="169">
        <v>3.689824017971937</v>
      </c>
      <c r="I10" s="169">
        <v>2.997141227393241</v>
      </c>
      <c r="J10" s="169">
        <v>3.303343231405467</v>
      </c>
      <c r="K10" s="169">
        <v>2.8471600119636618</v>
      </c>
      <c r="L10" s="169">
        <v>2.376599959278043</v>
      </c>
      <c r="M10" s="169">
        <v>2.5583122335599824</v>
      </c>
      <c r="N10" s="169">
        <v>2.4417679285867355</v>
      </c>
      <c r="O10" s="169">
        <v>2.544216635946783</v>
      </c>
      <c r="P10" s="169">
        <v>2.492909151567411</v>
      </c>
      <c r="Q10" s="169">
        <v>2.5568080587023654</v>
      </c>
      <c r="R10" s="169">
        <v>2.653062255168663</v>
      </c>
      <c r="S10" s="169">
        <v>2.4953272984634904</v>
      </c>
      <c r="T10" s="169">
        <v>2.563949673106234</v>
      </c>
      <c r="U10" s="169">
        <v>2.7307401455437748</v>
      </c>
    </row>
    <row r="11" spans="2:21" ht="11.25">
      <c r="B11" s="163" t="s">
        <v>213</v>
      </c>
      <c r="C11" s="169">
        <v>0.36767332073544684</v>
      </c>
      <c r="D11" s="169">
        <v>0.1888019301806893</v>
      </c>
      <c r="E11" s="169">
        <v>0.32213015282525753</v>
      </c>
      <c r="F11" s="169">
        <v>0.4175877692425903</v>
      </c>
      <c r="G11" s="169">
        <v>0.3265575158675447</v>
      </c>
      <c r="H11" s="169">
        <v>0.40080605882865333</v>
      </c>
      <c r="I11" s="169">
        <v>0.49726759281322047</v>
      </c>
      <c r="J11" s="169">
        <v>0.7769112701469629</v>
      </c>
      <c r="K11" s="169">
        <v>0.7633907967917473</v>
      </c>
      <c r="L11" s="169">
        <v>0.3438867545019734</v>
      </c>
      <c r="M11" s="169">
        <v>0.5667706822884427</v>
      </c>
      <c r="N11" s="169">
        <v>0.30838517584988373</v>
      </c>
      <c r="O11" s="169">
        <v>0.340657586583962</v>
      </c>
      <c r="P11" s="169">
        <v>0.16919950053841562</v>
      </c>
      <c r="Q11" s="169">
        <v>0.10903834165932699</v>
      </c>
      <c r="R11" s="169">
        <v>0.11339179180244192</v>
      </c>
      <c r="S11" s="169">
        <v>0.23544369627004322</v>
      </c>
      <c r="T11" s="169">
        <v>0.33789052774329664</v>
      </c>
      <c r="U11" s="169">
        <v>0.41835090434884614</v>
      </c>
    </row>
    <row r="12" spans="2:21" ht="11.25">
      <c r="B12" s="163" t="s">
        <v>214</v>
      </c>
      <c r="C12" s="169">
        <v>0.121921109819633</v>
      </c>
      <c r="D12" s="169">
        <v>0.10088411344663296</v>
      </c>
      <c r="E12" s="169">
        <v>0.1642779964104522</v>
      </c>
      <c r="F12" s="169">
        <v>0.14057923660216395</v>
      </c>
      <c r="G12" s="169">
        <v>0.20966737833127166</v>
      </c>
      <c r="H12" s="169">
        <v>0.2803922214123197</v>
      </c>
      <c r="I12" s="169">
        <v>0.42493802768931155</v>
      </c>
      <c r="J12" s="169">
        <v>0.9451952793449262</v>
      </c>
      <c r="K12" s="169">
        <v>1.0709493115175006</v>
      </c>
      <c r="L12" s="169">
        <v>0.662389978056274</v>
      </c>
      <c r="M12" s="169">
        <v>0.9756089673118162</v>
      </c>
      <c r="N12" s="169">
        <v>1.0374194108639145</v>
      </c>
      <c r="O12" s="169">
        <v>1.2613858254854458</v>
      </c>
      <c r="P12" s="169">
        <v>1.1996788892313424</v>
      </c>
      <c r="Q12" s="169">
        <v>0.9923655193326497</v>
      </c>
      <c r="R12" s="169">
        <v>1.0073842008019733</v>
      </c>
      <c r="S12" s="169">
        <v>1.1006101520925256</v>
      </c>
      <c r="T12" s="169">
        <v>0.8338342552512072</v>
      </c>
      <c r="U12" s="169">
        <v>0.8226982430183785</v>
      </c>
    </row>
    <row r="13" spans="2:21" ht="11.25">
      <c r="B13" s="170" t="s">
        <v>215</v>
      </c>
      <c r="C13" s="171">
        <v>2.4471763230768384</v>
      </c>
      <c r="D13" s="171">
        <v>2.143199183621795</v>
      </c>
      <c r="E13" s="171">
        <v>2.600883882829384</v>
      </c>
      <c r="F13" s="171">
        <v>2.7068635756260777</v>
      </c>
      <c r="G13" s="171">
        <v>3.3642795791360878</v>
      </c>
      <c r="H13" s="171">
        <v>4.265870914689096</v>
      </c>
      <c r="I13" s="171">
        <v>5.285736130143538</v>
      </c>
      <c r="J13" s="171">
        <v>6.409576947273993</v>
      </c>
      <c r="K13" s="171">
        <v>8.21276170045199</v>
      </c>
      <c r="L13" s="171">
        <v>8.85609254210116</v>
      </c>
      <c r="M13" s="171">
        <v>10.287226719852697</v>
      </c>
      <c r="N13" s="171">
        <v>9.715379976824396</v>
      </c>
      <c r="O13" s="171">
        <v>8.85235749738012</v>
      </c>
      <c r="P13" s="171">
        <v>7.408684009354799</v>
      </c>
      <c r="Q13" s="171">
        <v>6.411982086088298</v>
      </c>
      <c r="R13" s="171">
        <v>6.801511876173465</v>
      </c>
      <c r="S13" s="171">
        <v>7.457686114190889</v>
      </c>
      <c r="T13" s="171">
        <v>8.401431120911447</v>
      </c>
      <c r="U13" s="171">
        <v>8.855198966227471</v>
      </c>
    </row>
    <row r="14" spans="2:21" ht="11.25">
      <c r="B14" s="159" t="s">
        <v>216</v>
      </c>
      <c r="C14" s="169">
        <v>36.392097412586274</v>
      </c>
      <c r="D14" s="169">
        <v>34.20967178518065</v>
      </c>
      <c r="E14" s="169">
        <v>36.14487248093879</v>
      </c>
      <c r="F14" s="169">
        <v>37.05576360664028</v>
      </c>
      <c r="G14" s="169">
        <v>30.954711202710193</v>
      </c>
      <c r="H14" s="169">
        <v>25.276636480767646</v>
      </c>
      <c r="I14" s="169">
        <v>26.1982709024011</v>
      </c>
      <c r="J14" s="169">
        <v>29.66669085913961</v>
      </c>
      <c r="K14" s="169">
        <v>31.51221817569055</v>
      </c>
      <c r="L14" s="169">
        <v>29.138556633004953</v>
      </c>
      <c r="M14" s="169">
        <v>30.14944264557832</v>
      </c>
      <c r="N14" s="169">
        <v>31.052560596806032</v>
      </c>
      <c r="O14" s="169">
        <v>31.11651280877179</v>
      </c>
      <c r="P14" s="169">
        <v>32.17655819004163</v>
      </c>
      <c r="Q14" s="169">
        <v>27.745517536064924</v>
      </c>
      <c r="R14" s="169">
        <v>33.241433573487605</v>
      </c>
      <c r="S14" s="169">
        <v>32.11374653510569</v>
      </c>
      <c r="T14" s="169">
        <v>30.85911297110678</v>
      </c>
      <c r="U14" s="169">
        <v>27.31111493231562</v>
      </c>
    </row>
    <row r="15" spans="2:21" ht="11.25">
      <c r="B15" s="163" t="s">
        <v>217</v>
      </c>
      <c r="C15" s="169">
        <v>7.6560635112735325</v>
      </c>
      <c r="D15" s="169">
        <v>6.257996852906161</v>
      </c>
      <c r="E15" s="169">
        <v>6.823512635611123</v>
      </c>
      <c r="F15" s="169">
        <v>7.491320599285152</v>
      </c>
      <c r="G15" s="169">
        <v>6.747519297448824</v>
      </c>
      <c r="H15" s="169">
        <v>6.786414236257346</v>
      </c>
      <c r="I15" s="169">
        <v>8.319818359349519</v>
      </c>
      <c r="J15" s="169">
        <v>9.114752723168223</v>
      </c>
      <c r="K15" s="169">
        <v>9.931165489409187</v>
      </c>
      <c r="L15" s="169">
        <v>6.269598407146892</v>
      </c>
      <c r="M15" s="169">
        <v>6.980686098011124</v>
      </c>
      <c r="N15" s="169">
        <v>5.7557904516821505</v>
      </c>
      <c r="O15" s="169">
        <v>5.071501378224544</v>
      </c>
      <c r="P15" s="169">
        <v>4.682296306150297</v>
      </c>
      <c r="Q15" s="169">
        <v>4.569575582411827</v>
      </c>
      <c r="R15" s="169">
        <v>6.412369227832612</v>
      </c>
      <c r="S15" s="169">
        <v>6.309432895427196</v>
      </c>
      <c r="T15" s="169">
        <v>6.8076329192220815</v>
      </c>
      <c r="U15" s="169">
        <v>6.329428410096642</v>
      </c>
    </row>
    <row r="16" spans="2:21" ht="11.25">
      <c r="B16" s="163" t="s">
        <v>218</v>
      </c>
      <c r="C16" s="169">
        <v>14.477748341826056</v>
      </c>
      <c r="D16" s="169">
        <v>14.79577159073675</v>
      </c>
      <c r="E16" s="169">
        <v>15.970543245405613</v>
      </c>
      <c r="F16" s="169">
        <v>14.757680801379072</v>
      </c>
      <c r="G16" s="169">
        <v>12.52316818915567</v>
      </c>
      <c r="H16" s="169">
        <v>9.459116401782456</v>
      </c>
      <c r="I16" s="169">
        <v>7.775939818893225</v>
      </c>
      <c r="J16" s="169">
        <v>8.221715680626316</v>
      </c>
      <c r="K16" s="169">
        <v>8.17378720900776</v>
      </c>
      <c r="L16" s="169">
        <v>8.559599941548838</v>
      </c>
      <c r="M16" s="169">
        <v>7.717095368859041</v>
      </c>
      <c r="N16" s="169">
        <v>7.896208036488764</v>
      </c>
      <c r="O16" s="169">
        <v>7.396816836863753</v>
      </c>
      <c r="P16" s="169">
        <v>7.06508590338254</v>
      </c>
      <c r="Q16" s="169">
        <v>7.086142237935657</v>
      </c>
      <c r="R16" s="169">
        <v>6.914062776724402</v>
      </c>
      <c r="S16" s="169">
        <v>7.186285596876746</v>
      </c>
      <c r="T16" s="169">
        <v>7.049927443008396</v>
      </c>
      <c r="U16" s="169">
        <v>5.975296700516579</v>
      </c>
    </row>
    <row r="17" spans="2:21" ht="11.25">
      <c r="B17" s="163" t="s">
        <v>219</v>
      </c>
      <c r="C17" s="169">
        <v>0.8900671681415475</v>
      </c>
      <c r="D17" s="169">
        <v>0.9139529333778799</v>
      </c>
      <c r="E17" s="169">
        <v>0.8407085459105861</v>
      </c>
      <c r="F17" s="169">
        <v>0.8168355734397142</v>
      </c>
      <c r="G17" s="169">
        <v>0.8292347698938807</v>
      </c>
      <c r="H17" s="169">
        <v>0.6163464113370278</v>
      </c>
      <c r="I17" s="169">
        <v>0.5625919566852989</v>
      </c>
      <c r="J17" s="169">
        <v>0.5654471629285824</v>
      </c>
      <c r="K17" s="169">
        <v>0.5353138778415716</v>
      </c>
      <c r="L17" s="169">
        <v>0.595413810922113</v>
      </c>
      <c r="M17" s="169">
        <v>0.5673898132528524</v>
      </c>
      <c r="N17" s="169">
        <v>0.8183627720462124</v>
      </c>
      <c r="O17" s="169">
        <v>1.3245396618256782</v>
      </c>
      <c r="P17" s="169">
        <v>1.1590443082714725</v>
      </c>
      <c r="Q17" s="169">
        <v>1.033430611642361</v>
      </c>
      <c r="R17" s="169">
        <v>0.9535169457954487</v>
      </c>
      <c r="S17" s="169">
        <v>0.8260920133301011</v>
      </c>
      <c r="T17" s="169">
        <v>1.0846855414997647</v>
      </c>
      <c r="U17" s="169">
        <v>0.9615596815558328</v>
      </c>
    </row>
    <row r="18" spans="2:21" ht="11.25">
      <c r="B18" s="163" t="s">
        <v>220</v>
      </c>
      <c r="C18" s="169">
        <v>1.7723904131236252</v>
      </c>
      <c r="D18" s="169">
        <v>1.9101283615422249</v>
      </c>
      <c r="E18" s="169">
        <v>1.0936995435225683</v>
      </c>
      <c r="F18" s="169">
        <v>1.5802185039253027</v>
      </c>
      <c r="G18" s="169">
        <v>1.263653422587102</v>
      </c>
      <c r="H18" s="169">
        <v>0.9391278274041142</v>
      </c>
      <c r="I18" s="169">
        <v>0.9488025366885712</v>
      </c>
      <c r="J18" s="169">
        <v>1.4244041819714914</v>
      </c>
      <c r="K18" s="169">
        <v>1.616715381287057</v>
      </c>
      <c r="L18" s="169">
        <v>1.6573964892277762</v>
      </c>
      <c r="M18" s="169">
        <v>1.9484203725190936</v>
      </c>
      <c r="N18" s="169">
        <v>2.2600482658803935</v>
      </c>
      <c r="O18" s="169">
        <v>2.1445565930648303</v>
      </c>
      <c r="P18" s="169">
        <v>2.1282406357428596</v>
      </c>
      <c r="Q18" s="169">
        <v>1.8287905304162941</v>
      </c>
      <c r="R18" s="169">
        <v>2.645479978620325</v>
      </c>
      <c r="S18" s="169">
        <v>2.153085854402279</v>
      </c>
      <c r="T18" s="169">
        <v>2.050497732205137</v>
      </c>
      <c r="U18" s="169">
        <v>1.5844516841768745</v>
      </c>
    </row>
    <row r="19" spans="2:21" ht="11.25">
      <c r="B19" s="170" t="s">
        <v>221</v>
      </c>
      <c r="C19" s="171">
        <v>11.595827978221514</v>
      </c>
      <c r="D19" s="171">
        <v>10.331822046617637</v>
      </c>
      <c r="E19" s="171">
        <v>11.41640851048889</v>
      </c>
      <c r="F19" s="171">
        <v>12.40970812861104</v>
      </c>
      <c r="G19" s="171">
        <v>9.59113552362472</v>
      </c>
      <c r="H19" s="171">
        <v>7.475631603986699</v>
      </c>
      <c r="I19" s="171">
        <v>8.591118230784488</v>
      </c>
      <c r="J19" s="171">
        <v>10.340371110444998</v>
      </c>
      <c r="K19" s="171">
        <v>11.255236218144976</v>
      </c>
      <c r="L19" s="171">
        <v>12.056547984159334</v>
      </c>
      <c r="M19" s="171">
        <v>12.93585099293621</v>
      </c>
      <c r="N19" s="171">
        <v>14.322151070708514</v>
      </c>
      <c r="O19" s="171">
        <v>15.179098338792981</v>
      </c>
      <c r="P19" s="171">
        <v>17.14189103649446</v>
      </c>
      <c r="Q19" s="171">
        <v>13.227578573658782</v>
      </c>
      <c r="R19" s="171">
        <v>16.316004644514813</v>
      </c>
      <c r="S19" s="171">
        <v>15.638850175069367</v>
      </c>
      <c r="T19" s="171">
        <v>13.866369335171402</v>
      </c>
      <c r="U19" s="171">
        <v>12.460378455969687</v>
      </c>
    </row>
    <row r="20" ht="11.25">
      <c r="B20" s="57" t="s">
        <v>222</v>
      </c>
    </row>
    <row r="26" spans="3:21" ht="11.25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3:21" ht="11.25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3:21" ht="11.25">
      <c r="C28" s="8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3:21" ht="11.25">
      <c r="C29" s="8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3:21" ht="11.25">
      <c r="C30" s="8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3:21" ht="11.25">
      <c r="C31" s="8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3:21" ht="11.25">
      <c r="C32" s="8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3:21" ht="11.25">
      <c r="C33" s="8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3:21" ht="11.25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3:21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3:21" ht="11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3:21" ht="11.2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3:21" ht="11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3:21" ht="11.2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3:21" ht="11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3:21" ht="11.2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3:21" ht="11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3:21" ht="11.2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3:21" ht="11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3:21" ht="11.2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3:21" ht="11.2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3:21" ht="11.25">
      <c r="C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3:21" ht="11.25">
      <c r="C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3:21" ht="11.25">
      <c r="C49" s="81"/>
      <c r="M49" s="81"/>
      <c r="N49" s="81"/>
      <c r="O49" s="81"/>
      <c r="P49" s="81"/>
      <c r="Q49" s="81"/>
      <c r="R49" s="81"/>
      <c r="S49" s="81"/>
      <c r="T49" s="81"/>
      <c r="U49" s="81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201" t="s">
        <v>241</v>
      </c>
      <c r="J1" s="201"/>
      <c r="M1" s="204" t="s">
        <v>657</v>
      </c>
    </row>
    <row r="3" ht="11.25">
      <c r="B3" s="2" t="s">
        <v>589</v>
      </c>
    </row>
    <row r="4" spans="2:13" ht="11.25">
      <c r="B4" s="2" t="s">
        <v>223</v>
      </c>
      <c r="C4" s="1"/>
      <c r="J4" s="173"/>
      <c r="L4" s="1"/>
      <c r="M4" s="1"/>
    </row>
    <row r="5" spans="2:13" ht="11.25">
      <c r="B5" s="40" t="s">
        <v>644</v>
      </c>
      <c r="C5" s="1"/>
      <c r="D5" s="1"/>
      <c r="F5" s="1"/>
      <c r="G5" s="174"/>
      <c r="I5" s="1"/>
      <c r="J5" s="173"/>
      <c r="L5" s="1"/>
      <c r="M5" s="1"/>
    </row>
    <row r="6" spans="2:13" ht="11.25">
      <c r="B6" s="40"/>
      <c r="C6" s="1"/>
      <c r="D6" s="1"/>
      <c r="F6" s="1"/>
      <c r="G6" s="174"/>
      <c r="I6" s="1"/>
      <c r="J6" s="173"/>
      <c r="L6" s="1"/>
      <c r="M6" s="1"/>
    </row>
    <row r="7" spans="2:13" ht="11.25">
      <c r="B7" s="516" t="s">
        <v>1</v>
      </c>
      <c r="C7" s="510" t="s">
        <v>119</v>
      </c>
      <c r="D7" s="510"/>
      <c r="E7" s="175"/>
      <c r="F7" s="510" t="s">
        <v>224</v>
      </c>
      <c r="G7" s="510"/>
      <c r="H7" s="175"/>
      <c r="I7" s="510" t="s">
        <v>225</v>
      </c>
      <c r="J7" s="510"/>
      <c r="K7" s="175"/>
      <c r="L7" s="510" t="s">
        <v>226</v>
      </c>
      <c r="M7" s="510"/>
    </row>
    <row r="8" spans="2:13" ht="12" thickBot="1">
      <c r="B8" s="517"/>
      <c r="C8" s="177" t="s">
        <v>227</v>
      </c>
      <c r="D8" s="177" t="s">
        <v>228</v>
      </c>
      <c r="E8" s="177"/>
      <c r="F8" s="177" t="s">
        <v>227</v>
      </c>
      <c r="G8" s="177" t="s">
        <v>228</v>
      </c>
      <c r="H8" s="177"/>
      <c r="I8" s="177" t="s">
        <v>227</v>
      </c>
      <c r="J8" s="177" t="s">
        <v>228</v>
      </c>
      <c r="K8" s="177"/>
      <c r="L8" s="177" t="s">
        <v>227</v>
      </c>
      <c r="M8" s="177" t="s">
        <v>228</v>
      </c>
    </row>
    <row r="9" spans="2:13" ht="12" thickTop="1">
      <c r="B9" s="178" t="s">
        <v>44</v>
      </c>
      <c r="C9" s="452">
        <v>49.12</v>
      </c>
      <c r="D9" s="452">
        <v>11.74</v>
      </c>
      <c r="E9" s="452"/>
      <c r="F9" s="452">
        <v>58.63</v>
      </c>
      <c r="G9" s="452">
        <v>18.93</v>
      </c>
      <c r="H9" s="452"/>
      <c r="I9" s="452">
        <v>77.41</v>
      </c>
      <c r="J9" s="452">
        <v>6.28</v>
      </c>
      <c r="K9" s="452"/>
      <c r="L9" s="452">
        <v>47.14</v>
      </c>
      <c r="M9" s="452">
        <v>6.4</v>
      </c>
    </row>
    <row r="10" spans="2:13" ht="11.25">
      <c r="B10" s="178" t="s">
        <v>45</v>
      </c>
      <c r="C10" s="452">
        <v>50.27</v>
      </c>
      <c r="D10" s="452">
        <v>12.51</v>
      </c>
      <c r="E10" s="452"/>
      <c r="F10" s="452">
        <v>61.06</v>
      </c>
      <c r="G10" s="452">
        <v>19.97</v>
      </c>
      <c r="H10" s="452"/>
      <c r="I10" s="452">
        <v>66.1</v>
      </c>
      <c r="J10" s="452">
        <v>6.79</v>
      </c>
      <c r="K10" s="452"/>
      <c r="L10" s="452">
        <v>47.84</v>
      </c>
      <c r="M10" s="452">
        <v>7.21</v>
      </c>
    </row>
    <row r="11" spans="2:13" ht="11.25">
      <c r="B11" s="178" t="s">
        <v>46</v>
      </c>
      <c r="C11" s="452">
        <v>58.72</v>
      </c>
      <c r="D11" s="452">
        <v>12.51</v>
      </c>
      <c r="E11" s="452"/>
      <c r="F11" s="452">
        <v>77.88</v>
      </c>
      <c r="G11" s="452">
        <v>19.09</v>
      </c>
      <c r="H11" s="452"/>
      <c r="I11" s="452">
        <v>59.81</v>
      </c>
      <c r="J11" s="452">
        <v>7.43</v>
      </c>
      <c r="K11" s="452"/>
      <c r="L11" s="452">
        <v>50.72</v>
      </c>
      <c r="M11" s="452">
        <v>7.3</v>
      </c>
    </row>
    <row r="12" spans="2:13" ht="11.25">
      <c r="B12" s="178" t="s">
        <v>47</v>
      </c>
      <c r="C12" s="452">
        <v>73.18</v>
      </c>
      <c r="D12" s="452">
        <v>12.02</v>
      </c>
      <c r="E12" s="452"/>
      <c r="F12" s="452">
        <v>101.22</v>
      </c>
      <c r="G12" s="452">
        <v>16.67</v>
      </c>
      <c r="H12" s="452"/>
      <c r="I12" s="452">
        <v>72.45</v>
      </c>
      <c r="J12" s="452">
        <v>7.61</v>
      </c>
      <c r="K12" s="452"/>
      <c r="L12" s="452">
        <v>58.5</v>
      </c>
      <c r="M12" s="452">
        <v>8.76</v>
      </c>
    </row>
    <row r="13" spans="2:13" ht="11.25">
      <c r="B13" s="178" t="s">
        <v>48</v>
      </c>
      <c r="C13" s="452">
        <v>68.44</v>
      </c>
      <c r="D13" s="452">
        <v>13.42</v>
      </c>
      <c r="E13" s="452"/>
      <c r="F13" s="452">
        <v>87.15</v>
      </c>
      <c r="G13" s="452">
        <v>16.63</v>
      </c>
      <c r="H13" s="452"/>
      <c r="I13" s="452">
        <v>72.63</v>
      </c>
      <c r="J13" s="452">
        <v>10.33</v>
      </c>
      <c r="K13" s="452"/>
      <c r="L13" s="452">
        <v>60.55</v>
      </c>
      <c r="M13" s="452">
        <v>11.2</v>
      </c>
    </row>
    <row r="14" spans="2:13" ht="11.25">
      <c r="B14" s="178" t="s">
        <v>49</v>
      </c>
      <c r="C14" s="452">
        <v>75.63</v>
      </c>
      <c r="D14" s="452">
        <v>14.62</v>
      </c>
      <c r="E14" s="452"/>
      <c r="F14" s="452">
        <v>94.51</v>
      </c>
      <c r="G14" s="452">
        <v>16.81</v>
      </c>
      <c r="H14" s="452"/>
      <c r="I14" s="452">
        <v>81.22</v>
      </c>
      <c r="J14" s="452">
        <v>12.27</v>
      </c>
      <c r="K14" s="452"/>
      <c r="L14" s="452">
        <v>67.12</v>
      </c>
      <c r="M14" s="452">
        <v>13.21</v>
      </c>
    </row>
    <row r="15" spans="2:13" ht="11.25">
      <c r="B15" s="178" t="s">
        <v>50</v>
      </c>
      <c r="C15" s="452">
        <v>81.96</v>
      </c>
      <c r="D15" s="452">
        <v>17.82</v>
      </c>
      <c r="E15" s="452"/>
      <c r="F15" s="452">
        <v>99.16</v>
      </c>
      <c r="G15" s="452">
        <v>20.76</v>
      </c>
      <c r="H15" s="452"/>
      <c r="I15" s="452">
        <v>85.09</v>
      </c>
      <c r="J15" s="452">
        <v>14.58</v>
      </c>
      <c r="K15" s="452"/>
      <c r="L15" s="452">
        <v>75.76</v>
      </c>
      <c r="M15" s="452">
        <v>15.9</v>
      </c>
    </row>
    <row r="16" spans="2:13" ht="11.25">
      <c r="B16" s="178" t="s">
        <v>51</v>
      </c>
      <c r="C16" s="452">
        <v>78.98</v>
      </c>
      <c r="D16" s="452">
        <v>21.4</v>
      </c>
      <c r="E16" s="452"/>
      <c r="F16" s="452">
        <v>88.73</v>
      </c>
      <c r="G16" s="452">
        <v>24.38</v>
      </c>
      <c r="H16" s="452"/>
      <c r="I16" s="452">
        <v>76.28</v>
      </c>
      <c r="J16" s="452">
        <v>14.65</v>
      </c>
      <c r="K16" s="452"/>
      <c r="L16" s="452">
        <v>78.34</v>
      </c>
      <c r="M16" s="452">
        <v>20.24</v>
      </c>
    </row>
    <row r="17" spans="2:13" ht="11.25">
      <c r="B17" s="178" t="s">
        <v>52</v>
      </c>
      <c r="C17" s="452">
        <v>75.05</v>
      </c>
      <c r="D17" s="452">
        <v>19.5</v>
      </c>
      <c r="E17" s="452"/>
      <c r="F17" s="452">
        <v>84.76</v>
      </c>
      <c r="G17" s="452">
        <v>23.57</v>
      </c>
      <c r="H17" s="452"/>
      <c r="I17" s="452">
        <v>64.61</v>
      </c>
      <c r="J17" s="452">
        <v>11.71</v>
      </c>
      <c r="K17" s="452"/>
      <c r="L17" s="452">
        <v>76.12</v>
      </c>
      <c r="M17" s="452">
        <v>17.97</v>
      </c>
    </row>
    <row r="18" spans="2:13" ht="11.25">
      <c r="B18" s="178" t="s">
        <v>53</v>
      </c>
      <c r="C18" s="452">
        <v>71.31</v>
      </c>
      <c r="D18" s="452">
        <v>22.28</v>
      </c>
      <c r="E18" s="452"/>
      <c r="F18" s="452">
        <v>83.61</v>
      </c>
      <c r="G18" s="452">
        <v>24.75</v>
      </c>
      <c r="H18" s="452"/>
      <c r="I18" s="452">
        <v>61.33</v>
      </c>
      <c r="J18" s="452">
        <v>15.34</v>
      </c>
      <c r="K18" s="452"/>
      <c r="L18" s="452">
        <v>70.26</v>
      </c>
      <c r="M18" s="452">
        <v>21.41</v>
      </c>
    </row>
    <row r="19" spans="2:13" ht="11.25">
      <c r="B19" s="178" t="s">
        <v>54</v>
      </c>
      <c r="C19" s="452">
        <v>73.74</v>
      </c>
      <c r="D19" s="452">
        <v>26.57</v>
      </c>
      <c r="E19" s="452"/>
      <c r="F19" s="452">
        <v>84.45</v>
      </c>
      <c r="G19" s="452">
        <v>25</v>
      </c>
      <c r="H19" s="452"/>
      <c r="I19" s="452">
        <v>73.65</v>
      </c>
      <c r="J19" s="452">
        <v>20.59</v>
      </c>
      <c r="K19" s="452"/>
      <c r="L19" s="452">
        <v>72.07</v>
      </c>
      <c r="M19" s="452">
        <v>28.01</v>
      </c>
    </row>
    <row r="20" spans="2:13" ht="11.25">
      <c r="B20" s="178" t="s">
        <v>55</v>
      </c>
      <c r="C20" s="452">
        <v>68.59</v>
      </c>
      <c r="D20" s="452">
        <v>27.12</v>
      </c>
      <c r="E20" s="452"/>
      <c r="F20" s="452">
        <v>74.65</v>
      </c>
      <c r="G20" s="452">
        <v>27.74</v>
      </c>
      <c r="H20" s="452"/>
      <c r="I20" s="452">
        <v>66.4</v>
      </c>
      <c r="J20" s="452">
        <v>21.94</v>
      </c>
      <c r="K20" s="452"/>
      <c r="L20" s="452">
        <v>69.51</v>
      </c>
      <c r="M20" s="452">
        <v>26.99</v>
      </c>
    </row>
    <row r="21" spans="2:13" ht="11.25">
      <c r="B21" s="178" t="s">
        <v>56</v>
      </c>
      <c r="C21" s="452">
        <v>71.02</v>
      </c>
      <c r="D21" s="452">
        <v>22.83</v>
      </c>
      <c r="E21" s="452"/>
      <c r="F21" s="452">
        <v>92.86</v>
      </c>
      <c r="G21" s="452">
        <v>19.01</v>
      </c>
      <c r="H21" s="452"/>
      <c r="I21" s="452">
        <v>63.39</v>
      </c>
      <c r="J21" s="452">
        <v>20.75</v>
      </c>
      <c r="K21" s="452"/>
      <c r="L21" s="452">
        <v>65.76</v>
      </c>
      <c r="M21" s="452">
        <v>25.16</v>
      </c>
    </row>
    <row r="22" spans="2:13" ht="11.25">
      <c r="B22" s="178" t="s">
        <v>57</v>
      </c>
      <c r="C22" s="452">
        <v>71.18</v>
      </c>
      <c r="D22" s="452">
        <v>26.73</v>
      </c>
      <c r="E22" s="452"/>
      <c r="F22" s="452">
        <v>77.5</v>
      </c>
      <c r="G22" s="452">
        <v>25.1</v>
      </c>
      <c r="H22" s="452"/>
      <c r="I22" s="452">
        <v>69.48</v>
      </c>
      <c r="J22" s="452">
        <v>24.13</v>
      </c>
      <c r="K22" s="452"/>
      <c r="L22" s="452">
        <v>71.98</v>
      </c>
      <c r="M22" s="452">
        <v>27.5</v>
      </c>
    </row>
    <row r="23" spans="2:13" ht="11.25">
      <c r="B23" s="178" t="s">
        <v>58</v>
      </c>
      <c r="C23" s="452">
        <v>79.23</v>
      </c>
      <c r="D23" s="452">
        <v>30.94</v>
      </c>
      <c r="E23" s="452"/>
      <c r="F23" s="452">
        <v>85.44</v>
      </c>
      <c r="G23" s="452">
        <v>26.71</v>
      </c>
      <c r="H23" s="452"/>
      <c r="I23" s="452">
        <v>85.2</v>
      </c>
      <c r="J23" s="452">
        <v>30.32</v>
      </c>
      <c r="K23" s="452"/>
      <c r="L23" s="452">
        <v>78.66</v>
      </c>
      <c r="M23" s="452">
        <v>32.54</v>
      </c>
    </row>
    <row r="24" spans="2:13" ht="11.25">
      <c r="B24" s="178" t="s">
        <v>59</v>
      </c>
      <c r="C24" s="452">
        <v>81.07</v>
      </c>
      <c r="D24" s="452">
        <v>30.77</v>
      </c>
      <c r="E24" s="452"/>
      <c r="F24" s="452">
        <v>84.06</v>
      </c>
      <c r="G24" s="452">
        <v>27.55</v>
      </c>
      <c r="H24" s="452"/>
      <c r="I24" s="452">
        <v>87.65</v>
      </c>
      <c r="J24" s="452">
        <v>34.98</v>
      </c>
      <c r="K24" s="452"/>
      <c r="L24" s="452">
        <v>81.08</v>
      </c>
      <c r="M24" s="452">
        <v>30.66</v>
      </c>
    </row>
    <row r="25" spans="2:13" ht="11.25">
      <c r="B25" s="178" t="s">
        <v>60</v>
      </c>
      <c r="C25" s="452">
        <v>79.32</v>
      </c>
      <c r="D25" s="452">
        <v>28.73</v>
      </c>
      <c r="E25" s="452"/>
      <c r="F25" s="452">
        <v>76.47</v>
      </c>
      <c r="G25" s="452">
        <v>27.74</v>
      </c>
      <c r="H25" s="452"/>
      <c r="I25" s="452">
        <v>77.15</v>
      </c>
      <c r="J25" s="452">
        <v>34.96</v>
      </c>
      <c r="K25" s="452"/>
      <c r="L25" s="452">
        <v>84.99</v>
      </c>
      <c r="M25" s="452">
        <v>26.7</v>
      </c>
    </row>
    <row r="26" spans="2:13" ht="11.25">
      <c r="B26" s="178" t="s">
        <v>61</v>
      </c>
      <c r="C26" s="452">
        <v>77.87</v>
      </c>
      <c r="D26" s="452">
        <v>29.46</v>
      </c>
      <c r="E26" s="452"/>
      <c r="F26" s="452">
        <v>77.68</v>
      </c>
      <c r="G26" s="452">
        <v>27.27</v>
      </c>
      <c r="H26" s="452"/>
      <c r="I26" s="452">
        <v>70.37</v>
      </c>
      <c r="J26" s="452">
        <v>35.2</v>
      </c>
      <c r="K26" s="452"/>
      <c r="L26" s="452">
        <v>83.43</v>
      </c>
      <c r="M26" s="452">
        <v>28.39</v>
      </c>
    </row>
    <row r="27" spans="2:13" ht="11.25">
      <c r="B27" s="178" t="s">
        <v>62</v>
      </c>
      <c r="C27" s="452">
        <v>75.31</v>
      </c>
      <c r="D27" s="452">
        <v>34.48</v>
      </c>
      <c r="E27" s="452"/>
      <c r="F27" s="452">
        <v>73.86</v>
      </c>
      <c r="G27" s="452">
        <v>28.99</v>
      </c>
      <c r="H27" s="452"/>
      <c r="I27" s="452">
        <v>67.7</v>
      </c>
      <c r="J27" s="452">
        <v>44.85</v>
      </c>
      <c r="K27" s="452"/>
      <c r="L27" s="452">
        <v>81.58</v>
      </c>
      <c r="M27" s="452">
        <v>33.94</v>
      </c>
    </row>
    <row r="28" spans="2:13" s="1" customFormat="1" ht="11.25">
      <c r="B28" s="178" t="s">
        <v>63</v>
      </c>
      <c r="C28" s="452">
        <v>69.62</v>
      </c>
      <c r="D28" s="452">
        <v>40.18</v>
      </c>
      <c r="E28" s="452"/>
      <c r="F28" s="452">
        <v>71.94</v>
      </c>
      <c r="G28" s="452">
        <v>31.57</v>
      </c>
      <c r="H28" s="452"/>
      <c r="I28" s="452">
        <v>64.19</v>
      </c>
      <c r="J28" s="452">
        <v>44.8</v>
      </c>
      <c r="K28" s="452"/>
      <c r="L28" s="452">
        <v>73.58</v>
      </c>
      <c r="M28" s="452">
        <v>42.49</v>
      </c>
    </row>
    <row r="29" spans="2:13" s="1" customFormat="1" ht="11.25">
      <c r="B29" s="178" t="s">
        <v>64</v>
      </c>
      <c r="C29" s="452">
        <v>77.03</v>
      </c>
      <c r="D29" s="452">
        <v>41.01</v>
      </c>
      <c r="E29" s="452"/>
      <c r="F29" s="452">
        <v>82.66</v>
      </c>
      <c r="G29" s="452">
        <v>32.44</v>
      </c>
      <c r="H29" s="452"/>
      <c r="I29" s="452">
        <v>73.62</v>
      </c>
      <c r="J29" s="452">
        <v>49.44</v>
      </c>
      <c r="K29" s="452"/>
      <c r="L29" s="452">
        <v>79.2</v>
      </c>
      <c r="M29" s="452">
        <v>42.04</v>
      </c>
    </row>
    <row r="30" spans="2:13" s="1" customFormat="1" ht="11.25">
      <c r="B30" s="178" t="s">
        <v>65</v>
      </c>
      <c r="C30" s="452">
        <v>87.53</v>
      </c>
      <c r="D30" s="452">
        <v>38.55</v>
      </c>
      <c r="E30" s="452"/>
      <c r="F30" s="452">
        <v>86.4</v>
      </c>
      <c r="G30" s="452">
        <v>30.79</v>
      </c>
      <c r="H30" s="452"/>
      <c r="I30" s="452">
        <v>91.13</v>
      </c>
      <c r="J30" s="452">
        <v>53</v>
      </c>
      <c r="K30" s="452"/>
      <c r="L30" s="452">
        <v>91.2</v>
      </c>
      <c r="M30" s="452">
        <v>37.39</v>
      </c>
    </row>
    <row r="31" spans="2:13" s="1" customFormat="1" ht="11.25">
      <c r="B31" s="178" t="s">
        <v>66</v>
      </c>
      <c r="C31" s="452">
        <v>87.6</v>
      </c>
      <c r="D31" s="452">
        <v>39.55</v>
      </c>
      <c r="E31" s="452"/>
      <c r="F31" s="452">
        <v>93.59</v>
      </c>
      <c r="G31" s="452">
        <v>31.56</v>
      </c>
      <c r="H31" s="452"/>
      <c r="I31" s="452">
        <v>79.32</v>
      </c>
      <c r="J31" s="452">
        <v>55.63</v>
      </c>
      <c r="K31" s="452"/>
      <c r="L31" s="452">
        <v>91.73</v>
      </c>
      <c r="M31" s="452">
        <v>38.38</v>
      </c>
    </row>
    <row r="32" spans="2:13" s="1" customFormat="1" ht="11.25">
      <c r="B32" s="178" t="s">
        <v>67</v>
      </c>
      <c r="C32" s="452">
        <v>88.22</v>
      </c>
      <c r="D32" s="452">
        <v>43.58</v>
      </c>
      <c r="E32" s="452"/>
      <c r="F32" s="452">
        <v>101.08</v>
      </c>
      <c r="G32" s="452">
        <v>35.54</v>
      </c>
      <c r="H32" s="452"/>
      <c r="I32" s="452">
        <v>78.15</v>
      </c>
      <c r="J32" s="452">
        <v>55.57</v>
      </c>
      <c r="K32" s="452"/>
      <c r="L32" s="452">
        <v>89.74</v>
      </c>
      <c r="M32" s="452">
        <v>43.36</v>
      </c>
    </row>
    <row r="33" spans="2:13" s="1" customFormat="1" ht="11.25">
      <c r="B33" s="178" t="s">
        <v>68</v>
      </c>
      <c r="C33" s="452">
        <v>82.26</v>
      </c>
      <c r="D33" s="452">
        <v>45.09</v>
      </c>
      <c r="E33" s="452"/>
      <c r="F33" s="452">
        <v>84.86</v>
      </c>
      <c r="G33" s="452">
        <v>37.94</v>
      </c>
      <c r="H33" s="452"/>
      <c r="I33" s="452">
        <v>72.14</v>
      </c>
      <c r="J33" s="452">
        <v>57.61</v>
      </c>
      <c r="K33" s="452"/>
      <c r="L33" s="452">
        <v>88.53</v>
      </c>
      <c r="M33" s="452">
        <v>44.24</v>
      </c>
    </row>
    <row r="34" spans="2:13" s="1" customFormat="1" ht="11.25">
      <c r="B34" s="178" t="s">
        <v>69</v>
      </c>
      <c r="C34" s="452">
        <v>71.74</v>
      </c>
      <c r="D34" s="452">
        <v>48.57</v>
      </c>
      <c r="E34" s="452"/>
      <c r="F34" s="452">
        <v>71.2</v>
      </c>
      <c r="G34" s="452">
        <v>41.23</v>
      </c>
      <c r="H34" s="452"/>
      <c r="I34" s="452">
        <v>60.78</v>
      </c>
      <c r="J34" s="452">
        <v>67.27</v>
      </c>
      <c r="K34" s="452"/>
      <c r="L34" s="452">
        <v>79.02</v>
      </c>
      <c r="M34" s="452">
        <v>46.1</v>
      </c>
    </row>
    <row r="35" spans="2:13" s="1" customFormat="1" ht="11.25">
      <c r="B35" s="178" t="s">
        <v>70</v>
      </c>
      <c r="C35" s="452">
        <v>74.1208333333333</v>
      </c>
      <c r="D35" s="452">
        <v>53.9616666666667</v>
      </c>
      <c r="E35" s="452"/>
      <c r="F35" s="452">
        <v>69.7458333333333</v>
      </c>
      <c r="G35" s="452">
        <v>44.7166666666667</v>
      </c>
      <c r="H35" s="452"/>
      <c r="I35" s="452">
        <v>69.5308333333333</v>
      </c>
      <c r="J35" s="452">
        <v>62.6133333333333</v>
      </c>
      <c r="K35" s="452"/>
      <c r="L35" s="452">
        <v>79.8166666666667</v>
      </c>
      <c r="M35" s="452">
        <v>54.3758333333333</v>
      </c>
    </row>
    <row r="36" spans="2:13" s="1" customFormat="1" ht="11.25">
      <c r="B36" s="178" t="s">
        <v>71</v>
      </c>
      <c r="C36" s="452">
        <v>71.56</v>
      </c>
      <c r="D36" s="452">
        <v>59.105</v>
      </c>
      <c r="E36" s="452"/>
      <c r="F36" s="452">
        <v>63.8966666666667</v>
      </c>
      <c r="G36" s="452">
        <v>59.6291666666667</v>
      </c>
      <c r="H36" s="452"/>
      <c r="I36" s="452">
        <v>62.2491666666667</v>
      </c>
      <c r="J36" s="452">
        <v>67.8225</v>
      </c>
      <c r="K36" s="452"/>
      <c r="L36" s="452">
        <v>79.7841666666667</v>
      </c>
      <c r="M36" s="452">
        <v>55.0666666666667</v>
      </c>
    </row>
    <row r="37" spans="2:13" s="1" customFormat="1" ht="11.25">
      <c r="B37" s="178" t="s">
        <v>72</v>
      </c>
      <c r="C37" s="452">
        <v>68.3133333333333</v>
      </c>
      <c r="D37" s="452">
        <v>64.2016666666667</v>
      </c>
      <c r="E37" s="452"/>
      <c r="F37" s="452">
        <v>61.265</v>
      </c>
      <c r="G37" s="452">
        <v>68.7133333333333</v>
      </c>
      <c r="H37" s="452"/>
      <c r="I37" s="452">
        <v>59.4091666666667</v>
      </c>
      <c r="J37" s="452">
        <v>77.3033333333333</v>
      </c>
      <c r="K37" s="452"/>
      <c r="L37" s="452">
        <v>76.1175</v>
      </c>
      <c r="M37" s="452">
        <v>57.9108333333334</v>
      </c>
    </row>
    <row r="38" spans="2:13" s="1" customFormat="1" ht="11.25">
      <c r="B38" s="178" t="s">
        <v>73</v>
      </c>
      <c r="C38" s="452">
        <v>71.495</v>
      </c>
      <c r="D38" s="452">
        <v>74.2975</v>
      </c>
      <c r="E38" s="452"/>
      <c r="F38" s="452">
        <v>67.66</v>
      </c>
      <c r="G38" s="452">
        <v>77.7283333333333</v>
      </c>
      <c r="H38" s="452"/>
      <c r="I38" s="452">
        <v>66.1091666666667</v>
      </c>
      <c r="J38" s="452">
        <v>84.8025</v>
      </c>
      <c r="K38" s="452"/>
      <c r="L38" s="452">
        <v>75.6575</v>
      </c>
      <c r="M38" s="452">
        <v>70.0591666666667</v>
      </c>
    </row>
    <row r="39" spans="2:13" s="1" customFormat="1" ht="11.25">
      <c r="B39" s="178" t="s">
        <v>74</v>
      </c>
      <c r="C39" s="452">
        <v>79.2883333333333</v>
      </c>
      <c r="D39" s="452">
        <v>88.4791666666667</v>
      </c>
      <c r="E39" s="452"/>
      <c r="F39" s="452">
        <v>80.4325</v>
      </c>
      <c r="G39" s="452">
        <v>88.0458333333333</v>
      </c>
      <c r="H39" s="452"/>
      <c r="I39" s="452">
        <v>75.6983333333333</v>
      </c>
      <c r="J39" s="452">
        <v>90.9</v>
      </c>
      <c r="K39" s="452"/>
      <c r="L39" s="452">
        <v>80.1875</v>
      </c>
      <c r="M39" s="452">
        <v>88.3341666666667</v>
      </c>
    </row>
    <row r="40" spans="2:13" s="1" customFormat="1" ht="11.25">
      <c r="B40" s="178" t="s">
        <v>76</v>
      </c>
      <c r="C40" s="452">
        <v>88.8866666666667</v>
      </c>
      <c r="D40" s="452">
        <v>96.7666666666667</v>
      </c>
      <c r="E40" s="452"/>
      <c r="F40" s="452">
        <v>91.4325</v>
      </c>
      <c r="G40" s="452">
        <v>94.2925</v>
      </c>
      <c r="H40" s="452"/>
      <c r="I40" s="452">
        <v>84.6525</v>
      </c>
      <c r="J40" s="452">
        <v>96.5875</v>
      </c>
      <c r="K40" s="452"/>
      <c r="L40" s="452">
        <v>88.9966666666667</v>
      </c>
      <c r="M40" s="452">
        <v>97.8866666666667</v>
      </c>
    </row>
    <row r="41" spans="2:13" s="1" customFormat="1" ht="11.25">
      <c r="B41" s="178" t="s">
        <v>513</v>
      </c>
      <c r="C41" s="452">
        <v>100.000833333333</v>
      </c>
      <c r="D41" s="452">
        <v>100</v>
      </c>
      <c r="E41" s="452"/>
      <c r="F41" s="452">
        <v>100</v>
      </c>
      <c r="G41" s="452">
        <v>100</v>
      </c>
      <c r="H41" s="452"/>
      <c r="I41" s="452">
        <v>99.9991666666667</v>
      </c>
      <c r="J41" s="452">
        <v>100.000833333333</v>
      </c>
      <c r="K41" s="452"/>
      <c r="L41" s="452">
        <v>99.9991666666667</v>
      </c>
      <c r="M41" s="452">
        <v>100</v>
      </c>
    </row>
    <row r="42" spans="2:13" s="1" customFormat="1" ht="11.25">
      <c r="B42" s="178" t="s">
        <v>529</v>
      </c>
      <c r="C42" s="452">
        <v>110.5075</v>
      </c>
      <c r="D42" s="452">
        <v>105.490833333333</v>
      </c>
      <c r="E42" s="452"/>
      <c r="F42" s="452">
        <v>114.529166666667</v>
      </c>
      <c r="G42" s="452">
        <v>111.8275</v>
      </c>
      <c r="H42" s="452"/>
      <c r="I42" s="452">
        <v>110.865833333333</v>
      </c>
      <c r="J42" s="452">
        <v>100.7175</v>
      </c>
      <c r="K42" s="452"/>
      <c r="L42" s="452">
        <v>108.394166666667</v>
      </c>
      <c r="M42" s="452">
        <v>103.231666666667</v>
      </c>
    </row>
    <row r="43" spans="2:13" s="1" customFormat="1" ht="11.25">
      <c r="B43" s="179" t="s">
        <v>650</v>
      </c>
      <c r="C43" s="453">
        <v>139.606666666667</v>
      </c>
      <c r="D43" s="453">
        <v>102.8875</v>
      </c>
      <c r="E43" s="453"/>
      <c r="F43" s="453">
        <v>161.770833333333</v>
      </c>
      <c r="G43" s="453">
        <v>112.0575</v>
      </c>
      <c r="H43" s="453"/>
      <c r="I43" s="453">
        <v>138.9075</v>
      </c>
      <c r="J43" s="453">
        <v>99.8316666666667</v>
      </c>
      <c r="K43" s="453"/>
      <c r="L43" s="453">
        <v>125.971666666667</v>
      </c>
      <c r="M43" s="453">
        <v>98.0733333333333</v>
      </c>
    </row>
    <row r="44" spans="2:13" s="1" customFormat="1" ht="11.25">
      <c r="B44" s="39" t="s">
        <v>229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2:13" s="1" customFormat="1" ht="11.25">
      <c r="B45" s="178"/>
      <c r="C45" s="178"/>
      <c r="D45" s="178"/>
      <c r="F45" s="178"/>
      <c r="G45" s="178"/>
      <c r="I45" s="178"/>
      <c r="J45" s="178"/>
      <c r="L45" s="178"/>
      <c r="M45" s="178"/>
    </row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pans="2:11" ht="12.75">
      <c r="B57" s="39"/>
      <c r="C57" s="347"/>
      <c r="D57" s="347"/>
      <c r="E57" s="347"/>
      <c r="F57" s="347"/>
      <c r="G57" s="347"/>
      <c r="H57" s="347"/>
      <c r="I57" s="347"/>
      <c r="J57" s="347"/>
      <c r="K57" s="57"/>
    </row>
    <row r="58" spans="2:11" ht="12.75">
      <c r="B58" s="347"/>
      <c r="C58" s="347"/>
      <c r="D58" s="347"/>
      <c r="E58" s="347"/>
      <c r="F58" s="347"/>
      <c r="G58" s="347"/>
      <c r="H58" s="347"/>
      <c r="I58" s="347"/>
      <c r="J58" s="347"/>
      <c r="K58" s="57"/>
    </row>
    <row r="59" spans="2:11" ht="12.75">
      <c r="B59" s="347"/>
      <c r="C59" s="347"/>
      <c r="D59" s="347"/>
      <c r="E59" s="347"/>
      <c r="F59" s="347"/>
      <c r="G59" s="347"/>
      <c r="H59" s="347"/>
      <c r="I59" s="347"/>
      <c r="J59" s="347"/>
      <c r="K59" s="57"/>
    </row>
    <row r="60" spans="5:11" ht="11.25">
      <c r="E60" s="57"/>
      <c r="H60" s="57"/>
      <c r="K60" s="57"/>
    </row>
    <row r="61" spans="5:11" ht="11.25">
      <c r="E61" s="57"/>
      <c r="H61" s="57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9:12" ht="11.25">
      <c r="I65" s="1"/>
      <c r="K65" s="57"/>
      <c r="L65" s="1"/>
    </row>
    <row r="66" spans="9:12" ht="11.25">
      <c r="I66" s="1"/>
      <c r="K66" s="57"/>
      <c r="L66" s="1"/>
    </row>
    <row r="67" spans="9:12" ht="11.25">
      <c r="I67" s="1"/>
      <c r="K67" s="57"/>
      <c r="L67" s="1"/>
    </row>
    <row r="68" spans="9:12" ht="11.25">
      <c r="I68" s="1"/>
      <c r="K68" s="57"/>
      <c r="L68" s="1"/>
    </row>
    <row r="69" spans="9:12" ht="11.25">
      <c r="I69" s="1"/>
      <c r="K69" s="57"/>
      <c r="L69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workbookViewId="0" topLeftCell="A1">
      <selection activeCell="A1" sqref="A1"/>
    </sheetView>
  </sheetViews>
  <sheetFormatPr defaultColWidth="9.14062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201" t="s">
        <v>241</v>
      </c>
      <c r="F1" s="201"/>
      <c r="I1" s="204" t="s">
        <v>657</v>
      </c>
    </row>
    <row r="3" ht="11.25">
      <c r="B3" s="2" t="s">
        <v>588</v>
      </c>
    </row>
    <row r="4" spans="2:9" ht="11.25">
      <c r="B4" s="2" t="s">
        <v>230</v>
      </c>
      <c r="C4" s="1"/>
      <c r="I4" s="173"/>
    </row>
    <row r="5" spans="2:9" ht="11.25">
      <c r="B5" s="40" t="s">
        <v>644</v>
      </c>
      <c r="C5" s="1"/>
      <c r="D5" s="1"/>
      <c r="E5" s="1"/>
      <c r="F5" s="1"/>
      <c r="G5" s="174"/>
      <c r="H5" s="174"/>
      <c r="I5" s="173"/>
    </row>
    <row r="6" spans="2:9" ht="11.25">
      <c r="B6" s="40"/>
      <c r="C6" s="1"/>
      <c r="D6" s="1"/>
      <c r="E6" s="1"/>
      <c r="F6" s="1"/>
      <c r="G6" s="174"/>
      <c r="H6" s="174"/>
      <c r="I6" s="173"/>
    </row>
    <row r="7" spans="2:9" ht="11.25">
      <c r="B7" s="516" t="s">
        <v>1</v>
      </c>
      <c r="C7" s="510" t="s">
        <v>231</v>
      </c>
      <c r="D7" s="510"/>
      <c r="E7" s="175"/>
      <c r="F7" s="510" t="s">
        <v>232</v>
      </c>
      <c r="G7" s="510"/>
      <c r="H7" s="175"/>
      <c r="I7" s="546" t="s">
        <v>233</v>
      </c>
    </row>
    <row r="8" spans="2:9" ht="12" thickBot="1">
      <c r="B8" s="517"/>
      <c r="C8" s="177" t="s">
        <v>227</v>
      </c>
      <c r="D8" s="177" t="s">
        <v>228</v>
      </c>
      <c r="E8" s="177"/>
      <c r="F8" s="177" t="s">
        <v>227</v>
      </c>
      <c r="G8" s="177" t="s">
        <v>228</v>
      </c>
      <c r="H8" s="177"/>
      <c r="I8" s="547"/>
    </row>
    <row r="9" spans="2:10" s="1" customFormat="1" ht="12" thickTop="1">
      <c r="B9" s="181" t="s">
        <v>44</v>
      </c>
      <c r="C9" s="184">
        <v>49.12</v>
      </c>
      <c r="D9" s="184">
        <v>11.74</v>
      </c>
      <c r="F9" s="184">
        <v>47.66</v>
      </c>
      <c r="G9" s="184">
        <v>29.05</v>
      </c>
      <c r="H9" s="182"/>
      <c r="I9" s="184">
        <v>103.06336550566513</v>
      </c>
      <c r="J9" s="3"/>
    </row>
    <row r="10" spans="2:10" s="1" customFormat="1" ht="11.25">
      <c r="B10" s="183" t="s">
        <v>45</v>
      </c>
      <c r="C10" s="184">
        <v>50.27</v>
      </c>
      <c r="D10" s="184">
        <v>12.51</v>
      </c>
      <c r="F10" s="184">
        <v>51.13</v>
      </c>
      <c r="G10" s="184">
        <v>26.16</v>
      </c>
      <c r="H10" s="184"/>
      <c r="I10" s="184">
        <v>98.31801290827303</v>
      </c>
      <c r="J10" s="3"/>
    </row>
    <row r="11" spans="2:10" s="1" customFormat="1" ht="11.25">
      <c r="B11" s="183" t="s">
        <v>46</v>
      </c>
      <c r="C11" s="184">
        <v>58.72</v>
      </c>
      <c r="D11" s="184">
        <v>12.51</v>
      </c>
      <c r="F11" s="184">
        <v>53.56</v>
      </c>
      <c r="G11" s="184">
        <v>25.32</v>
      </c>
      <c r="H11" s="184"/>
      <c r="I11" s="184">
        <v>109.63405526512322</v>
      </c>
      <c r="J11" s="3"/>
    </row>
    <row r="12" spans="2:10" s="1" customFormat="1" ht="11.25">
      <c r="B12" s="183" t="s">
        <v>47</v>
      </c>
      <c r="C12" s="184">
        <v>73.18</v>
      </c>
      <c r="D12" s="184">
        <v>12.02</v>
      </c>
      <c r="F12" s="184">
        <v>57.2</v>
      </c>
      <c r="G12" s="184">
        <v>23.03</v>
      </c>
      <c r="H12" s="184"/>
      <c r="I12" s="184">
        <v>127.93706293706295</v>
      </c>
      <c r="J12" s="3"/>
    </row>
    <row r="13" spans="2:10" s="1" customFormat="1" ht="11.25">
      <c r="B13" s="183" t="s">
        <v>48</v>
      </c>
      <c r="C13" s="184">
        <v>68.44</v>
      </c>
      <c r="D13" s="184">
        <v>13.42</v>
      </c>
      <c r="F13" s="184">
        <v>61.9716666666667</v>
      </c>
      <c r="G13" s="184">
        <v>24.1841666666667</v>
      </c>
      <c r="H13" s="184"/>
      <c r="I13" s="184">
        <v>110.43756555415104</v>
      </c>
      <c r="J13" s="3"/>
    </row>
    <row r="14" spans="2:10" s="1" customFormat="1" ht="11.25">
      <c r="B14" s="183" t="s">
        <v>49</v>
      </c>
      <c r="C14" s="184">
        <v>75.63</v>
      </c>
      <c r="D14" s="184">
        <v>14.62</v>
      </c>
      <c r="F14" s="184">
        <v>74.3266666666667</v>
      </c>
      <c r="G14" s="184">
        <v>26.6491666666667</v>
      </c>
      <c r="H14" s="184"/>
      <c r="I14" s="184">
        <v>101.75352049511162</v>
      </c>
      <c r="J14" s="3"/>
    </row>
    <row r="15" spans="2:10" s="1" customFormat="1" ht="11.25">
      <c r="B15" s="183" t="s">
        <v>50</v>
      </c>
      <c r="C15" s="184">
        <v>81.96</v>
      </c>
      <c r="D15" s="184">
        <v>17.82</v>
      </c>
      <c r="F15" s="184">
        <v>99.9191666666667</v>
      </c>
      <c r="G15" s="184">
        <v>25.1633333333333</v>
      </c>
      <c r="H15" s="184"/>
      <c r="I15" s="184">
        <v>82.02630459621524</v>
      </c>
      <c r="J15" s="3"/>
    </row>
    <row r="16" spans="2:10" ht="11.25">
      <c r="B16" s="183" t="s">
        <v>51</v>
      </c>
      <c r="C16" s="184">
        <v>78.98</v>
      </c>
      <c r="D16" s="184">
        <v>21.4</v>
      </c>
      <c r="F16" s="184">
        <v>109.276666666667</v>
      </c>
      <c r="G16" s="184">
        <v>22.1408333333333</v>
      </c>
      <c r="H16" s="184"/>
      <c r="I16" s="184">
        <v>72.27526461885712</v>
      </c>
      <c r="J16" s="3"/>
    </row>
    <row r="17" spans="2:10" ht="11.25">
      <c r="B17" s="183" t="s">
        <v>52</v>
      </c>
      <c r="C17" s="184">
        <v>75.05</v>
      </c>
      <c r="D17" s="184">
        <v>19.5</v>
      </c>
      <c r="F17" s="184">
        <v>106.821666666667</v>
      </c>
      <c r="G17" s="184">
        <v>19.8866666666667</v>
      </c>
      <c r="H17" s="184"/>
      <c r="I17" s="184">
        <v>70.25728238653186</v>
      </c>
      <c r="J17" s="3"/>
    </row>
    <row r="18" spans="2:10" ht="11.25">
      <c r="B18" s="183" t="s">
        <v>53</v>
      </c>
      <c r="C18" s="184">
        <v>71.31</v>
      </c>
      <c r="D18" s="184">
        <v>22.28</v>
      </c>
      <c r="F18" s="184">
        <v>102.579166666667</v>
      </c>
      <c r="G18" s="184">
        <v>16.4758333333333</v>
      </c>
      <c r="H18" s="184"/>
      <c r="I18" s="184">
        <v>69.51703968479606</v>
      </c>
      <c r="J18" s="3"/>
    </row>
    <row r="19" spans="2:10" ht="11.25">
      <c r="B19" s="183" t="s">
        <v>54</v>
      </c>
      <c r="C19" s="184">
        <v>73.74</v>
      </c>
      <c r="D19" s="184">
        <v>26.57</v>
      </c>
      <c r="F19" s="184">
        <v>100.0975</v>
      </c>
      <c r="G19" s="184">
        <v>15.2275</v>
      </c>
      <c r="H19" s="184"/>
      <c r="I19" s="184">
        <v>73.66817353080745</v>
      </c>
      <c r="J19" s="3"/>
    </row>
    <row r="20" spans="2:10" ht="11.25">
      <c r="B20" s="183" t="s">
        <v>55</v>
      </c>
      <c r="C20" s="184">
        <v>68.59</v>
      </c>
      <c r="D20" s="184">
        <v>27.12</v>
      </c>
      <c r="F20" s="184">
        <v>97.085</v>
      </c>
      <c r="G20" s="184">
        <v>14.8383333333333</v>
      </c>
      <c r="H20" s="184"/>
      <c r="I20" s="184">
        <v>70.64943091105734</v>
      </c>
      <c r="J20" s="3"/>
    </row>
    <row r="21" spans="2:10" ht="11.25">
      <c r="B21" s="183" t="s">
        <v>56</v>
      </c>
      <c r="C21" s="184">
        <v>71.02</v>
      </c>
      <c r="D21" s="184">
        <v>22.83</v>
      </c>
      <c r="F21" s="184">
        <v>79.1141666666667</v>
      </c>
      <c r="G21" s="184">
        <v>19.445</v>
      </c>
      <c r="H21" s="184"/>
      <c r="I21" s="184">
        <v>89.76900470838551</v>
      </c>
      <c r="J21" s="3"/>
    </row>
    <row r="22" spans="2:10" ht="11.25">
      <c r="B22" s="183" t="s">
        <v>57</v>
      </c>
      <c r="C22" s="184">
        <v>71.18</v>
      </c>
      <c r="D22" s="184">
        <v>26.73</v>
      </c>
      <c r="F22" s="184">
        <v>88.9416666666667</v>
      </c>
      <c r="G22" s="184">
        <v>18.535</v>
      </c>
      <c r="H22" s="184"/>
      <c r="I22" s="184">
        <v>80.02998219806987</v>
      </c>
      <c r="J22" s="3"/>
    </row>
    <row r="23" spans="2:10" ht="11.25">
      <c r="B23" s="183" t="s">
        <v>58</v>
      </c>
      <c r="C23" s="184">
        <v>79.23</v>
      </c>
      <c r="D23" s="184">
        <v>30.94</v>
      </c>
      <c r="F23" s="184">
        <v>91.7208333333333</v>
      </c>
      <c r="G23" s="184">
        <v>17.4425</v>
      </c>
      <c r="H23" s="184"/>
      <c r="I23" s="184">
        <v>86.3816835506292</v>
      </c>
      <c r="J23" s="3"/>
    </row>
    <row r="24" spans="2:10" ht="11.25">
      <c r="B24" s="183" t="s">
        <v>59</v>
      </c>
      <c r="C24" s="184">
        <v>81.07</v>
      </c>
      <c r="D24" s="184">
        <v>30.77</v>
      </c>
      <c r="F24" s="184">
        <v>98.4108333333333</v>
      </c>
      <c r="G24" s="184">
        <v>20.3275</v>
      </c>
      <c r="H24" s="184"/>
      <c r="I24" s="184">
        <v>82.37914186276919</v>
      </c>
      <c r="J24" s="3"/>
    </row>
    <row r="25" spans="2:10" ht="11.25">
      <c r="B25" s="183" t="s">
        <v>60</v>
      </c>
      <c r="C25" s="184">
        <v>79.32</v>
      </c>
      <c r="D25" s="184">
        <v>28.73</v>
      </c>
      <c r="F25" s="184">
        <v>106.471666666667</v>
      </c>
      <c r="G25" s="184">
        <v>21.255</v>
      </c>
      <c r="H25" s="184"/>
      <c r="I25" s="184">
        <v>74.49869292299962</v>
      </c>
      <c r="J25" s="3"/>
    </row>
    <row r="26" spans="2:10" ht="11.25">
      <c r="B26" s="183" t="s">
        <v>61</v>
      </c>
      <c r="C26" s="184">
        <v>77.87</v>
      </c>
      <c r="D26" s="184">
        <v>29.46</v>
      </c>
      <c r="F26" s="184">
        <v>98.7425</v>
      </c>
      <c r="G26" s="184">
        <v>23.3391666666667</v>
      </c>
      <c r="H26" s="184"/>
      <c r="I26" s="184">
        <v>78.86168569764791</v>
      </c>
      <c r="J26" s="3"/>
    </row>
    <row r="27" spans="2:10" ht="11.25">
      <c r="B27" s="183" t="s">
        <v>62</v>
      </c>
      <c r="C27" s="184">
        <v>75.31</v>
      </c>
      <c r="D27" s="184">
        <v>34.48</v>
      </c>
      <c r="F27" s="184">
        <v>93.6458333333333</v>
      </c>
      <c r="G27" s="184">
        <v>24.0408333333333</v>
      </c>
      <c r="H27" s="184"/>
      <c r="I27" s="184">
        <v>80.42002224694109</v>
      </c>
      <c r="J27" s="3"/>
    </row>
    <row r="28" spans="2:10" ht="11.25">
      <c r="B28" s="183" t="s">
        <v>63</v>
      </c>
      <c r="C28" s="184">
        <v>69.62</v>
      </c>
      <c r="D28" s="184">
        <v>40.18</v>
      </c>
      <c r="F28" s="184">
        <v>85.6083333333333</v>
      </c>
      <c r="G28" s="184">
        <v>32.3141666666667</v>
      </c>
      <c r="H28" s="184"/>
      <c r="I28" s="184">
        <v>81.32385865861971</v>
      </c>
      <c r="J28" s="3"/>
    </row>
    <row r="29" spans="2:10" ht="11.25">
      <c r="B29" s="183" t="s">
        <v>64</v>
      </c>
      <c r="C29" s="184">
        <v>77.03</v>
      </c>
      <c r="D29" s="184">
        <v>41.01</v>
      </c>
      <c r="F29" s="184">
        <v>82.9275</v>
      </c>
      <c r="G29" s="184">
        <v>43.6925</v>
      </c>
      <c r="H29" s="184"/>
      <c r="I29" s="184">
        <v>92.88836634409576</v>
      </c>
      <c r="J29" s="3"/>
    </row>
    <row r="30" spans="2:10" ht="11.25">
      <c r="B30" s="183" t="s">
        <v>65</v>
      </c>
      <c r="C30" s="184">
        <v>87.53</v>
      </c>
      <c r="D30" s="184">
        <v>38.55</v>
      </c>
      <c r="F30" s="184">
        <v>84.83</v>
      </c>
      <c r="G30" s="184">
        <v>64.5241666666667</v>
      </c>
      <c r="H30" s="184"/>
      <c r="I30" s="184">
        <v>103.18283626075682</v>
      </c>
      <c r="J30" s="3"/>
    </row>
    <row r="31" spans="2:10" ht="11.25">
      <c r="B31" s="183" t="s">
        <v>66</v>
      </c>
      <c r="C31" s="184">
        <v>87.6</v>
      </c>
      <c r="D31" s="184">
        <v>39.55</v>
      </c>
      <c r="F31" s="184">
        <v>85.23</v>
      </c>
      <c r="G31" s="184">
        <v>68.52</v>
      </c>
      <c r="H31" s="184"/>
      <c r="I31" s="184">
        <v>102.78071101724744</v>
      </c>
      <c r="J31" s="3"/>
    </row>
    <row r="32" spans="2:10" ht="11.25">
      <c r="B32" s="183" t="s">
        <v>67</v>
      </c>
      <c r="C32" s="184">
        <v>88.22</v>
      </c>
      <c r="D32" s="184">
        <v>43.58</v>
      </c>
      <c r="F32" s="184">
        <v>80.8675</v>
      </c>
      <c r="G32" s="184">
        <v>81.0116666666667</v>
      </c>
      <c r="H32" s="184"/>
      <c r="I32" s="184">
        <v>109.09203326429034</v>
      </c>
      <c r="J32" s="3"/>
    </row>
    <row r="33" spans="2:10" ht="11.25">
      <c r="B33" s="183" t="s">
        <v>68</v>
      </c>
      <c r="C33" s="184">
        <v>82.26</v>
      </c>
      <c r="D33" s="184">
        <v>45.09</v>
      </c>
      <c r="F33" s="184">
        <v>76.6091666666667</v>
      </c>
      <c r="G33" s="184">
        <v>82.4733333333333</v>
      </c>
      <c r="H33" s="184"/>
      <c r="I33" s="184">
        <v>107.37618431214713</v>
      </c>
      <c r="J33" s="3"/>
    </row>
    <row r="34" spans="2:10" ht="11.25">
      <c r="B34" s="183" t="s">
        <v>69</v>
      </c>
      <c r="C34" s="184">
        <v>71.74</v>
      </c>
      <c r="D34" s="184">
        <v>48.57</v>
      </c>
      <c r="F34" s="184">
        <v>76.9725</v>
      </c>
      <c r="G34" s="184">
        <v>70.1216666666667</v>
      </c>
      <c r="H34" s="184"/>
      <c r="I34" s="184">
        <v>93.20211763941667</v>
      </c>
      <c r="J34" s="3"/>
    </row>
    <row r="35" spans="2:10" ht="11.25">
      <c r="B35" s="183" t="s">
        <v>70</v>
      </c>
      <c r="C35" s="184">
        <v>74.1208333333333</v>
      </c>
      <c r="D35" s="184">
        <v>53.9616666666667</v>
      </c>
      <c r="F35" s="184">
        <v>77.0616666666667</v>
      </c>
      <c r="G35" s="184">
        <v>79.345</v>
      </c>
      <c r="H35" s="184"/>
      <c r="I35" s="184">
        <v>96.18379220105102</v>
      </c>
      <c r="J35" s="3"/>
    </row>
    <row r="36" spans="2:10" ht="11.25">
      <c r="B36" s="183" t="s">
        <v>71</v>
      </c>
      <c r="C36" s="184">
        <v>71.56</v>
      </c>
      <c r="D36" s="184">
        <v>59.105</v>
      </c>
      <c r="F36" s="184">
        <v>74.5325</v>
      </c>
      <c r="G36" s="184">
        <v>81.6708333333333</v>
      </c>
      <c r="H36" s="184"/>
      <c r="I36" s="184">
        <v>96.01180692986281</v>
      </c>
      <c r="J36" s="3"/>
    </row>
    <row r="37" spans="2:10" ht="11.25">
      <c r="B37" s="183" t="s">
        <v>72</v>
      </c>
      <c r="C37" s="184">
        <v>68.3133333333333</v>
      </c>
      <c r="D37" s="184">
        <v>64.2016666666667</v>
      </c>
      <c r="F37" s="184">
        <v>72.1183333333333</v>
      </c>
      <c r="G37" s="184">
        <v>71.7158333333333</v>
      </c>
      <c r="H37" s="184"/>
      <c r="I37" s="184">
        <v>94.72394906519379</v>
      </c>
      <c r="J37" s="3"/>
    </row>
    <row r="38" spans="2:10" ht="11.25">
      <c r="B38" s="183" t="s">
        <v>73</v>
      </c>
      <c r="C38" s="184">
        <v>71.495</v>
      </c>
      <c r="D38" s="184">
        <v>74.2975</v>
      </c>
      <c r="F38" s="184">
        <v>76.5508333333333</v>
      </c>
      <c r="G38" s="184">
        <v>69.1133333333333</v>
      </c>
      <c r="H38" s="184"/>
      <c r="I38" s="184">
        <v>93.39545617835647</v>
      </c>
      <c r="J38" s="3"/>
    </row>
    <row r="39" spans="2:10" ht="11.25">
      <c r="B39" s="183" t="s">
        <v>74</v>
      </c>
      <c r="C39" s="184">
        <v>79.2883333333333</v>
      </c>
      <c r="D39" s="184">
        <v>88.4791666666667</v>
      </c>
      <c r="F39" s="184">
        <v>84.1641666666667</v>
      </c>
      <c r="G39" s="184">
        <v>81.7333333333333</v>
      </c>
      <c r="H39" s="184"/>
      <c r="I39" s="184">
        <v>94.2067586165925</v>
      </c>
      <c r="J39" s="3"/>
    </row>
    <row r="40" spans="2:10" ht="11.25">
      <c r="B40" s="183" t="s">
        <v>76</v>
      </c>
      <c r="C40" s="184">
        <v>88.8866666666667</v>
      </c>
      <c r="D40" s="184">
        <v>96.7666666666667</v>
      </c>
      <c r="F40" s="184">
        <v>93.5741666666667</v>
      </c>
      <c r="G40" s="184">
        <v>86.1083333333333</v>
      </c>
      <c r="H40" s="184"/>
      <c r="I40" s="184">
        <v>94.99060460062874</v>
      </c>
      <c r="J40" s="3"/>
    </row>
    <row r="41" spans="2:10" ht="11.25">
      <c r="B41" s="183" t="s">
        <v>513</v>
      </c>
      <c r="C41" s="184">
        <v>100.000833333333</v>
      </c>
      <c r="D41" s="184">
        <v>100</v>
      </c>
      <c r="F41" s="184">
        <v>100</v>
      </c>
      <c r="G41" s="184">
        <v>99.9991666666667</v>
      </c>
      <c r="H41" s="184"/>
      <c r="I41" s="184">
        <v>100.000833333333</v>
      </c>
      <c r="J41" s="3"/>
    </row>
    <row r="42" spans="2:10" ht="11.25">
      <c r="B42" s="490" t="s">
        <v>529</v>
      </c>
      <c r="C42" s="184">
        <v>110.5075</v>
      </c>
      <c r="D42" s="184">
        <v>105.490833333333</v>
      </c>
      <c r="E42" s="1"/>
      <c r="F42" s="184">
        <v>108.236666666667</v>
      </c>
      <c r="G42" s="184">
        <v>122.005</v>
      </c>
      <c r="H42" s="184"/>
      <c r="I42" s="184">
        <v>102.09802593083026</v>
      </c>
      <c r="J42" s="3"/>
    </row>
    <row r="43" spans="2:10" ht="11.25">
      <c r="B43" s="451">
        <v>2008</v>
      </c>
      <c r="C43" s="185">
        <v>139.606666666667</v>
      </c>
      <c r="D43" s="185">
        <v>102.8875</v>
      </c>
      <c r="E43" s="186"/>
      <c r="F43" s="185">
        <v>132.054166666667</v>
      </c>
      <c r="G43" s="185">
        <v>143.585833333333</v>
      </c>
      <c r="H43" s="185"/>
      <c r="I43" s="185">
        <v>105.71924399709714</v>
      </c>
      <c r="J43" s="3"/>
    </row>
    <row r="44" spans="2:14" ht="11.25">
      <c r="B44" s="375" t="s">
        <v>522</v>
      </c>
      <c r="C44" s="184"/>
      <c r="D44" s="184"/>
      <c r="E44" s="1"/>
      <c r="F44" s="184"/>
      <c r="G44" s="184"/>
      <c r="H44" s="1"/>
      <c r="I44" s="184"/>
      <c r="M44" s="57" t="s">
        <v>75</v>
      </c>
      <c r="N44" s="57" t="s">
        <v>75</v>
      </c>
    </row>
    <row r="45" ht="11.25">
      <c r="I45" s="184"/>
    </row>
    <row r="46" ht="11.25">
      <c r="I46" s="184"/>
    </row>
    <row r="47" ht="11.25">
      <c r="I47" s="184"/>
    </row>
    <row r="48" ht="11.25">
      <c r="I48" s="184"/>
    </row>
    <row r="49" ht="11.25">
      <c r="I49" s="184"/>
    </row>
    <row r="50" ht="11.25">
      <c r="I50" s="184"/>
    </row>
    <row r="51" ht="11.25">
      <c r="I51" s="184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1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187" customWidth="1"/>
    <col min="2" max="2" width="11.00390625" style="189" customWidth="1"/>
    <col min="3" max="3" width="8.28125" style="189" bestFit="1" customWidth="1"/>
    <col min="4" max="4" width="9.421875" style="189" customWidth="1"/>
    <col min="5" max="5" width="15.140625" style="189" customWidth="1"/>
    <col min="6" max="6" width="14.00390625" style="189" customWidth="1"/>
    <col min="7" max="7" width="10.00390625" style="189" customWidth="1"/>
    <col min="8" max="8" width="10.28125" style="189" customWidth="1"/>
    <col min="9" max="9" width="9.421875" style="189" customWidth="1"/>
    <col min="10" max="16384" width="14.8515625" style="189" customWidth="1"/>
  </cols>
  <sheetData>
    <row r="1" spans="2:8" ht="12.75">
      <c r="B1" s="201" t="s">
        <v>241</v>
      </c>
      <c r="F1" s="201"/>
      <c r="H1" s="204" t="s">
        <v>657</v>
      </c>
    </row>
    <row r="3" ht="11.25">
      <c r="B3" s="188" t="s">
        <v>587</v>
      </c>
    </row>
    <row r="4" ht="11.25">
      <c r="B4" s="190" t="s">
        <v>234</v>
      </c>
    </row>
    <row r="5" ht="11.25">
      <c r="B5" s="191" t="s">
        <v>173</v>
      </c>
    </row>
    <row r="6" ht="11.25">
      <c r="B6" s="191"/>
    </row>
    <row r="7" spans="2:8" ht="11.25">
      <c r="B7" s="549" t="s">
        <v>1</v>
      </c>
      <c r="C7" s="548" t="s">
        <v>235</v>
      </c>
      <c r="D7" s="548"/>
      <c r="E7" s="548"/>
      <c r="F7" s="548"/>
      <c r="G7" s="548"/>
      <c r="H7" s="548"/>
    </row>
    <row r="8" spans="2:9" ht="23.25" thickBot="1">
      <c r="B8" s="550"/>
      <c r="C8" s="192" t="s">
        <v>119</v>
      </c>
      <c r="D8" s="192" t="s">
        <v>236</v>
      </c>
      <c r="E8" s="192" t="s">
        <v>237</v>
      </c>
      <c r="F8" s="192" t="s">
        <v>238</v>
      </c>
      <c r="G8" s="192" t="s">
        <v>239</v>
      </c>
      <c r="H8" s="193" t="s">
        <v>240</v>
      </c>
      <c r="I8" s="194"/>
    </row>
    <row r="9" spans="1:9" ht="12" thickTop="1">
      <c r="A9" s="195"/>
      <c r="B9" s="196" t="s">
        <v>34</v>
      </c>
      <c r="C9" s="197">
        <v>1429.8</v>
      </c>
      <c r="D9" s="196">
        <v>1220.6</v>
      </c>
      <c r="E9" s="196">
        <v>204.5</v>
      </c>
      <c r="F9" s="197">
        <v>115</v>
      </c>
      <c r="G9" s="197">
        <v>89.5</v>
      </c>
      <c r="H9" s="196">
        <v>4.7</v>
      </c>
      <c r="I9" s="198"/>
    </row>
    <row r="10" spans="1:9" ht="11.25">
      <c r="A10" s="195"/>
      <c r="B10" s="196" t="s">
        <v>35</v>
      </c>
      <c r="C10" s="197">
        <v>1595.5</v>
      </c>
      <c r="D10" s="196">
        <v>1301</v>
      </c>
      <c r="E10" s="196">
        <v>283.7</v>
      </c>
      <c r="F10" s="197">
        <v>154</v>
      </c>
      <c r="G10" s="197">
        <v>129.7</v>
      </c>
      <c r="H10" s="196">
        <v>10.8</v>
      </c>
      <c r="I10" s="198"/>
    </row>
    <row r="11" spans="1:9" ht="11.25">
      <c r="A11" s="195"/>
      <c r="B11" s="196" t="s">
        <v>36</v>
      </c>
      <c r="C11" s="197">
        <v>1741.4</v>
      </c>
      <c r="D11" s="196">
        <v>1444.5</v>
      </c>
      <c r="E11" s="196">
        <v>292.7</v>
      </c>
      <c r="F11" s="197">
        <v>141</v>
      </c>
      <c r="G11" s="197">
        <v>151.7</v>
      </c>
      <c r="H11" s="196">
        <v>4.2</v>
      </c>
      <c r="I11" s="198"/>
    </row>
    <row r="12" spans="1:9" ht="11.25">
      <c r="A12" s="195"/>
      <c r="B12" s="196" t="s">
        <v>37</v>
      </c>
      <c r="C12" s="197">
        <v>1653.9999</v>
      </c>
      <c r="D12" s="196">
        <v>1302.4</v>
      </c>
      <c r="E12" s="196">
        <v>342.8999</v>
      </c>
      <c r="F12" s="197">
        <v>147</v>
      </c>
      <c r="G12" s="197">
        <v>195.8999</v>
      </c>
      <c r="H12" s="196">
        <v>8.7</v>
      </c>
      <c r="I12" s="198"/>
    </row>
    <row r="13" spans="1:9" ht="11.25">
      <c r="A13" s="195"/>
      <c r="B13" s="196" t="s">
        <v>38</v>
      </c>
      <c r="C13" s="197">
        <v>1881.3</v>
      </c>
      <c r="D13" s="196">
        <v>1491.7</v>
      </c>
      <c r="E13" s="196">
        <v>380.5</v>
      </c>
      <c r="F13" s="197">
        <v>179</v>
      </c>
      <c r="G13" s="197">
        <v>201.5</v>
      </c>
      <c r="H13" s="196">
        <v>9.1</v>
      </c>
      <c r="I13" s="198"/>
    </row>
    <row r="14" spans="1:9" ht="11.25">
      <c r="A14" s="195"/>
      <c r="B14" s="196" t="s">
        <v>39</v>
      </c>
      <c r="C14" s="197">
        <v>2311.2</v>
      </c>
      <c r="D14" s="196">
        <v>1796.2</v>
      </c>
      <c r="E14" s="196">
        <v>495</v>
      </c>
      <c r="F14" s="197">
        <v>213</v>
      </c>
      <c r="G14" s="197">
        <v>282</v>
      </c>
      <c r="H14" s="196">
        <v>20</v>
      </c>
      <c r="I14" s="198"/>
    </row>
    <row r="15" spans="1:9" ht="11.25">
      <c r="A15" s="195"/>
      <c r="B15" s="196" t="s">
        <v>40</v>
      </c>
      <c r="C15" s="197">
        <v>2738.9</v>
      </c>
      <c r="D15" s="196">
        <v>2049.2</v>
      </c>
      <c r="E15" s="196">
        <v>665</v>
      </c>
      <c r="F15" s="197">
        <v>251</v>
      </c>
      <c r="G15" s="197">
        <v>414</v>
      </c>
      <c r="H15" s="196">
        <v>24.7</v>
      </c>
      <c r="I15" s="198"/>
    </row>
    <row r="16" spans="1:9" ht="11.25">
      <c r="A16" s="195"/>
      <c r="B16" s="196" t="s">
        <v>41</v>
      </c>
      <c r="C16" s="197">
        <v>2903.9000100000003</v>
      </c>
      <c r="D16" s="196">
        <v>1988.5</v>
      </c>
      <c r="E16" s="196">
        <v>821.8</v>
      </c>
      <c r="F16" s="197">
        <v>247</v>
      </c>
      <c r="G16" s="197">
        <v>574.8</v>
      </c>
      <c r="H16" s="196">
        <v>93.60001</v>
      </c>
      <c r="I16" s="198"/>
    </row>
    <row r="17" spans="1:9" ht="11.25">
      <c r="A17" s="195"/>
      <c r="B17" s="196" t="s">
        <v>42</v>
      </c>
      <c r="C17" s="197">
        <v>3991.19999</v>
      </c>
      <c r="D17" s="196">
        <v>2724.6</v>
      </c>
      <c r="E17" s="196">
        <v>1221.7</v>
      </c>
      <c r="F17" s="197">
        <v>391</v>
      </c>
      <c r="G17" s="197">
        <v>830.7</v>
      </c>
      <c r="H17" s="196">
        <v>44.89999</v>
      </c>
      <c r="I17" s="198"/>
    </row>
    <row r="18" spans="1:9" ht="11.25">
      <c r="A18" s="195"/>
      <c r="B18" s="196" t="s">
        <v>43</v>
      </c>
      <c r="C18" s="197">
        <v>6199.2</v>
      </c>
      <c r="D18" s="196">
        <v>4096.5</v>
      </c>
      <c r="E18" s="196">
        <v>1941.5</v>
      </c>
      <c r="F18" s="197">
        <v>568</v>
      </c>
      <c r="G18" s="197">
        <v>1373.5</v>
      </c>
      <c r="H18" s="196">
        <v>161.2</v>
      </c>
      <c r="I18" s="198"/>
    </row>
    <row r="19" spans="1:9" ht="11.25">
      <c r="A19" s="195"/>
      <c r="B19" s="196" t="s">
        <v>44</v>
      </c>
      <c r="C19" s="197">
        <v>7950.999</v>
      </c>
      <c r="D19" s="196">
        <v>4576.699</v>
      </c>
      <c r="E19" s="196">
        <v>3179.7</v>
      </c>
      <c r="F19" s="197">
        <v>919</v>
      </c>
      <c r="G19" s="197">
        <v>2260.7</v>
      </c>
      <c r="H19" s="196">
        <v>194.6</v>
      </c>
      <c r="I19" s="198"/>
    </row>
    <row r="20" spans="1:9" ht="11.25">
      <c r="A20" s="195"/>
      <c r="B20" s="196" t="s">
        <v>45</v>
      </c>
      <c r="C20" s="197">
        <v>8669.901</v>
      </c>
      <c r="D20" s="196">
        <v>5027.301</v>
      </c>
      <c r="E20" s="196">
        <v>3434</v>
      </c>
      <c r="F20" s="197">
        <v>849</v>
      </c>
      <c r="G20" s="197">
        <v>2585</v>
      </c>
      <c r="H20" s="196">
        <v>208.6</v>
      </c>
      <c r="I20" s="198"/>
    </row>
    <row r="21" spans="1:9" ht="11.25">
      <c r="A21" s="195"/>
      <c r="B21" s="196" t="s">
        <v>46</v>
      </c>
      <c r="C21" s="197">
        <v>10128.2991</v>
      </c>
      <c r="D21" s="196">
        <v>6129.199</v>
      </c>
      <c r="E21" s="196">
        <v>3618</v>
      </c>
      <c r="F21" s="197">
        <v>842</v>
      </c>
      <c r="G21" s="197">
        <v>2776</v>
      </c>
      <c r="H21" s="196">
        <v>381.1001</v>
      </c>
      <c r="I21" s="198"/>
    </row>
    <row r="22" spans="1:9" ht="11.25">
      <c r="A22" s="195"/>
      <c r="B22" s="196" t="s">
        <v>47</v>
      </c>
      <c r="C22" s="196">
        <v>12119</v>
      </c>
      <c r="D22" s="196">
        <v>6957</v>
      </c>
      <c r="E22" s="196">
        <v>4884</v>
      </c>
      <c r="F22" s="196">
        <v>1044</v>
      </c>
      <c r="G22" s="196">
        <v>3840</v>
      </c>
      <c r="H22" s="196">
        <v>277.8999</v>
      </c>
      <c r="I22" s="198"/>
    </row>
    <row r="23" spans="1:9" ht="11.25">
      <c r="A23" s="195"/>
      <c r="B23" s="196" t="s">
        <v>48</v>
      </c>
      <c r="C23" s="196">
        <v>12658</v>
      </c>
      <c r="D23" s="196">
        <v>5977</v>
      </c>
      <c r="E23" s="196">
        <v>6502</v>
      </c>
      <c r="F23" s="196">
        <v>1419</v>
      </c>
      <c r="G23" s="196">
        <v>5083</v>
      </c>
      <c r="H23" s="196">
        <v>177.3</v>
      </c>
      <c r="I23" s="198"/>
    </row>
    <row r="24" spans="1:9" ht="11.25">
      <c r="A24" s="195"/>
      <c r="B24" s="196" t="s">
        <v>49</v>
      </c>
      <c r="C24" s="196">
        <v>15244</v>
      </c>
      <c r="D24" s="196">
        <v>6553</v>
      </c>
      <c r="E24" s="196">
        <v>8532</v>
      </c>
      <c r="F24" s="196">
        <v>1886</v>
      </c>
      <c r="G24" s="196">
        <v>6646</v>
      </c>
      <c r="H24" s="196">
        <v>159</v>
      </c>
      <c r="I24" s="198"/>
    </row>
    <row r="25" spans="1:9" ht="11.25">
      <c r="A25" s="195"/>
      <c r="B25" s="196" t="s">
        <v>50</v>
      </c>
      <c r="C25" s="196">
        <v>20132</v>
      </c>
      <c r="D25" s="196">
        <v>8488</v>
      </c>
      <c r="E25" s="196">
        <v>11376</v>
      </c>
      <c r="F25" s="196">
        <v>2349</v>
      </c>
      <c r="G25" s="196">
        <v>9027</v>
      </c>
      <c r="H25" s="196">
        <v>268</v>
      </c>
      <c r="I25" s="198"/>
    </row>
    <row r="26" spans="1:9" ht="11.25">
      <c r="A26" s="195"/>
      <c r="B26" s="196" t="s">
        <v>51</v>
      </c>
      <c r="C26" s="196">
        <v>23293</v>
      </c>
      <c r="D26" s="196">
        <v>8920</v>
      </c>
      <c r="E26" s="196">
        <v>13999</v>
      </c>
      <c r="F26" s="196">
        <v>2116</v>
      </c>
      <c r="G26" s="196">
        <v>11883</v>
      </c>
      <c r="H26" s="196">
        <v>374</v>
      </c>
      <c r="I26" s="198"/>
    </row>
    <row r="27" spans="1:9" ht="11.25">
      <c r="A27" s="195"/>
      <c r="B27" s="196" t="s">
        <v>52</v>
      </c>
      <c r="C27" s="196">
        <v>20175</v>
      </c>
      <c r="D27" s="196">
        <v>8238</v>
      </c>
      <c r="E27" s="196">
        <v>11686</v>
      </c>
      <c r="F27" s="196">
        <v>1433</v>
      </c>
      <c r="G27" s="196">
        <v>10253</v>
      </c>
      <c r="H27" s="196">
        <v>251</v>
      </c>
      <c r="I27" s="198"/>
    </row>
    <row r="28" spans="1:9" ht="11.25">
      <c r="A28" s="195"/>
      <c r="B28" s="196" t="s">
        <v>53</v>
      </c>
      <c r="C28" s="196">
        <v>21899</v>
      </c>
      <c r="D28" s="196">
        <v>8535</v>
      </c>
      <c r="E28" s="196">
        <v>13058</v>
      </c>
      <c r="F28" s="196">
        <v>1782</v>
      </c>
      <c r="G28" s="196">
        <v>11276</v>
      </c>
      <c r="H28" s="196">
        <v>306</v>
      </c>
      <c r="I28" s="198"/>
    </row>
    <row r="29" spans="1:9" ht="11.25">
      <c r="A29" s="195"/>
      <c r="B29" s="196" t="s">
        <v>54</v>
      </c>
      <c r="C29" s="196">
        <v>27005</v>
      </c>
      <c r="D29" s="196">
        <v>8706</v>
      </c>
      <c r="E29" s="196">
        <v>18004</v>
      </c>
      <c r="F29" s="196">
        <v>2872</v>
      </c>
      <c r="G29" s="196">
        <v>15132</v>
      </c>
      <c r="H29" s="196">
        <v>295</v>
      </c>
      <c r="I29" s="198"/>
    </row>
    <row r="30" spans="1:9" ht="11.25">
      <c r="A30" s="195"/>
      <c r="B30" s="196" t="s">
        <v>55</v>
      </c>
      <c r="C30" s="196">
        <v>25639</v>
      </c>
      <c r="D30" s="196">
        <v>8538</v>
      </c>
      <c r="E30" s="196">
        <v>16821</v>
      </c>
      <c r="F30" s="196">
        <v>2758</v>
      </c>
      <c r="G30" s="196">
        <v>14063</v>
      </c>
      <c r="H30" s="196">
        <v>280</v>
      </c>
      <c r="I30" s="198"/>
    </row>
    <row r="31" spans="1:9" ht="11.25">
      <c r="A31" s="195"/>
      <c r="B31" s="196" t="s">
        <v>56</v>
      </c>
      <c r="C31" s="196">
        <v>22349</v>
      </c>
      <c r="D31" s="196">
        <v>7280</v>
      </c>
      <c r="E31" s="196">
        <v>14895</v>
      </c>
      <c r="F31" s="196">
        <v>2491</v>
      </c>
      <c r="G31" s="196">
        <v>12404</v>
      </c>
      <c r="H31" s="196">
        <v>174</v>
      </c>
      <c r="I31" s="198"/>
    </row>
    <row r="32" spans="1:9" ht="11.25">
      <c r="A32" s="195"/>
      <c r="B32" s="196" t="s">
        <v>57</v>
      </c>
      <c r="C32" s="196">
        <v>26224</v>
      </c>
      <c r="D32" s="196">
        <v>8022</v>
      </c>
      <c r="E32" s="196">
        <v>18014</v>
      </c>
      <c r="F32" s="196">
        <v>3175</v>
      </c>
      <c r="G32" s="196">
        <v>14839</v>
      </c>
      <c r="H32" s="196">
        <v>188</v>
      </c>
      <c r="I32" s="198"/>
    </row>
    <row r="33" spans="1:9" ht="11.25">
      <c r="A33" s="195"/>
      <c r="B33" s="196" t="s">
        <v>58</v>
      </c>
      <c r="C33" s="196">
        <v>33789</v>
      </c>
      <c r="D33" s="196">
        <v>9411</v>
      </c>
      <c r="E33" s="196">
        <v>24079</v>
      </c>
      <c r="F33" s="196">
        <v>4892</v>
      </c>
      <c r="G33" s="196">
        <v>19187</v>
      </c>
      <c r="H33" s="196">
        <v>299</v>
      </c>
      <c r="I33" s="198"/>
    </row>
    <row r="34" spans="1:9" ht="11.25">
      <c r="A34" s="195"/>
      <c r="B34" s="196" t="s">
        <v>59</v>
      </c>
      <c r="C34" s="196">
        <v>34383</v>
      </c>
      <c r="D34" s="196">
        <v>9549</v>
      </c>
      <c r="E34" s="196">
        <v>24441</v>
      </c>
      <c r="F34" s="196">
        <v>5807</v>
      </c>
      <c r="G34" s="196">
        <v>18634</v>
      </c>
      <c r="H34" s="196">
        <v>393</v>
      </c>
      <c r="I34" s="198"/>
    </row>
    <row r="35" spans="1:9" ht="11.25">
      <c r="A35" s="195"/>
      <c r="B35" s="196" t="s">
        <v>60</v>
      </c>
      <c r="C35" s="196">
        <v>31414</v>
      </c>
      <c r="D35" s="196">
        <v>8746</v>
      </c>
      <c r="E35" s="196">
        <v>22119</v>
      </c>
      <c r="F35" s="196">
        <v>5108</v>
      </c>
      <c r="G35" s="196">
        <v>17011</v>
      </c>
      <c r="H35" s="196">
        <v>549</v>
      </c>
      <c r="I35" s="198"/>
    </row>
    <row r="36" spans="1:9" ht="11.25">
      <c r="A36" s="195"/>
      <c r="B36" s="196" t="s">
        <v>61</v>
      </c>
      <c r="C36" s="196">
        <v>31620</v>
      </c>
      <c r="D36" s="196">
        <v>8737</v>
      </c>
      <c r="E36" s="196">
        <v>22448</v>
      </c>
      <c r="F36" s="196">
        <v>4691</v>
      </c>
      <c r="G36" s="196">
        <v>17757</v>
      </c>
      <c r="H36" s="196">
        <v>435</v>
      </c>
      <c r="I36" s="198"/>
    </row>
    <row r="37" spans="1:9" ht="11.25">
      <c r="A37" s="195"/>
      <c r="B37" s="196" t="s">
        <v>62</v>
      </c>
      <c r="C37" s="196">
        <v>35793</v>
      </c>
      <c r="D37" s="196">
        <v>8830</v>
      </c>
      <c r="E37" s="196">
        <v>26504</v>
      </c>
      <c r="F37" s="196">
        <v>5750</v>
      </c>
      <c r="G37" s="196">
        <v>20754</v>
      </c>
      <c r="H37" s="196">
        <v>459</v>
      </c>
      <c r="I37" s="198"/>
    </row>
    <row r="38" spans="1:9" ht="11.25">
      <c r="A38" s="195"/>
      <c r="B38" s="196" t="s">
        <v>63</v>
      </c>
      <c r="C38" s="196">
        <v>38555</v>
      </c>
      <c r="D38" s="196">
        <v>9366</v>
      </c>
      <c r="E38" s="196">
        <v>28882</v>
      </c>
      <c r="F38" s="196">
        <v>5445</v>
      </c>
      <c r="G38" s="196">
        <v>23437</v>
      </c>
      <c r="H38" s="196">
        <v>307</v>
      </c>
      <c r="I38" s="198"/>
    </row>
    <row r="39" spans="1:9" ht="11.25">
      <c r="A39" s="195"/>
      <c r="B39" s="196" t="s">
        <v>64</v>
      </c>
      <c r="C39" s="196">
        <v>43545</v>
      </c>
      <c r="D39" s="196">
        <v>11058</v>
      </c>
      <c r="E39" s="196">
        <v>31852</v>
      </c>
      <c r="F39" s="196">
        <v>6893</v>
      </c>
      <c r="G39" s="196">
        <v>24959</v>
      </c>
      <c r="H39" s="196">
        <v>635</v>
      </c>
      <c r="I39" s="198"/>
    </row>
    <row r="40" spans="1:9" ht="11.25">
      <c r="A40" s="195"/>
      <c r="B40" s="196" t="s">
        <v>65</v>
      </c>
      <c r="C40" s="196">
        <v>46506</v>
      </c>
      <c r="D40" s="196">
        <v>10969</v>
      </c>
      <c r="E40" s="196">
        <v>34711</v>
      </c>
      <c r="F40" s="196">
        <v>9146</v>
      </c>
      <c r="G40" s="196">
        <v>25565</v>
      </c>
      <c r="H40" s="196">
        <v>826</v>
      </c>
      <c r="I40" s="198"/>
    </row>
    <row r="41" spans="1:9" ht="11.25">
      <c r="A41" s="195"/>
      <c r="B41" s="196" t="s">
        <v>66</v>
      </c>
      <c r="C41" s="196">
        <v>47747</v>
      </c>
      <c r="D41" s="196">
        <v>11900</v>
      </c>
      <c r="E41" s="196">
        <v>35026</v>
      </c>
      <c r="F41" s="196">
        <v>8613</v>
      </c>
      <c r="G41" s="196">
        <v>26413</v>
      </c>
      <c r="H41" s="196">
        <v>821</v>
      </c>
      <c r="I41" s="198"/>
    </row>
    <row r="42" spans="1:9" ht="11.25">
      <c r="A42" s="195"/>
      <c r="B42" s="196" t="s">
        <v>67</v>
      </c>
      <c r="C42" s="196">
        <v>52994</v>
      </c>
      <c r="D42" s="196">
        <v>14474</v>
      </c>
      <c r="E42" s="196">
        <v>37672</v>
      </c>
      <c r="F42" s="196">
        <v>8478</v>
      </c>
      <c r="G42" s="196">
        <v>29194</v>
      </c>
      <c r="H42" s="196">
        <v>848</v>
      </c>
      <c r="I42" s="198"/>
    </row>
    <row r="43" spans="1:9" ht="11.25">
      <c r="A43" s="195"/>
      <c r="B43" s="196" t="s">
        <v>68</v>
      </c>
      <c r="C43" s="196">
        <v>51140</v>
      </c>
      <c r="D43" s="196">
        <v>12977</v>
      </c>
      <c r="E43" s="196">
        <v>37507</v>
      </c>
      <c r="F43" s="196">
        <v>8120</v>
      </c>
      <c r="G43" s="196">
        <v>29387</v>
      </c>
      <c r="H43" s="196">
        <v>656</v>
      </c>
      <c r="I43" s="198"/>
    </row>
    <row r="44" spans="1:9" ht="11.25">
      <c r="A44" s="195"/>
      <c r="B44" s="196" t="s">
        <v>69</v>
      </c>
      <c r="C44" s="196">
        <v>48011</v>
      </c>
      <c r="D44" s="196">
        <v>11828</v>
      </c>
      <c r="E44" s="196">
        <v>35311</v>
      </c>
      <c r="F44" s="196">
        <v>7982</v>
      </c>
      <c r="G44" s="196">
        <v>27329</v>
      </c>
      <c r="H44" s="196">
        <v>872</v>
      </c>
      <c r="I44" s="198"/>
    </row>
    <row r="45" spans="1:9" ht="11.25">
      <c r="A45" s="195"/>
      <c r="B45" s="199" t="s">
        <v>70</v>
      </c>
      <c r="C45" s="199">
        <v>55086</v>
      </c>
      <c r="D45" s="199">
        <v>12561</v>
      </c>
      <c r="E45" s="199">
        <v>41027</v>
      </c>
      <c r="F45" s="199">
        <v>8499</v>
      </c>
      <c r="G45" s="199">
        <v>32528</v>
      </c>
      <c r="H45" s="199">
        <v>1498</v>
      </c>
      <c r="I45" s="198"/>
    </row>
    <row r="46" spans="1:9" ht="11.25">
      <c r="A46" s="195"/>
      <c r="B46" s="199" t="s">
        <v>71</v>
      </c>
      <c r="C46" s="199">
        <v>58223.98</v>
      </c>
      <c r="D46" s="199">
        <v>15342.147</v>
      </c>
      <c r="E46" s="199">
        <v>41143.788</v>
      </c>
      <c r="F46" s="199">
        <v>8242.839</v>
      </c>
      <c r="G46" s="199">
        <v>32900.94899999999</v>
      </c>
      <c r="H46" s="199">
        <v>1736.662601</v>
      </c>
      <c r="I46" s="198"/>
    </row>
    <row r="47" spans="1:9" ht="11.25">
      <c r="A47" s="195"/>
      <c r="B47" s="199" t="s">
        <v>72</v>
      </c>
      <c r="C47" s="199">
        <v>60361.399729</v>
      </c>
      <c r="D47" s="199">
        <v>16951.412881</v>
      </c>
      <c r="E47" s="199">
        <v>41964.931813</v>
      </c>
      <c r="F47" s="199">
        <v>8965.913634</v>
      </c>
      <c r="G47" s="199">
        <v>32999.018179000006</v>
      </c>
      <c r="H47" s="199">
        <v>1444.877035</v>
      </c>
      <c r="I47" s="198"/>
    </row>
    <row r="48" spans="1:9" ht="11.25">
      <c r="A48" s="195"/>
      <c r="B48" s="199" t="s">
        <v>73</v>
      </c>
      <c r="C48" s="199">
        <v>73084</v>
      </c>
      <c r="D48" s="199">
        <v>21178.543</v>
      </c>
      <c r="E48" s="199">
        <v>50596.092</v>
      </c>
      <c r="F48" s="199">
        <v>10943.02</v>
      </c>
      <c r="G48" s="199">
        <v>39653.072</v>
      </c>
      <c r="H48" s="199">
        <v>1308.929</v>
      </c>
      <c r="I48" s="198"/>
    </row>
    <row r="49" spans="1:9" ht="11.25">
      <c r="A49" s="195"/>
      <c r="B49" s="199" t="s">
        <v>74</v>
      </c>
      <c r="C49" s="199">
        <v>96476</v>
      </c>
      <c r="D49" s="199">
        <v>28520</v>
      </c>
      <c r="E49" s="199">
        <v>66373</v>
      </c>
      <c r="F49" s="199">
        <v>13430</v>
      </c>
      <c r="G49" s="199">
        <v>52943</v>
      </c>
      <c r="H49" s="199">
        <v>1585</v>
      </c>
      <c r="I49" s="198"/>
    </row>
    <row r="50" spans="2:9" ht="11.25">
      <c r="B50" s="199" t="s">
        <v>76</v>
      </c>
      <c r="C50" s="472">
        <v>118308</v>
      </c>
      <c r="D50" s="472">
        <v>34721</v>
      </c>
      <c r="E50" s="472">
        <v>81105</v>
      </c>
      <c r="F50" s="472">
        <v>15961</v>
      </c>
      <c r="G50" s="472">
        <v>65144</v>
      </c>
      <c r="H50" s="472">
        <v>2482</v>
      </c>
      <c r="I50" s="191"/>
    </row>
    <row r="51" spans="1:9" ht="11.25">
      <c r="A51" s="195"/>
      <c r="B51" s="199" t="s">
        <v>513</v>
      </c>
      <c r="C51" s="472">
        <v>137735</v>
      </c>
      <c r="D51" s="472">
        <v>40281</v>
      </c>
      <c r="E51" s="472">
        <v>94473</v>
      </c>
      <c r="F51" s="472">
        <v>19522</v>
      </c>
      <c r="G51" s="472">
        <v>74951</v>
      </c>
      <c r="H51" s="472">
        <v>2981</v>
      </c>
      <c r="I51" s="198"/>
    </row>
    <row r="52" spans="1:9" ht="11.25">
      <c r="A52" s="195"/>
      <c r="B52" s="40" t="s">
        <v>529</v>
      </c>
      <c r="C52" s="472">
        <v>160648.281258</v>
      </c>
      <c r="D52" s="472">
        <v>51594.212012</v>
      </c>
      <c r="E52" s="472">
        <v>105745.293216</v>
      </c>
      <c r="F52" s="472">
        <v>21802.138391</v>
      </c>
      <c r="G52" s="472">
        <v>83943.154825</v>
      </c>
      <c r="H52" s="472">
        <v>3308.77603</v>
      </c>
      <c r="I52" s="198"/>
    </row>
    <row r="53" spans="1:9" ht="11.25">
      <c r="A53" s="195"/>
      <c r="B53" s="314" t="s">
        <v>650</v>
      </c>
      <c r="C53" s="473">
        <v>197943.430155</v>
      </c>
      <c r="D53" s="473">
        <v>73029.41216</v>
      </c>
      <c r="E53" s="473">
        <v>119755.839956</v>
      </c>
      <c r="F53" s="473">
        <v>27072.583321</v>
      </c>
      <c r="G53" s="473">
        <v>92683.256635</v>
      </c>
      <c r="H53" s="473">
        <v>5158.178039</v>
      </c>
      <c r="I53" s="198"/>
    </row>
    <row r="54" spans="2:9" ht="11.25">
      <c r="B54" s="191" t="s">
        <v>523</v>
      </c>
      <c r="C54" s="200"/>
      <c r="D54" s="191"/>
      <c r="E54" s="191"/>
      <c r="F54" s="191"/>
      <c r="G54" s="191"/>
      <c r="H54" s="191"/>
      <c r="I54" s="191"/>
    </row>
    <row r="55" spans="2:9" ht="11.25">
      <c r="B55" s="191"/>
      <c r="C55" s="191"/>
      <c r="D55" s="191"/>
      <c r="E55" s="191"/>
      <c r="F55" s="191"/>
      <c r="G55" s="191"/>
      <c r="H55" s="191"/>
      <c r="I55" s="191"/>
    </row>
    <row r="56" spans="2:12" ht="11.25">
      <c r="B56" s="191"/>
      <c r="C56" s="196"/>
      <c r="D56" s="196"/>
      <c r="E56" s="196"/>
      <c r="F56" s="196"/>
      <c r="G56" s="196"/>
      <c r="H56" s="196"/>
      <c r="I56" s="196"/>
      <c r="J56" s="196"/>
      <c r="K56" s="196"/>
      <c r="L56" s="196"/>
    </row>
    <row r="57" spans="1:12" ht="11.25">
      <c r="A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2" ht="11.25">
      <c r="A58" s="195"/>
      <c r="I58" s="196"/>
      <c r="J58" s="196"/>
      <c r="K58" s="196"/>
      <c r="L58" s="196"/>
    </row>
    <row r="59" spans="1:12" ht="11.25">
      <c r="A59" s="195"/>
      <c r="I59" s="196"/>
      <c r="J59" s="196"/>
      <c r="K59" s="196"/>
      <c r="L59" s="196"/>
    </row>
    <row r="60" spans="1:12" ht="11.25">
      <c r="A60" s="195"/>
      <c r="I60" s="196"/>
      <c r="J60" s="196"/>
      <c r="K60" s="196"/>
      <c r="L60" s="196"/>
    </row>
    <row r="61" spans="1:12" ht="11.25">
      <c r="A61" s="195"/>
      <c r="I61" s="196"/>
      <c r="J61" s="196"/>
      <c r="K61" s="196"/>
      <c r="L61" s="196"/>
    </row>
    <row r="62" spans="2:12" ht="11.25">
      <c r="B62" s="191"/>
      <c r="I62" s="196"/>
      <c r="J62" s="196"/>
      <c r="K62" s="196"/>
      <c r="L62" s="196"/>
    </row>
    <row r="63" spans="2:9" ht="11.25">
      <c r="B63" s="191"/>
      <c r="I63" s="191"/>
    </row>
    <row r="64" spans="2:9" ht="11.25">
      <c r="B64" s="191"/>
      <c r="I64" s="191"/>
    </row>
    <row r="65" spans="2:9" ht="11.25">
      <c r="B65" s="191"/>
      <c r="I65" s="191"/>
    </row>
    <row r="66" spans="2:9" ht="11.25">
      <c r="B66" s="191"/>
      <c r="C66" s="191"/>
      <c r="D66" s="191"/>
      <c r="E66" s="191"/>
      <c r="F66" s="191"/>
      <c r="G66" s="191"/>
      <c r="H66" s="191"/>
      <c r="I66" s="191"/>
    </row>
    <row r="67" spans="2:9" ht="11.25">
      <c r="B67" s="191"/>
      <c r="C67" s="191"/>
      <c r="D67" s="191"/>
      <c r="E67" s="191"/>
      <c r="F67" s="191"/>
      <c r="G67" s="191"/>
      <c r="H67" s="191"/>
      <c r="I67" s="191"/>
    </row>
    <row r="68" spans="2:9" ht="11.25">
      <c r="B68" s="191"/>
      <c r="C68" s="191"/>
      <c r="D68" s="191"/>
      <c r="E68" s="191"/>
      <c r="F68" s="191"/>
      <c r="G68" s="191"/>
      <c r="H68" s="191"/>
      <c r="I68" s="191"/>
    </row>
    <row r="69" spans="2:9" ht="11.25">
      <c r="B69" s="191"/>
      <c r="C69" s="191"/>
      <c r="D69" s="191"/>
      <c r="E69" s="191"/>
      <c r="F69" s="191"/>
      <c r="G69" s="191"/>
      <c r="H69" s="191"/>
      <c r="I69" s="191"/>
    </row>
    <row r="70" spans="2:9" ht="11.25">
      <c r="B70" s="191"/>
      <c r="C70" s="191"/>
      <c r="D70" s="191"/>
      <c r="E70" s="191"/>
      <c r="F70" s="191"/>
      <c r="G70" s="191"/>
      <c r="H70" s="191"/>
      <c r="I70" s="191"/>
    </row>
    <row r="71" spans="2:9" ht="11.25">
      <c r="B71" s="191"/>
      <c r="C71" s="191"/>
      <c r="D71" s="191"/>
      <c r="E71" s="191"/>
      <c r="F71" s="191"/>
      <c r="G71" s="191"/>
      <c r="H71" s="191"/>
      <c r="I71" s="191"/>
    </row>
    <row r="72" spans="2:9" ht="11.25">
      <c r="B72" s="191"/>
      <c r="C72" s="191"/>
      <c r="D72" s="191"/>
      <c r="E72" s="191"/>
      <c r="F72" s="191"/>
      <c r="G72" s="191"/>
      <c r="H72" s="191"/>
      <c r="I72" s="191"/>
    </row>
    <row r="73" spans="2:9" ht="11.25">
      <c r="B73" s="191"/>
      <c r="C73" s="191"/>
      <c r="D73" s="191"/>
      <c r="E73" s="191"/>
      <c r="F73" s="191"/>
      <c r="G73" s="191"/>
      <c r="H73" s="191"/>
      <c r="I73" s="191"/>
    </row>
    <row r="74" spans="2:9" ht="11.25">
      <c r="B74" s="191"/>
      <c r="C74" s="191"/>
      <c r="D74" s="191"/>
      <c r="E74" s="191"/>
      <c r="F74" s="191"/>
      <c r="G74" s="191"/>
      <c r="H74" s="191"/>
      <c r="I74" s="191"/>
    </row>
    <row r="75" spans="2:9" ht="11.25">
      <c r="B75" s="191"/>
      <c r="C75" s="191"/>
      <c r="D75" s="191"/>
      <c r="E75" s="191"/>
      <c r="F75" s="191"/>
      <c r="G75" s="191"/>
      <c r="H75" s="191"/>
      <c r="I75" s="191"/>
    </row>
    <row r="76" spans="2:9" ht="11.25">
      <c r="B76" s="191"/>
      <c r="C76" s="191"/>
      <c r="D76" s="191"/>
      <c r="E76" s="191"/>
      <c r="F76" s="191"/>
      <c r="G76" s="191"/>
      <c r="H76" s="191"/>
      <c r="I76" s="191"/>
    </row>
    <row r="77" spans="2:9" ht="11.25">
      <c r="B77" s="191"/>
      <c r="C77" s="191"/>
      <c r="D77" s="191"/>
      <c r="E77" s="191"/>
      <c r="F77" s="191"/>
      <c r="G77" s="191"/>
      <c r="H77" s="191"/>
      <c r="I77" s="191"/>
    </row>
    <row r="78" spans="2:9" ht="11.25">
      <c r="B78" s="191"/>
      <c r="C78" s="191"/>
      <c r="D78" s="191"/>
      <c r="E78" s="191"/>
      <c r="F78" s="191"/>
      <c r="G78" s="191"/>
      <c r="H78" s="191"/>
      <c r="I78" s="191"/>
    </row>
    <row r="79" spans="2:9" ht="11.25">
      <c r="B79" s="191"/>
      <c r="C79" s="191"/>
      <c r="D79" s="191"/>
      <c r="E79" s="191"/>
      <c r="F79" s="191"/>
      <c r="G79" s="191"/>
      <c r="H79" s="191"/>
      <c r="I79" s="191"/>
    </row>
    <row r="80" spans="2:9" ht="11.25">
      <c r="B80" s="191"/>
      <c r="C80" s="191"/>
      <c r="D80" s="191"/>
      <c r="E80" s="191"/>
      <c r="F80" s="191"/>
      <c r="G80" s="191"/>
      <c r="H80" s="191"/>
      <c r="I80" s="191"/>
    </row>
    <row r="81" spans="2:9" ht="11.25">
      <c r="B81" s="191"/>
      <c r="C81" s="191"/>
      <c r="D81" s="191"/>
      <c r="E81" s="191"/>
      <c r="F81" s="191"/>
      <c r="G81" s="191"/>
      <c r="H81" s="191"/>
      <c r="I81" s="191"/>
    </row>
    <row r="82" spans="2:9" ht="11.25">
      <c r="B82" s="191"/>
      <c r="C82" s="191"/>
      <c r="D82" s="191"/>
      <c r="E82" s="191"/>
      <c r="F82" s="191"/>
      <c r="G82" s="191"/>
      <c r="H82" s="191"/>
      <c r="I82" s="191"/>
    </row>
    <row r="83" spans="2:9" ht="11.25">
      <c r="B83" s="191"/>
      <c r="C83" s="191"/>
      <c r="D83" s="191"/>
      <c r="E83" s="191"/>
      <c r="F83" s="191"/>
      <c r="G83" s="191"/>
      <c r="H83" s="191"/>
      <c r="I83" s="191"/>
    </row>
    <row r="84" spans="2:9" ht="11.25">
      <c r="B84" s="191"/>
      <c r="C84" s="191"/>
      <c r="D84" s="191"/>
      <c r="E84" s="191"/>
      <c r="F84" s="191"/>
      <c r="G84" s="191"/>
      <c r="H84" s="191"/>
      <c r="I84" s="191"/>
    </row>
    <row r="85" spans="2:9" ht="11.25">
      <c r="B85" s="191"/>
      <c r="C85" s="191"/>
      <c r="D85" s="191"/>
      <c r="E85" s="191"/>
      <c r="F85" s="191"/>
      <c r="G85" s="191"/>
      <c r="H85" s="191"/>
      <c r="I85" s="191"/>
    </row>
    <row r="86" spans="2:9" ht="11.25">
      <c r="B86" s="191"/>
      <c r="C86" s="191"/>
      <c r="D86" s="191"/>
      <c r="E86" s="191"/>
      <c r="F86" s="191"/>
      <c r="G86" s="191"/>
      <c r="H86" s="191"/>
      <c r="I86" s="191"/>
    </row>
    <row r="87" spans="2:9" ht="11.25">
      <c r="B87" s="191"/>
      <c r="C87" s="191"/>
      <c r="D87" s="191"/>
      <c r="E87" s="191"/>
      <c r="F87" s="191"/>
      <c r="G87" s="191"/>
      <c r="H87" s="191"/>
      <c r="I87" s="191"/>
    </row>
    <row r="88" spans="2:9" ht="11.25">
      <c r="B88" s="191"/>
      <c r="C88" s="191"/>
      <c r="D88" s="191"/>
      <c r="E88" s="191"/>
      <c r="F88" s="191"/>
      <c r="G88" s="191"/>
      <c r="H88" s="191"/>
      <c r="I88" s="191"/>
    </row>
    <row r="89" spans="2:9" ht="11.25">
      <c r="B89" s="191"/>
      <c r="C89" s="191"/>
      <c r="D89" s="191"/>
      <c r="E89" s="191"/>
      <c r="F89" s="191"/>
      <c r="G89" s="191"/>
      <c r="H89" s="191"/>
      <c r="I89" s="191"/>
    </row>
    <row r="90" spans="2:9" ht="11.25">
      <c r="B90" s="191"/>
      <c r="C90" s="191"/>
      <c r="D90" s="191"/>
      <c r="E90" s="191"/>
      <c r="F90" s="191"/>
      <c r="G90" s="191"/>
      <c r="H90" s="191"/>
      <c r="I90" s="191"/>
    </row>
    <row r="91" spans="2:9" ht="11.25">
      <c r="B91" s="191"/>
      <c r="C91" s="191"/>
      <c r="D91" s="191"/>
      <c r="E91" s="191"/>
      <c r="F91" s="191"/>
      <c r="G91" s="191"/>
      <c r="H91" s="191"/>
      <c r="I91" s="191"/>
    </row>
    <row r="92" spans="2:9" ht="11.25">
      <c r="B92" s="191"/>
      <c r="C92" s="191"/>
      <c r="D92" s="191"/>
      <c r="E92" s="191"/>
      <c r="F92" s="191"/>
      <c r="G92" s="191"/>
      <c r="H92" s="191"/>
      <c r="I92" s="191"/>
    </row>
    <row r="93" spans="2:9" ht="11.25">
      <c r="B93" s="191"/>
      <c r="C93" s="191"/>
      <c r="D93" s="191"/>
      <c r="E93" s="191"/>
      <c r="F93" s="191"/>
      <c r="G93" s="191"/>
      <c r="H93" s="191"/>
      <c r="I93" s="191"/>
    </row>
    <row r="94" spans="2:9" ht="11.25">
      <c r="B94" s="191"/>
      <c r="C94" s="191"/>
      <c r="D94" s="191"/>
      <c r="E94" s="191"/>
      <c r="F94" s="191"/>
      <c r="G94" s="191"/>
      <c r="H94" s="191"/>
      <c r="I94" s="191"/>
    </row>
    <row r="95" spans="2:9" ht="11.25">
      <c r="B95" s="191"/>
      <c r="C95" s="191"/>
      <c r="D95" s="191"/>
      <c r="E95" s="191"/>
      <c r="F95" s="191"/>
      <c r="G95" s="191"/>
      <c r="H95" s="191"/>
      <c r="I95" s="191"/>
    </row>
    <row r="96" spans="2:9" ht="11.25">
      <c r="B96" s="191"/>
      <c r="C96" s="191"/>
      <c r="D96" s="191"/>
      <c r="E96" s="191"/>
      <c r="F96" s="191"/>
      <c r="G96" s="191"/>
      <c r="H96" s="191"/>
      <c r="I96" s="191"/>
    </row>
    <row r="97" spans="2:9" ht="11.25">
      <c r="B97" s="191"/>
      <c r="C97" s="191"/>
      <c r="D97" s="191"/>
      <c r="E97" s="191"/>
      <c r="F97" s="191"/>
      <c r="G97" s="191"/>
      <c r="H97" s="191"/>
      <c r="I97" s="191"/>
    </row>
    <row r="98" spans="2:9" ht="11.25">
      <c r="B98" s="191"/>
      <c r="C98" s="191"/>
      <c r="D98" s="191"/>
      <c r="E98" s="191"/>
      <c r="F98" s="191"/>
      <c r="G98" s="191"/>
      <c r="H98" s="191"/>
      <c r="I98" s="191"/>
    </row>
    <row r="99" spans="2:9" ht="11.25">
      <c r="B99" s="191"/>
      <c r="C99" s="191"/>
      <c r="D99" s="191"/>
      <c r="E99" s="191"/>
      <c r="F99" s="191"/>
      <c r="G99" s="191"/>
      <c r="H99" s="191"/>
      <c r="I99" s="191"/>
    </row>
    <row r="100" spans="2:9" ht="11.25">
      <c r="B100" s="191"/>
      <c r="C100" s="191"/>
      <c r="D100" s="191"/>
      <c r="E100" s="191"/>
      <c r="F100" s="191"/>
      <c r="G100" s="191"/>
      <c r="H100" s="191"/>
      <c r="I100" s="191"/>
    </row>
    <row r="101" spans="2:9" ht="11.25">
      <c r="B101" s="191"/>
      <c r="C101" s="191"/>
      <c r="D101" s="191"/>
      <c r="E101" s="191"/>
      <c r="F101" s="191"/>
      <c r="G101" s="191"/>
      <c r="H101" s="191"/>
      <c r="I101" s="191"/>
    </row>
    <row r="102" spans="2:9" ht="11.25">
      <c r="B102" s="191"/>
      <c r="C102" s="191"/>
      <c r="D102" s="191"/>
      <c r="E102" s="191"/>
      <c r="F102" s="191"/>
      <c r="G102" s="191"/>
      <c r="H102" s="191"/>
      <c r="I102" s="191"/>
    </row>
    <row r="103" spans="2:9" ht="11.25">
      <c r="B103" s="191"/>
      <c r="C103" s="191"/>
      <c r="D103" s="191"/>
      <c r="E103" s="191"/>
      <c r="F103" s="191"/>
      <c r="G103" s="191"/>
      <c r="H103" s="191"/>
      <c r="I103" s="191"/>
    </row>
    <row r="104" spans="2:9" ht="11.25">
      <c r="B104" s="191"/>
      <c r="C104" s="191"/>
      <c r="D104" s="191"/>
      <c r="E104" s="191"/>
      <c r="F104" s="191"/>
      <c r="G104" s="191"/>
      <c r="H104" s="191"/>
      <c r="I104" s="191"/>
    </row>
    <row r="105" spans="2:9" ht="11.25">
      <c r="B105" s="191"/>
      <c r="C105" s="191"/>
      <c r="D105" s="191"/>
      <c r="E105" s="191"/>
      <c r="F105" s="191"/>
      <c r="G105" s="191"/>
      <c r="H105" s="191"/>
      <c r="I105" s="191"/>
    </row>
    <row r="106" spans="2:9" ht="11.25">
      <c r="B106" s="191"/>
      <c r="C106" s="191"/>
      <c r="D106" s="191"/>
      <c r="E106" s="191"/>
      <c r="F106" s="191"/>
      <c r="G106" s="191"/>
      <c r="H106" s="191"/>
      <c r="I106" s="191"/>
    </row>
    <row r="107" spans="2:9" ht="11.25">
      <c r="B107" s="191"/>
      <c r="C107" s="191"/>
      <c r="D107" s="191"/>
      <c r="E107" s="191"/>
      <c r="F107" s="191"/>
      <c r="G107" s="191"/>
      <c r="H107" s="191"/>
      <c r="I107" s="191"/>
    </row>
    <row r="108" spans="2:9" ht="11.25">
      <c r="B108" s="191"/>
      <c r="C108" s="191"/>
      <c r="D108" s="191"/>
      <c r="E108" s="191"/>
      <c r="F108" s="191"/>
      <c r="G108" s="191"/>
      <c r="H108" s="191"/>
      <c r="I108" s="191"/>
    </row>
    <row r="109" spans="2:9" ht="11.25">
      <c r="B109" s="191"/>
      <c r="C109" s="191"/>
      <c r="D109" s="191"/>
      <c r="E109" s="191"/>
      <c r="F109" s="191"/>
      <c r="G109" s="191"/>
      <c r="H109" s="191"/>
      <c r="I109" s="191"/>
    </row>
    <row r="110" spans="2:9" ht="11.25">
      <c r="B110" s="191"/>
      <c r="C110" s="191"/>
      <c r="D110" s="191"/>
      <c r="E110" s="191"/>
      <c r="F110" s="191"/>
      <c r="G110" s="191"/>
      <c r="H110" s="191"/>
      <c r="I110" s="191"/>
    </row>
    <row r="111" spans="2:9" ht="11.25">
      <c r="B111" s="191"/>
      <c r="C111" s="191"/>
      <c r="D111" s="191"/>
      <c r="E111" s="191"/>
      <c r="F111" s="191"/>
      <c r="G111" s="191"/>
      <c r="H111" s="191"/>
      <c r="I111" s="191"/>
    </row>
    <row r="112" spans="2:9" ht="11.25">
      <c r="B112" s="191"/>
      <c r="C112" s="191"/>
      <c r="D112" s="191"/>
      <c r="E112" s="191"/>
      <c r="F112" s="191"/>
      <c r="G112" s="191"/>
      <c r="H112" s="191"/>
      <c r="I112" s="191"/>
    </row>
    <row r="113" spans="2:9" ht="11.25">
      <c r="B113" s="191"/>
      <c r="C113" s="191"/>
      <c r="D113" s="191"/>
      <c r="E113" s="191"/>
      <c r="F113" s="191"/>
      <c r="G113" s="191"/>
      <c r="H113" s="191"/>
      <c r="I113" s="191"/>
    </row>
    <row r="114" spans="2:9" ht="11.25">
      <c r="B114" s="191"/>
      <c r="C114" s="191"/>
      <c r="D114" s="191"/>
      <c r="E114" s="191"/>
      <c r="F114" s="191"/>
      <c r="G114" s="191"/>
      <c r="H114" s="191"/>
      <c r="I114" s="191"/>
    </row>
    <row r="115" spans="2:9" ht="11.25">
      <c r="B115" s="191"/>
      <c r="C115" s="191"/>
      <c r="D115" s="191"/>
      <c r="E115" s="191"/>
      <c r="F115" s="191"/>
      <c r="G115" s="191"/>
      <c r="H115" s="191"/>
      <c r="I115" s="191"/>
    </row>
    <row r="116" spans="2:9" ht="11.25">
      <c r="B116" s="191"/>
      <c r="C116" s="191"/>
      <c r="D116" s="191"/>
      <c r="E116" s="191"/>
      <c r="F116" s="191"/>
      <c r="G116" s="191"/>
      <c r="H116" s="191"/>
      <c r="I116" s="191"/>
    </row>
    <row r="117" spans="2:9" ht="11.25">
      <c r="B117" s="191"/>
      <c r="C117" s="191"/>
      <c r="D117" s="191"/>
      <c r="E117" s="191"/>
      <c r="F117" s="191"/>
      <c r="G117" s="191"/>
      <c r="H117" s="191"/>
      <c r="I117" s="191"/>
    </row>
    <row r="118" spans="2:9" ht="11.25">
      <c r="B118" s="191"/>
      <c r="C118" s="191"/>
      <c r="D118" s="191"/>
      <c r="E118" s="191"/>
      <c r="F118" s="191"/>
      <c r="G118" s="191"/>
      <c r="H118" s="191"/>
      <c r="I118" s="191"/>
    </row>
    <row r="119" spans="2:9" ht="11.25">
      <c r="B119" s="191"/>
      <c r="C119" s="191"/>
      <c r="D119" s="191"/>
      <c r="E119" s="191"/>
      <c r="F119" s="191"/>
      <c r="G119" s="191"/>
      <c r="H119" s="191"/>
      <c r="I119" s="191"/>
    </row>
    <row r="120" spans="2:9" ht="11.25">
      <c r="B120" s="191"/>
      <c r="C120" s="191"/>
      <c r="D120" s="191"/>
      <c r="E120" s="191"/>
      <c r="F120" s="191"/>
      <c r="G120" s="191"/>
      <c r="H120" s="191"/>
      <c r="I120" s="191"/>
    </row>
    <row r="121" spans="2:9" ht="11.25">
      <c r="B121" s="191"/>
      <c r="C121" s="191"/>
      <c r="D121" s="191"/>
      <c r="E121" s="191"/>
      <c r="F121" s="191"/>
      <c r="G121" s="191"/>
      <c r="H121" s="191"/>
      <c r="I121" s="191"/>
    </row>
    <row r="122" spans="2:9" ht="11.25">
      <c r="B122" s="191"/>
      <c r="C122" s="191"/>
      <c r="D122" s="191"/>
      <c r="E122" s="191"/>
      <c r="F122" s="191"/>
      <c r="G122" s="191"/>
      <c r="H122" s="191"/>
      <c r="I122" s="191"/>
    </row>
    <row r="123" spans="2:9" ht="11.25">
      <c r="B123" s="191"/>
      <c r="C123" s="191"/>
      <c r="D123" s="191"/>
      <c r="E123" s="191"/>
      <c r="F123" s="191"/>
      <c r="G123" s="191"/>
      <c r="H123" s="191"/>
      <c r="I123" s="191"/>
    </row>
    <row r="124" spans="2:9" ht="11.25">
      <c r="B124" s="191"/>
      <c r="C124" s="191"/>
      <c r="D124" s="191"/>
      <c r="E124" s="191"/>
      <c r="F124" s="191"/>
      <c r="G124" s="191"/>
      <c r="H124" s="191"/>
      <c r="I124" s="191"/>
    </row>
    <row r="125" spans="2:9" ht="11.25">
      <c r="B125" s="191"/>
      <c r="C125" s="191"/>
      <c r="D125" s="191"/>
      <c r="E125" s="191"/>
      <c r="F125" s="191"/>
      <c r="G125" s="191"/>
      <c r="H125" s="191"/>
      <c r="I125" s="191"/>
    </row>
    <row r="126" spans="2:9" ht="11.25">
      <c r="B126" s="191"/>
      <c r="C126" s="191"/>
      <c r="D126" s="191"/>
      <c r="E126" s="191"/>
      <c r="F126" s="191"/>
      <c r="G126" s="191"/>
      <c r="H126" s="191"/>
      <c r="I126" s="191"/>
    </row>
    <row r="127" spans="2:9" ht="11.25">
      <c r="B127" s="191"/>
      <c r="C127" s="191"/>
      <c r="D127" s="191"/>
      <c r="E127" s="191"/>
      <c r="F127" s="191"/>
      <c r="G127" s="191"/>
      <c r="H127" s="191"/>
      <c r="I127" s="191"/>
    </row>
    <row r="128" spans="2:9" ht="11.25">
      <c r="B128" s="191"/>
      <c r="C128" s="191"/>
      <c r="D128" s="191"/>
      <c r="E128" s="191"/>
      <c r="F128" s="191"/>
      <c r="G128" s="191"/>
      <c r="H128" s="191"/>
      <c r="I128" s="191"/>
    </row>
    <row r="129" spans="2:9" ht="11.25">
      <c r="B129" s="191"/>
      <c r="C129" s="191"/>
      <c r="D129" s="191"/>
      <c r="E129" s="191"/>
      <c r="F129" s="191"/>
      <c r="G129" s="191"/>
      <c r="H129" s="191"/>
      <c r="I129" s="191"/>
    </row>
    <row r="130" spans="2:9" ht="11.25">
      <c r="B130" s="191"/>
      <c r="C130" s="191"/>
      <c r="D130" s="191"/>
      <c r="E130" s="191"/>
      <c r="F130" s="191"/>
      <c r="G130" s="191"/>
      <c r="H130" s="191"/>
      <c r="I130" s="191"/>
    </row>
    <row r="131" spans="2:9" ht="11.25">
      <c r="B131" s="191"/>
      <c r="C131" s="191"/>
      <c r="D131" s="191"/>
      <c r="E131" s="191"/>
      <c r="F131" s="191"/>
      <c r="G131" s="191"/>
      <c r="H131" s="191"/>
      <c r="I131" s="191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206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01" t="s">
        <v>241</v>
      </c>
      <c r="G1" s="201"/>
      <c r="I1" s="204" t="s">
        <v>657</v>
      </c>
    </row>
    <row r="3" spans="2:7" ht="11.25">
      <c r="B3" s="2" t="s">
        <v>586</v>
      </c>
      <c r="G3" s="207"/>
    </row>
    <row r="4" spans="2:7" ht="11.25">
      <c r="B4" s="116" t="s">
        <v>242</v>
      </c>
      <c r="G4" s="207"/>
    </row>
    <row r="5" spans="2:7" ht="11.25">
      <c r="B5" s="1" t="s">
        <v>173</v>
      </c>
      <c r="G5" s="207"/>
    </row>
    <row r="6" ht="11.25">
      <c r="G6" s="207"/>
    </row>
    <row r="7" spans="2:9" ht="11.25">
      <c r="B7" s="551" t="s">
        <v>1</v>
      </c>
      <c r="C7" s="555" t="s">
        <v>243</v>
      </c>
      <c r="D7" s="555" t="s">
        <v>244</v>
      </c>
      <c r="E7" s="555" t="s">
        <v>146</v>
      </c>
      <c r="F7" s="554" t="s">
        <v>245</v>
      </c>
      <c r="G7" s="554"/>
      <c r="H7" s="555"/>
      <c r="I7" s="208" t="s">
        <v>119</v>
      </c>
    </row>
    <row r="8" spans="2:8" ht="11.25">
      <c r="B8" s="552"/>
      <c r="C8" s="556"/>
      <c r="D8" s="556"/>
      <c r="E8" s="556"/>
      <c r="F8" s="12" t="s">
        <v>246</v>
      </c>
      <c r="G8" s="12" t="s">
        <v>247</v>
      </c>
      <c r="H8" s="209" t="s">
        <v>119</v>
      </c>
    </row>
    <row r="9" spans="1:9" s="212" customFormat="1" ht="12" thickBot="1">
      <c r="A9" s="210"/>
      <c r="B9" s="553"/>
      <c r="C9" s="557"/>
      <c r="D9" s="557"/>
      <c r="E9" s="557"/>
      <c r="F9" s="211"/>
      <c r="G9" s="211"/>
      <c r="H9" s="203"/>
      <c r="I9" s="203"/>
    </row>
    <row r="10" spans="1:9" ht="12" thickTop="1">
      <c r="A10" s="96"/>
      <c r="B10" s="213" t="s">
        <v>44</v>
      </c>
      <c r="C10" s="213">
        <v>6831</v>
      </c>
      <c r="D10" s="213">
        <v>2861</v>
      </c>
      <c r="E10" s="213">
        <v>2198</v>
      </c>
      <c r="F10" s="213">
        <v>439</v>
      </c>
      <c r="G10" s="213">
        <v>181</v>
      </c>
      <c r="H10" s="213">
        <v>620</v>
      </c>
      <c r="I10" s="213">
        <v>12641</v>
      </c>
    </row>
    <row r="11" spans="1:9" ht="11.25">
      <c r="A11" s="96"/>
      <c r="B11" s="214" t="s">
        <v>45</v>
      </c>
      <c r="C11" s="214">
        <v>6112</v>
      </c>
      <c r="D11" s="214">
        <v>2893</v>
      </c>
      <c r="E11" s="214">
        <v>2646</v>
      </c>
      <c r="F11" s="214">
        <v>370</v>
      </c>
      <c r="G11" s="214">
        <v>163</v>
      </c>
      <c r="H11" s="214">
        <v>533</v>
      </c>
      <c r="I11" s="214">
        <v>12210</v>
      </c>
    </row>
    <row r="12" spans="1:9" ht="11.25">
      <c r="A12" s="96"/>
      <c r="B12" s="214" t="s">
        <v>46</v>
      </c>
      <c r="C12" s="214">
        <v>5916</v>
      </c>
      <c r="D12" s="214">
        <v>3625</v>
      </c>
      <c r="E12" s="214">
        <v>2282</v>
      </c>
      <c r="F12" s="214">
        <v>392</v>
      </c>
      <c r="G12" s="214">
        <v>138</v>
      </c>
      <c r="H12" s="214">
        <v>530</v>
      </c>
      <c r="I12" s="214">
        <v>12383</v>
      </c>
    </row>
    <row r="13" spans="1:19" ht="11.25">
      <c r="A13" s="96"/>
      <c r="B13" s="214" t="s">
        <v>47</v>
      </c>
      <c r="C13" s="214">
        <v>5733</v>
      </c>
      <c r="D13" s="214">
        <v>3842</v>
      </c>
      <c r="E13" s="214">
        <v>1864</v>
      </c>
      <c r="F13" s="214">
        <v>456</v>
      </c>
      <c r="G13" s="214">
        <v>105</v>
      </c>
      <c r="H13" s="214">
        <v>561</v>
      </c>
      <c r="I13" s="214">
        <v>12023</v>
      </c>
      <c r="J13" s="207"/>
      <c r="K13" s="207"/>
      <c r="L13" s="207"/>
      <c r="M13" s="207"/>
      <c r="N13" s="207"/>
      <c r="O13" s="207"/>
      <c r="P13" s="207"/>
      <c r="Q13" s="207"/>
      <c r="R13" s="207"/>
      <c r="S13" s="207"/>
    </row>
    <row r="14" spans="1:9" ht="11.25">
      <c r="A14" s="96"/>
      <c r="B14" s="214" t="s">
        <v>48</v>
      </c>
      <c r="C14" s="214">
        <v>6537</v>
      </c>
      <c r="D14" s="214">
        <v>4214</v>
      </c>
      <c r="E14" s="214">
        <v>2219</v>
      </c>
      <c r="F14" s="214">
        <v>545</v>
      </c>
      <c r="G14" s="214">
        <v>138</v>
      </c>
      <c r="H14" s="214">
        <v>683</v>
      </c>
      <c r="I14" s="214">
        <v>13684</v>
      </c>
    </row>
    <row r="15" spans="1:9" ht="11.25">
      <c r="A15" s="96"/>
      <c r="B15" s="214" t="s">
        <v>49</v>
      </c>
      <c r="C15" s="214">
        <v>8355</v>
      </c>
      <c r="D15" s="214">
        <v>6455</v>
      </c>
      <c r="E15" s="214">
        <v>2249</v>
      </c>
      <c r="F15" s="214">
        <v>868</v>
      </c>
      <c r="G15" s="214">
        <v>128</v>
      </c>
      <c r="H15" s="214">
        <v>996</v>
      </c>
      <c r="I15" s="214">
        <v>18084</v>
      </c>
    </row>
    <row r="16" spans="1:9" ht="11.25">
      <c r="A16" s="96"/>
      <c r="B16" s="214" t="s">
        <v>50</v>
      </c>
      <c r="C16" s="214">
        <v>9686</v>
      </c>
      <c r="D16" s="214">
        <v>9868</v>
      </c>
      <c r="E16" s="214">
        <v>2610</v>
      </c>
      <c r="F16" s="214">
        <v>695</v>
      </c>
      <c r="G16" s="214">
        <v>97</v>
      </c>
      <c r="H16" s="214">
        <v>792</v>
      </c>
      <c r="I16" s="214">
        <v>22954</v>
      </c>
    </row>
    <row r="17" spans="1:9" ht="11.25">
      <c r="A17" s="96"/>
      <c r="B17" s="214" t="s">
        <v>51</v>
      </c>
      <c r="C17" s="214">
        <v>8290</v>
      </c>
      <c r="D17" s="214">
        <v>11022</v>
      </c>
      <c r="E17" s="214">
        <v>2196</v>
      </c>
      <c r="F17" s="214">
        <v>490</v>
      </c>
      <c r="G17" s="214">
        <v>93</v>
      </c>
      <c r="H17" s="214">
        <v>583</v>
      </c>
      <c r="I17" s="214">
        <v>22091</v>
      </c>
    </row>
    <row r="18" spans="1:9" ht="11.25">
      <c r="A18" s="96"/>
      <c r="B18" s="214" t="s">
        <v>52</v>
      </c>
      <c r="C18" s="214">
        <v>6891</v>
      </c>
      <c r="D18" s="214">
        <v>10140</v>
      </c>
      <c r="E18" s="214">
        <v>1804</v>
      </c>
      <c r="F18" s="214">
        <v>468</v>
      </c>
      <c r="G18" s="214">
        <v>90</v>
      </c>
      <c r="H18" s="214">
        <v>558</v>
      </c>
      <c r="I18" s="214">
        <v>19395</v>
      </c>
    </row>
    <row r="19" spans="1:9" ht="11.25">
      <c r="A19" s="96"/>
      <c r="B19" s="214" t="s">
        <v>53</v>
      </c>
      <c r="C19" s="214">
        <v>5424</v>
      </c>
      <c r="D19" s="214">
        <v>8194</v>
      </c>
      <c r="E19" s="214">
        <v>1335</v>
      </c>
      <c r="F19" s="214">
        <v>417</v>
      </c>
      <c r="G19" s="214">
        <v>57</v>
      </c>
      <c r="H19" s="214">
        <v>474</v>
      </c>
      <c r="I19" s="214">
        <v>15429</v>
      </c>
    </row>
    <row r="20" spans="1:9" ht="11.25">
      <c r="A20" s="96"/>
      <c r="B20" s="214" t="s">
        <v>54</v>
      </c>
      <c r="C20" s="214">
        <v>5640</v>
      </c>
      <c r="D20" s="214">
        <v>6889</v>
      </c>
      <c r="E20" s="214">
        <v>1078</v>
      </c>
      <c r="F20" s="214">
        <v>265</v>
      </c>
      <c r="G20" s="214">
        <v>46</v>
      </c>
      <c r="H20" s="214">
        <v>311</v>
      </c>
      <c r="I20" s="214">
        <v>13916</v>
      </c>
    </row>
    <row r="21" spans="1:9" ht="11.25">
      <c r="A21" s="96"/>
      <c r="B21" s="214" t="s">
        <v>55</v>
      </c>
      <c r="C21" s="214">
        <v>5888</v>
      </c>
      <c r="D21" s="214">
        <v>5712</v>
      </c>
      <c r="E21" s="214">
        <v>1095</v>
      </c>
      <c r="F21" s="214">
        <v>369</v>
      </c>
      <c r="G21" s="214">
        <v>92</v>
      </c>
      <c r="H21" s="214">
        <v>461</v>
      </c>
      <c r="I21" s="214">
        <v>13153</v>
      </c>
    </row>
    <row r="22" spans="1:9" ht="11.25">
      <c r="A22" s="96"/>
      <c r="B22" s="214" t="s">
        <v>56</v>
      </c>
      <c r="C22" s="214">
        <v>7908</v>
      </c>
      <c r="D22" s="214">
        <v>3052</v>
      </c>
      <c r="E22" s="214">
        <v>1468</v>
      </c>
      <c r="F22" s="214">
        <v>1478</v>
      </c>
      <c r="G22" s="214">
        <v>139</v>
      </c>
      <c r="H22" s="214">
        <v>1617</v>
      </c>
      <c r="I22" s="214">
        <v>14045</v>
      </c>
    </row>
    <row r="23" spans="1:9" ht="11.25">
      <c r="A23" s="96"/>
      <c r="B23" s="214" t="s">
        <v>57</v>
      </c>
      <c r="C23" s="214">
        <v>8015</v>
      </c>
      <c r="D23" s="214">
        <v>4147</v>
      </c>
      <c r="E23" s="214">
        <v>1985</v>
      </c>
      <c r="F23" s="214">
        <v>800</v>
      </c>
      <c r="G23" s="214">
        <v>103</v>
      </c>
      <c r="H23" s="214">
        <v>903</v>
      </c>
      <c r="I23" s="214">
        <v>15051</v>
      </c>
    </row>
    <row r="24" spans="1:9" ht="11.25">
      <c r="A24" s="96"/>
      <c r="B24" s="214" t="s">
        <v>58</v>
      </c>
      <c r="C24" s="214">
        <v>8428</v>
      </c>
      <c r="D24" s="214">
        <v>3538</v>
      </c>
      <c r="E24" s="214">
        <v>1974</v>
      </c>
      <c r="F24" s="214">
        <v>540</v>
      </c>
      <c r="G24" s="214">
        <v>126</v>
      </c>
      <c r="H24" s="214">
        <v>666</v>
      </c>
      <c r="I24" s="214">
        <v>14604</v>
      </c>
    </row>
    <row r="25" spans="1:9" ht="11.25">
      <c r="A25" s="96"/>
      <c r="B25" s="215" t="s">
        <v>59</v>
      </c>
      <c r="C25" s="215">
        <v>10486</v>
      </c>
      <c r="D25" s="215">
        <v>3797</v>
      </c>
      <c r="E25" s="215">
        <v>2300</v>
      </c>
      <c r="F25" s="215">
        <v>1469</v>
      </c>
      <c r="G25" s="215">
        <v>209</v>
      </c>
      <c r="H25" s="215">
        <v>1678</v>
      </c>
      <c r="I25" s="215">
        <v>18265</v>
      </c>
    </row>
    <row r="26" spans="1:9" ht="11.25">
      <c r="A26" s="96"/>
      <c r="B26" s="1" t="s">
        <v>248</v>
      </c>
      <c r="C26" s="213"/>
      <c r="D26" s="213"/>
      <c r="E26" s="213"/>
      <c r="F26" s="213"/>
      <c r="G26" s="213"/>
      <c r="H26" s="213"/>
      <c r="I26" s="213"/>
    </row>
    <row r="27" spans="1:2" ht="11.25">
      <c r="A27" s="96"/>
      <c r="B27" s="1" t="s">
        <v>249</v>
      </c>
    </row>
    <row r="28" ht="11.25">
      <c r="A28" s="96"/>
    </row>
    <row r="29" ht="11.25">
      <c r="A29" s="96"/>
    </row>
    <row r="30" ht="11.25">
      <c r="A30" s="96"/>
    </row>
    <row r="31" ht="11.25">
      <c r="A31" s="96"/>
    </row>
    <row r="32" ht="11.25">
      <c r="A32" s="96"/>
    </row>
    <row r="46" spans="3:9" ht="11.25">
      <c r="C46" s="213"/>
      <c r="D46" s="213"/>
      <c r="E46" s="213"/>
      <c r="F46" s="213"/>
      <c r="G46" s="213"/>
      <c r="H46" s="213"/>
      <c r="I46" s="213"/>
    </row>
    <row r="47" spans="3:9" ht="11.25">
      <c r="C47" s="213"/>
      <c r="D47" s="213"/>
      <c r="E47" s="213"/>
      <c r="F47" s="213"/>
      <c r="G47" s="213"/>
      <c r="H47" s="213"/>
      <c r="I47" s="213"/>
    </row>
    <row r="48" spans="3:9" ht="11.25">
      <c r="C48" s="213"/>
      <c r="D48" s="213"/>
      <c r="E48" s="213"/>
      <c r="F48" s="213"/>
      <c r="G48" s="213"/>
      <c r="H48" s="213"/>
      <c r="I48" s="213"/>
    </row>
    <row r="49" spans="3:9" ht="11.25">
      <c r="C49" s="213"/>
      <c r="D49" s="213"/>
      <c r="E49" s="213"/>
      <c r="F49" s="213"/>
      <c r="G49" s="213"/>
      <c r="H49" s="213"/>
      <c r="I49" s="213"/>
    </row>
    <row r="50" spans="3:9" ht="11.25">
      <c r="C50" s="213"/>
      <c r="D50" s="213"/>
      <c r="E50" s="213"/>
      <c r="F50" s="213"/>
      <c r="G50" s="213"/>
      <c r="H50" s="213"/>
      <c r="I50" s="213"/>
    </row>
    <row r="51" spans="3:9" ht="11.25">
      <c r="C51" s="213"/>
      <c r="D51" s="213"/>
      <c r="E51" s="213"/>
      <c r="F51" s="213"/>
      <c r="G51" s="213"/>
      <c r="H51" s="213"/>
      <c r="I51" s="213"/>
    </row>
    <row r="52" spans="3:9" ht="11.25">
      <c r="C52" s="213"/>
      <c r="D52" s="213"/>
      <c r="E52" s="213"/>
      <c r="F52" s="213"/>
      <c r="G52" s="213"/>
      <c r="H52" s="213"/>
      <c r="I52" s="213"/>
    </row>
    <row r="53" spans="3:9" ht="11.25">
      <c r="C53" s="213"/>
      <c r="D53" s="213"/>
      <c r="E53" s="213"/>
      <c r="F53" s="213"/>
      <c r="G53" s="213"/>
      <c r="H53" s="213"/>
      <c r="I53" s="213"/>
    </row>
    <row r="54" spans="3:9" ht="11.25">
      <c r="C54" s="213"/>
      <c r="D54" s="213"/>
      <c r="E54" s="213"/>
      <c r="F54" s="213"/>
      <c r="G54" s="213"/>
      <c r="H54" s="213"/>
      <c r="I54" s="213"/>
    </row>
    <row r="55" spans="3:9" ht="11.25">
      <c r="C55" s="213"/>
      <c r="D55" s="213"/>
      <c r="E55" s="213"/>
      <c r="F55" s="213"/>
      <c r="G55" s="213"/>
      <c r="H55" s="213"/>
      <c r="I55" s="213"/>
    </row>
    <row r="56" spans="3:9" ht="11.25">
      <c r="C56" s="213"/>
      <c r="D56" s="213"/>
      <c r="E56" s="213"/>
      <c r="F56" s="213"/>
      <c r="G56" s="213"/>
      <c r="H56" s="213"/>
      <c r="I56" s="213"/>
    </row>
    <row r="57" spans="3:9" ht="11.25">
      <c r="C57" s="213"/>
      <c r="D57" s="213"/>
      <c r="E57" s="213"/>
      <c r="F57" s="213"/>
      <c r="G57" s="213"/>
      <c r="H57" s="213"/>
      <c r="I57" s="213"/>
    </row>
    <row r="58" spans="3:9" ht="11.25">
      <c r="C58" s="213"/>
      <c r="D58" s="213"/>
      <c r="E58" s="213"/>
      <c r="F58" s="213"/>
      <c r="G58" s="213"/>
      <c r="H58" s="213"/>
      <c r="I58" s="213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206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01" t="s">
        <v>241</v>
      </c>
      <c r="J1" s="201"/>
      <c r="L1" s="204" t="s">
        <v>657</v>
      </c>
    </row>
    <row r="3" spans="2:10" ht="11.25">
      <c r="B3" s="2" t="s">
        <v>585</v>
      </c>
      <c r="J3" s="207"/>
    </row>
    <row r="4" spans="2:10" ht="11.25">
      <c r="B4" s="116" t="s">
        <v>242</v>
      </c>
      <c r="J4" s="207"/>
    </row>
    <row r="5" spans="2:10" ht="11.25">
      <c r="B5" s="1" t="s">
        <v>173</v>
      </c>
      <c r="J5" s="207"/>
    </row>
    <row r="6" ht="11.25">
      <c r="J6" s="207"/>
    </row>
    <row r="7" spans="2:12" ht="11.25">
      <c r="B7" s="516" t="s">
        <v>1</v>
      </c>
      <c r="C7" s="555" t="s">
        <v>250</v>
      </c>
      <c r="D7" s="555" t="s">
        <v>251</v>
      </c>
      <c r="E7" s="555" t="s">
        <v>146</v>
      </c>
      <c r="F7" s="554" t="s">
        <v>245</v>
      </c>
      <c r="G7" s="554"/>
      <c r="H7" s="554"/>
      <c r="I7" s="554"/>
      <c r="J7" s="554"/>
      <c r="K7" s="555"/>
      <c r="L7" s="208" t="s">
        <v>119</v>
      </c>
    </row>
    <row r="8" spans="2:11" ht="11.25">
      <c r="B8" s="558"/>
      <c r="C8" s="560"/>
      <c r="D8" s="560"/>
      <c r="E8" s="560"/>
      <c r="F8" s="12" t="s">
        <v>246</v>
      </c>
      <c r="G8" s="12"/>
      <c r="H8" s="510" t="s">
        <v>247</v>
      </c>
      <c r="I8" s="510"/>
      <c r="J8" s="510"/>
      <c r="K8" s="209" t="s">
        <v>119</v>
      </c>
    </row>
    <row r="9" spans="1:12" s="212" customFormat="1" ht="12" thickBot="1">
      <c r="A9" s="210"/>
      <c r="B9" s="559"/>
      <c r="C9" s="561"/>
      <c r="D9" s="561"/>
      <c r="E9" s="561"/>
      <c r="F9" s="211"/>
      <c r="G9" s="211"/>
      <c r="H9" s="217" t="s">
        <v>252</v>
      </c>
      <c r="I9" s="217" t="s">
        <v>186</v>
      </c>
      <c r="J9" s="217" t="s">
        <v>119</v>
      </c>
      <c r="K9" s="203"/>
      <c r="L9" s="203"/>
    </row>
    <row r="10" spans="1:12" ht="12" thickTop="1">
      <c r="A10" s="96"/>
      <c r="B10" s="214" t="s">
        <v>60</v>
      </c>
      <c r="C10" s="214">
        <v>9158.257917</v>
      </c>
      <c r="D10" s="214">
        <v>5287.786260999999</v>
      </c>
      <c r="E10" s="214">
        <v>3963.312089</v>
      </c>
      <c r="F10" s="214">
        <v>1491.18139</v>
      </c>
      <c r="G10" s="214"/>
      <c r="H10" s="214">
        <v>31</v>
      </c>
      <c r="I10" s="214">
        <v>729</v>
      </c>
      <c r="J10" s="214">
        <v>760.8243820000001</v>
      </c>
      <c r="K10" s="214">
        <v>2252.005772</v>
      </c>
      <c r="L10" s="214">
        <v>20661.362039000003</v>
      </c>
    </row>
    <row r="11" spans="1:12" ht="11.25">
      <c r="A11" s="96"/>
      <c r="B11" s="214" t="s">
        <v>61</v>
      </c>
      <c r="C11" s="214">
        <v>9779.198737</v>
      </c>
      <c r="D11" s="214">
        <v>4690.314584000001</v>
      </c>
      <c r="E11" s="214">
        <v>4217.536569999999</v>
      </c>
      <c r="F11" s="214">
        <v>1505.269234</v>
      </c>
      <c r="G11" s="214"/>
      <c r="H11" s="214">
        <v>142</v>
      </c>
      <c r="I11" s="214">
        <v>706</v>
      </c>
      <c r="J11" s="214">
        <v>848.1516669999999</v>
      </c>
      <c r="K11" s="214">
        <v>2353.420901</v>
      </c>
      <c r="L11" s="214">
        <v>21040.470792</v>
      </c>
    </row>
    <row r="12" spans="1:12" ht="11.25">
      <c r="A12" s="96"/>
      <c r="B12" s="214" t="s">
        <v>62</v>
      </c>
      <c r="C12" s="214">
        <v>9580.710946000001</v>
      </c>
      <c r="D12" s="214">
        <v>4456.991402</v>
      </c>
      <c r="E12" s="214">
        <v>4434.34347</v>
      </c>
      <c r="F12" s="214">
        <v>1151.6957830000001</v>
      </c>
      <c r="G12" s="214"/>
      <c r="H12" s="214">
        <v>304</v>
      </c>
      <c r="I12" s="214">
        <v>626</v>
      </c>
      <c r="J12" s="214">
        <v>930.34945</v>
      </c>
      <c r="K12" s="214">
        <v>2082.045233</v>
      </c>
      <c r="L12" s="214">
        <v>20554.091051</v>
      </c>
    </row>
    <row r="13" spans="1:22" ht="11.25">
      <c r="A13" s="96"/>
      <c r="B13" s="214" t="s">
        <v>63</v>
      </c>
      <c r="C13" s="214">
        <v>12963.575467999997</v>
      </c>
      <c r="D13" s="214">
        <v>3979.777048</v>
      </c>
      <c r="E13" s="214">
        <v>5088.882207</v>
      </c>
      <c r="F13" s="214">
        <v>1462.0569029999997</v>
      </c>
      <c r="G13" s="214"/>
      <c r="H13" s="214">
        <v>676.211</v>
      </c>
      <c r="I13" s="214">
        <v>1085.4983009999999</v>
      </c>
      <c r="J13" s="214">
        <v>1761.7093009999999</v>
      </c>
      <c r="K13" s="214">
        <v>3223.766204</v>
      </c>
      <c r="L13" s="214">
        <v>25256.000927</v>
      </c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1:12" ht="11.25">
      <c r="A14" s="96"/>
      <c r="B14" s="214" t="s">
        <v>64</v>
      </c>
      <c r="C14" s="214">
        <v>15964.491681</v>
      </c>
      <c r="D14" s="214">
        <v>3987.4549770000003</v>
      </c>
      <c r="E14" s="214">
        <v>7585.258324999999</v>
      </c>
      <c r="F14" s="214">
        <v>2428.425554</v>
      </c>
      <c r="G14" s="214"/>
      <c r="H14" s="214">
        <v>1434.7319999999997</v>
      </c>
      <c r="I14" s="214">
        <v>1678.327595</v>
      </c>
      <c r="J14" s="214">
        <v>3113.0595949999997</v>
      </c>
      <c r="K14" s="214">
        <v>5541.485149</v>
      </c>
      <c r="L14" s="214">
        <v>33078.690131999996</v>
      </c>
    </row>
    <row r="15" spans="1:12" ht="11.25">
      <c r="A15" s="96"/>
      <c r="B15" s="214" t="s">
        <v>65</v>
      </c>
      <c r="C15" s="214">
        <v>22827.700314</v>
      </c>
      <c r="D15" s="214">
        <v>4684.452224000001</v>
      </c>
      <c r="E15" s="214">
        <v>11486.127744</v>
      </c>
      <c r="F15" s="214">
        <v>4875.934008</v>
      </c>
      <c r="G15" s="214"/>
      <c r="H15" s="214">
        <v>3039.469</v>
      </c>
      <c r="I15" s="214">
        <v>3058.212917</v>
      </c>
      <c r="J15" s="214">
        <v>6097.681917</v>
      </c>
      <c r="K15" s="214">
        <v>10973.615925</v>
      </c>
      <c r="L15" s="214">
        <v>49971.896207000005</v>
      </c>
    </row>
    <row r="16" spans="1:12" ht="11.25">
      <c r="A16" s="96"/>
      <c r="B16" s="214" t="s">
        <v>66</v>
      </c>
      <c r="C16" s="214">
        <v>24713.652379000003</v>
      </c>
      <c r="D16" s="214">
        <v>5928.782988000001</v>
      </c>
      <c r="E16" s="214">
        <v>12918.227407</v>
      </c>
      <c r="F16" s="214">
        <v>5199.162408</v>
      </c>
      <c r="G16" s="214"/>
      <c r="H16" s="214">
        <v>1561.681</v>
      </c>
      <c r="I16" s="214">
        <v>3024.2609740000003</v>
      </c>
      <c r="J16" s="214">
        <v>4585.941974</v>
      </c>
      <c r="K16" s="214">
        <v>9785.104382</v>
      </c>
      <c r="L16" s="214">
        <v>53345.767155999994</v>
      </c>
    </row>
    <row r="17" spans="1:12" ht="11.25">
      <c r="A17" s="96"/>
      <c r="B17" s="214" t="s">
        <v>67</v>
      </c>
      <c r="C17" s="214">
        <v>26866.719019</v>
      </c>
      <c r="D17" s="214">
        <v>5596.958229</v>
      </c>
      <c r="E17" s="214">
        <v>16098.154798</v>
      </c>
      <c r="F17" s="214">
        <v>5533.463503</v>
      </c>
      <c r="G17" s="214"/>
      <c r="H17" s="214">
        <v>2465.2659999999996</v>
      </c>
      <c r="I17" s="214">
        <v>3186.6655390000005</v>
      </c>
      <c r="J17" s="214">
        <v>5651.931539</v>
      </c>
      <c r="K17" s="214">
        <v>11185.395042</v>
      </c>
      <c r="L17" s="214">
        <v>59747.22708800001</v>
      </c>
    </row>
    <row r="18" spans="1:12" ht="11.25">
      <c r="A18" s="96"/>
      <c r="B18" s="214" t="s">
        <v>68</v>
      </c>
      <c r="C18" s="214">
        <v>26783.467866</v>
      </c>
      <c r="D18" s="214">
        <v>4100.3931919999995</v>
      </c>
      <c r="E18" s="214">
        <v>16102.311901000003</v>
      </c>
      <c r="F18" s="214">
        <v>5508.482314999999</v>
      </c>
      <c r="G18" s="214"/>
      <c r="H18" s="214">
        <v>2676.723555</v>
      </c>
      <c r="I18" s="214">
        <v>2592.097145</v>
      </c>
      <c r="J18" s="214">
        <v>5268.8207</v>
      </c>
      <c r="K18" s="214">
        <v>10777.303015000001</v>
      </c>
      <c r="L18" s="214">
        <v>57763.475974</v>
      </c>
    </row>
    <row r="19" spans="1:12" ht="11.25">
      <c r="A19" s="96"/>
      <c r="B19" s="214" t="s">
        <v>69</v>
      </c>
      <c r="C19" s="214">
        <v>24058.507734000003</v>
      </c>
      <c r="D19" s="214">
        <v>4258.218393</v>
      </c>
      <c r="E19" s="214">
        <v>13576.730134</v>
      </c>
      <c r="F19" s="214">
        <v>4218.168304</v>
      </c>
      <c r="G19" s="214"/>
      <c r="H19" s="214">
        <v>1213.763473</v>
      </c>
      <c r="I19" s="214">
        <v>1969.250701</v>
      </c>
      <c r="J19" s="214">
        <v>3183.014174</v>
      </c>
      <c r="K19" s="214">
        <v>7401.182478</v>
      </c>
      <c r="L19" s="214">
        <v>49294.63873900001</v>
      </c>
    </row>
    <row r="20" spans="1:12" ht="11.25">
      <c r="A20" s="96"/>
      <c r="B20" s="1" t="s">
        <v>70</v>
      </c>
      <c r="C20" s="214">
        <v>28432.318796000003</v>
      </c>
      <c r="D20" s="214">
        <v>6358.451188999999</v>
      </c>
      <c r="E20" s="214">
        <v>13605.384462</v>
      </c>
      <c r="F20" s="214">
        <v>3992.8125149999996</v>
      </c>
      <c r="G20" s="214"/>
      <c r="H20" s="214">
        <v>1210.9204490000002</v>
      </c>
      <c r="I20" s="214">
        <v>2238.702311</v>
      </c>
      <c r="J20" s="214">
        <v>3449.62276</v>
      </c>
      <c r="K20" s="214">
        <v>7442.435275000001</v>
      </c>
      <c r="L20" s="214">
        <v>55838.58972199999</v>
      </c>
    </row>
    <row r="21" spans="1:12" ht="11.25">
      <c r="A21" s="96"/>
      <c r="B21" s="1" t="s">
        <v>71</v>
      </c>
      <c r="C21" s="214">
        <v>27339.680402</v>
      </c>
      <c r="D21" s="214">
        <v>6276.497151999999</v>
      </c>
      <c r="E21" s="214">
        <v>14808.101461999999</v>
      </c>
      <c r="F21" s="214">
        <v>3631.420272</v>
      </c>
      <c r="G21" s="214"/>
      <c r="H21" s="214">
        <v>1475.294752</v>
      </c>
      <c r="I21" s="214">
        <v>2041.1819779999994</v>
      </c>
      <c r="J21" s="214">
        <v>3516.4767299999994</v>
      </c>
      <c r="K21" s="214">
        <v>7147.897001999999</v>
      </c>
      <c r="L21" s="214">
        <v>55572.176018000006</v>
      </c>
    </row>
    <row r="22" spans="1:12" ht="11.25">
      <c r="A22" s="96"/>
      <c r="B22" s="1" t="s">
        <v>72</v>
      </c>
      <c r="C22" s="214">
        <v>23447.420481</v>
      </c>
      <c r="D22" s="214">
        <v>6240.018765</v>
      </c>
      <c r="E22" s="214">
        <v>11643.277236999998</v>
      </c>
      <c r="F22" s="214">
        <v>3400.4328659999996</v>
      </c>
      <c r="G22" s="214"/>
      <c r="H22" s="214">
        <v>834.0535580000001</v>
      </c>
      <c r="I22" s="214">
        <v>1675.2852229999994</v>
      </c>
      <c r="J22" s="214">
        <v>2509.3387809999995</v>
      </c>
      <c r="K22" s="214">
        <v>5909.771646999999</v>
      </c>
      <c r="L22" s="214">
        <v>47240.48813</v>
      </c>
    </row>
    <row r="23" spans="1:12" ht="11.25">
      <c r="A23" s="96"/>
      <c r="B23" s="1" t="s">
        <v>73</v>
      </c>
      <c r="C23" s="214">
        <v>25766.735301</v>
      </c>
      <c r="D23" s="214">
        <v>6639.6078689999995</v>
      </c>
      <c r="E23" s="214">
        <v>10345.976433</v>
      </c>
      <c r="F23" s="214">
        <v>3120.933137</v>
      </c>
      <c r="G23" s="214"/>
      <c r="H23" s="214">
        <v>597.325683</v>
      </c>
      <c r="I23" s="214">
        <v>1818.258097</v>
      </c>
      <c r="J23" s="214">
        <v>2415.58378</v>
      </c>
      <c r="K23" s="214">
        <v>5536.212679</v>
      </c>
      <c r="L23" s="214">
        <v>48289.278399999996</v>
      </c>
    </row>
    <row r="24" spans="1:12" ht="11.25">
      <c r="A24" s="96"/>
      <c r="B24" s="1" t="s">
        <v>74</v>
      </c>
      <c r="C24" s="214">
        <v>33532</v>
      </c>
      <c r="D24" s="214">
        <v>10288</v>
      </c>
      <c r="E24" s="214">
        <v>12128</v>
      </c>
      <c r="F24" s="214">
        <v>3670</v>
      </c>
      <c r="G24" s="214"/>
      <c r="H24" s="214">
        <v>584</v>
      </c>
      <c r="I24" s="214">
        <v>2604</v>
      </c>
      <c r="J24" s="214">
        <v>3188</v>
      </c>
      <c r="K24" s="214">
        <v>6858</v>
      </c>
      <c r="L24" s="214">
        <v>62806</v>
      </c>
    </row>
    <row r="25" spans="1:12" ht="11.25">
      <c r="A25" s="96"/>
      <c r="B25" s="1" t="s">
        <v>76</v>
      </c>
      <c r="C25" s="214">
        <v>37813</v>
      </c>
      <c r="D25" s="214">
        <v>11930</v>
      </c>
      <c r="E25" s="214">
        <v>15379</v>
      </c>
      <c r="F25" s="214">
        <v>4551</v>
      </c>
      <c r="G25" s="214"/>
      <c r="H25" s="214">
        <v>820</v>
      </c>
      <c r="I25" s="214">
        <v>3106</v>
      </c>
      <c r="J25" s="214">
        <v>3926</v>
      </c>
      <c r="K25" s="214">
        <v>8477</v>
      </c>
      <c r="L25" s="214">
        <v>73599</v>
      </c>
    </row>
    <row r="26" spans="1:12" ht="11.25">
      <c r="A26" s="96"/>
      <c r="B26" s="1" t="s">
        <v>513</v>
      </c>
      <c r="C26" s="214">
        <v>45161</v>
      </c>
      <c r="D26" s="214">
        <v>15267</v>
      </c>
      <c r="E26" s="214">
        <v>18891</v>
      </c>
      <c r="F26" s="214">
        <v>5914</v>
      </c>
      <c r="G26" s="214"/>
      <c r="H26" s="214">
        <v>1914</v>
      </c>
      <c r="I26" s="214">
        <v>4158</v>
      </c>
      <c r="J26" s="214">
        <v>6072</v>
      </c>
      <c r="K26" s="214">
        <v>11986</v>
      </c>
      <c r="L26" s="214">
        <v>91346</v>
      </c>
    </row>
    <row r="27" spans="1:12" ht="11.25">
      <c r="A27" s="96"/>
      <c r="B27" s="1" t="s">
        <v>529</v>
      </c>
      <c r="C27" s="214">
        <v>59375</v>
      </c>
      <c r="D27" s="214">
        <v>20073</v>
      </c>
      <c r="E27" s="214">
        <v>25113</v>
      </c>
      <c r="F27" s="214">
        <v>7808</v>
      </c>
      <c r="G27" s="214"/>
      <c r="H27" s="214">
        <v>3120</v>
      </c>
      <c r="I27" s="214">
        <v>5130</v>
      </c>
      <c r="J27" s="214">
        <v>8250</v>
      </c>
      <c r="K27" s="214">
        <v>16058</v>
      </c>
      <c r="L27" s="214">
        <v>120619</v>
      </c>
    </row>
    <row r="28" spans="1:12" ht="11.25">
      <c r="A28" s="96"/>
      <c r="B28" s="186" t="s">
        <v>650</v>
      </c>
      <c r="C28" s="215">
        <v>83283</v>
      </c>
      <c r="D28" s="215">
        <v>31466</v>
      </c>
      <c r="E28" s="215">
        <v>35910</v>
      </c>
      <c r="F28" s="215">
        <v>9807</v>
      </c>
      <c r="G28" s="215"/>
      <c r="H28" s="215">
        <v>5342</v>
      </c>
      <c r="I28" s="215">
        <v>7364</v>
      </c>
      <c r="J28" s="215">
        <v>12706</v>
      </c>
      <c r="K28" s="215">
        <v>22514</v>
      </c>
      <c r="L28" s="215">
        <v>173195</v>
      </c>
    </row>
    <row r="29" spans="1:12" ht="11.25">
      <c r="A29" s="96"/>
      <c r="B29" s="376" t="s">
        <v>524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1" spans="3:12" ht="11.25">
      <c r="C31" s="4"/>
      <c r="D31" s="4"/>
      <c r="E31" s="4"/>
      <c r="F31" s="4"/>
      <c r="H31" s="4"/>
      <c r="I31" s="4"/>
      <c r="J31" s="4"/>
      <c r="K31" s="4"/>
      <c r="L31" s="4"/>
    </row>
    <row r="40" spans="3:12" ht="11.25"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3:12" ht="11.25"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3:12" ht="11.25"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3:12" ht="11.25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3:12" ht="11.2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3:12" ht="11.2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1" ht="11.25">
      <c r="C46" s="81"/>
      <c r="D46" s="4"/>
      <c r="E46" s="4"/>
      <c r="F46" s="4"/>
      <c r="G46" s="4"/>
      <c r="H46" s="4"/>
      <c r="I46" s="4"/>
      <c r="J46" s="4"/>
      <c r="K46" s="4"/>
    </row>
    <row r="47" spans="3:11" ht="11.25">
      <c r="C47" s="81"/>
      <c r="D47" s="4"/>
      <c r="E47" s="4"/>
      <c r="F47" s="4"/>
      <c r="G47" s="4"/>
      <c r="H47" s="4"/>
      <c r="I47" s="4"/>
      <c r="J47" s="4"/>
      <c r="K47" s="4"/>
    </row>
    <row r="48" spans="3:11" ht="11.25">
      <c r="C48" s="81"/>
      <c r="D48" s="4"/>
      <c r="E48" s="4"/>
      <c r="F48" s="4"/>
      <c r="G48" s="4"/>
      <c r="H48" s="4"/>
      <c r="I48" s="4"/>
      <c r="J48" s="4"/>
      <c r="K48" s="4"/>
    </row>
    <row r="49" spans="3:11" ht="11.25">
      <c r="C49" s="81"/>
      <c r="D49" s="4"/>
      <c r="E49" s="4"/>
      <c r="F49" s="4"/>
      <c r="G49" s="4"/>
      <c r="H49" s="4"/>
      <c r="I49" s="4"/>
      <c r="J49" s="4"/>
      <c r="K49" s="4"/>
    </row>
    <row r="50" spans="3:11" ht="11.25">
      <c r="C50" s="81"/>
      <c r="D50" s="4"/>
      <c r="E50" s="4"/>
      <c r="F50" s="4"/>
      <c r="G50" s="4"/>
      <c r="H50" s="4"/>
      <c r="I50" s="4"/>
      <c r="J50" s="4"/>
      <c r="K50" s="4"/>
    </row>
    <row r="51" spans="3:11" ht="11.25">
      <c r="C51" s="81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64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23" customWidth="1"/>
    <col min="2" max="2" width="6.8515625" style="323" customWidth="1"/>
    <col min="3" max="3" width="20.7109375" style="323" customWidth="1"/>
    <col min="4" max="4" width="16.57421875" style="323" customWidth="1"/>
    <col min="5" max="6" width="20.7109375" style="323" customWidth="1"/>
    <col min="7" max="16384" width="14.8515625" style="323" customWidth="1"/>
  </cols>
  <sheetData>
    <row r="1" spans="2:6" ht="12.75">
      <c r="B1" s="201" t="s">
        <v>241</v>
      </c>
      <c r="E1" s="201"/>
      <c r="F1" s="204" t="s">
        <v>657</v>
      </c>
    </row>
    <row r="2" ht="12.75">
      <c r="B2" s="201"/>
    </row>
    <row r="3" spans="2:6" ht="11.25">
      <c r="B3" s="321" t="s">
        <v>584</v>
      </c>
      <c r="C3" s="322"/>
      <c r="D3" s="322"/>
      <c r="F3" s="324"/>
    </row>
    <row r="4" spans="2:6" ht="11.25">
      <c r="B4" s="321" t="s">
        <v>422</v>
      </c>
      <c r="F4" s="324"/>
    </row>
    <row r="5" spans="2:6" ht="11.25">
      <c r="B5" s="321" t="s">
        <v>423</v>
      </c>
      <c r="F5" s="324"/>
    </row>
    <row r="6" spans="2:6" ht="11.25">
      <c r="B6" s="325" t="s">
        <v>424</v>
      </c>
      <c r="C6" s="326"/>
      <c r="D6" s="326"/>
      <c r="E6" s="326"/>
      <c r="F6" s="326"/>
    </row>
    <row r="7" spans="2:6" ht="11.25">
      <c r="B7" s="325"/>
      <c r="C7" s="326"/>
      <c r="D7" s="326"/>
      <c r="E7" s="326"/>
      <c r="F7" s="326"/>
    </row>
    <row r="8" spans="2:6" s="329" customFormat="1" ht="23.25" thickBot="1">
      <c r="B8" s="327"/>
      <c r="C8" s="328" t="s">
        <v>425</v>
      </c>
      <c r="D8" s="328" t="s">
        <v>426</v>
      </c>
      <c r="E8" s="328" t="s">
        <v>427</v>
      </c>
      <c r="F8" s="328" t="s">
        <v>428</v>
      </c>
    </row>
    <row r="9" spans="2:6" ht="12" thickTop="1">
      <c r="B9" s="364" t="s">
        <v>65</v>
      </c>
      <c r="C9" s="345">
        <v>73.67855003334438</v>
      </c>
      <c r="D9" s="345">
        <v>85.19916139797628</v>
      </c>
      <c r="E9" s="345">
        <v>70.15540633428647</v>
      </c>
      <c r="F9" s="345">
        <v>75.07140253040875</v>
      </c>
    </row>
    <row r="10" spans="2:6" ht="11.25">
      <c r="B10" s="364" t="s">
        <v>66</v>
      </c>
      <c r="C10" s="345">
        <v>70.91624381289485</v>
      </c>
      <c r="D10" s="345">
        <v>89.2342805270764</v>
      </c>
      <c r="E10" s="345">
        <v>67.56515259698541</v>
      </c>
      <c r="F10" s="345">
        <v>78.56861658353024</v>
      </c>
    </row>
    <row r="11" spans="2:6" ht="11.25">
      <c r="B11" s="364" t="s">
        <v>67</v>
      </c>
      <c r="C11" s="345">
        <v>70.92556679804157</v>
      </c>
      <c r="D11" s="345">
        <v>87.49796209937047</v>
      </c>
      <c r="E11" s="345">
        <v>68.52870833092416</v>
      </c>
      <c r="F11" s="345">
        <v>81.1504738781594</v>
      </c>
    </row>
    <row r="12" spans="2:6" ht="11.25">
      <c r="B12" s="364" t="s">
        <v>68</v>
      </c>
      <c r="C12" s="345">
        <v>72.26296365174125</v>
      </c>
      <c r="D12" s="345">
        <v>89.34894697663003</v>
      </c>
      <c r="E12" s="345">
        <v>70.11510231203972</v>
      </c>
      <c r="F12" s="345">
        <v>84.83559046629384</v>
      </c>
    </row>
    <row r="13" spans="2:6" ht="11.25">
      <c r="B13" s="364" t="s">
        <v>69</v>
      </c>
      <c r="C13" s="345">
        <v>106.06192385908192</v>
      </c>
      <c r="D13" s="345">
        <v>118.10791395549948</v>
      </c>
      <c r="E13" s="345">
        <v>103.87769979360941</v>
      </c>
      <c r="F13" s="345">
        <v>114.29991396253267</v>
      </c>
    </row>
    <row r="14" spans="2:6" ht="11.25">
      <c r="B14" s="364" t="s">
        <v>70</v>
      </c>
      <c r="C14" s="345">
        <v>99.9990815274749</v>
      </c>
      <c r="D14" s="345">
        <v>100.08197120541685</v>
      </c>
      <c r="E14" s="345">
        <v>99.99462891617856</v>
      </c>
      <c r="F14" s="345">
        <v>100.02961284948213</v>
      </c>
    </row>
    <row r="15" spans="2:6" ht="11.25">
      <c r="B15" s="364" t="s">
        <v>71</v>
      </c>
      <c r="C15" s="345">
        <v>118.6673042717246</v>
      </c>
      <c r="D15" s="345">
        <v>113.23567866304201</v>
      </c>
      <c r="E15" s="345">
        <v>119.60789041597866</v>
      </c>
      <c r="F15" s="345">
        <v>115.91316628485151</v>
      </c>
    </row>
    <row r="16" spans="2:6" ht="11.25">
      <c r="B16" s="364" t="s">
        <v>72</v>
      </c>
      <c r="C16" s="345">
        <v>125.40961023435091</v>
      </c>
      <c r="D16" s="345">
        <v>112.77620130731366</v>
      </c>
      <c r="E16" s="345">
        <v>120.60065233906114</v>
      </c>
      <c r="F16" s="345">
        <v>111.98359327920265</v>
      </c>
    </row>
    <row r="17" spans="2:6" ht="11.25">
      <c r="B17" s="345" t="s">
        <v>73</v>
      </c>
      <c r="C17" s="345">
        <v>124.95759712014001</v>
      </c>
      <c r="D17" s="345">
        <v>103.17118727652058</v>
      </c>
      <c r="E17" s="345">
        <v>117.71549568054932</v>
      </c>
      <c r="F17" s="345">
        <v>101.37972887660662</v>
      </c>
    </row>
    <row r="18" spans="2:6" ht="11.25">
      <c r="B18" s="345" t="s">
        <v>74</v>
      </c>
      <c r="C18" s="345">
        <v>123.67209652191933</v>
      </c>
      <c r="D18" s="345">
        <v>98.4872527243593</v>
      </c>
      <c r="E18" s="345">
        <v>114.31551725928652</v>
      </c>
      <c r="F18" s="345">
        <v>93.7353220004228</v>
      </c>
    </row>
    <row r="19" spans="2:6" ht="11.25">
      <c r="B19" s="377">
        <v>2005</v>
      </c>
      <c r="C19" s="345">
        <v>105.28901557049876</v>
      </c>
      <c r="D19" s="345">
        <v>83.80072760372887</v>
      </c>
      <c r="E19" s="345">
        <v>97.16289476239773</v>
      </c>
      <c r="F19" s="345">
        <v>77.3785109452631</v>
      </c>
    </row>
    <row r="20" spans="2:6" ht="11.25">
      <c r="B20" s="377">
        <v>2006</v>
      </c>
      <c r="C20" s="345">
        <v>96.51778421004995</v>
      </c>
      <c r="D20" s="345">
        <v>78.78961173103802</v>
      </c>
      <c r="E20" s="345">
        <v>88.88481074643344</v>
      </c>
      <c r="F20" s="345">
        <v>71.59998198596308</v>
      </c>
    </row>
    <row r="21" spans="2:6" ht="11.25">
      <c r="B21" s="377">
        <v>2007</v>
      </c>
      <c r="C21" s="345">
        <v>92.66571456420145</v>
      </c>
      <c r="D21" s="345">
        <v>74.6088502676724</v>
      </c>
      <c r="E21" s="345">
        <v>83.41333086813208</v>
      </c>
      <c r="F21" s="345">
        <v>67.93207055375545</v>
      </c>
    </row>
    <row r="22" spans="2:6" ht="11.25">
      <c r="B22" s="365">
        <v>2008</v>
      </c>
      <c r="C22" s="484">
        <v>97.7479562163323</v>
      </c>
      <c r="D22" s="484">
        <v>73.70293275372086</v>
      </c>
      <c r="E22" s="484">
        <v>83.3172136262388</v>
      </c>
      <c r="F22" s="484">
        <v>66.80959944231726</v>
      </c>
    </row>
    <row r="23" spans="2:6" ht="11.25">
      <c r="B23" s="325" t="s">
        <v>429</v>
      </c>
      <c r="C23" s="326"/>
      <c r="D23" s="326"/>
      <c r="E23" s="326"/>
      <c r="F23" s="345"/>
    </row>
    <row r="24" spans="2:6" ht="11.25">
      <c r="B24" s="325" t="s">
        <v>430</v>
      </c>
      <c r="C24" s="326"/>
      <c r="D24" s="326"/>
      <c r="E24" s="326"/>
      <c r="F24" s="326"/>
    </row>
    <row r="25" spans="2:6" ht="11.25">
      <c r="B25" s="326"/>
      <c r="C25" s="326"/>
      <c r="D25" s="326"/>
      <c r="E25" s="326"/>
      <c r="F25" s="326"/>
    </row>
    <row r="26" spans="2:6" ht="11.25">
      <c r="B26" s="326"/>
      <c r="C26" s="345"/>
      <c r="D26" s="345"/>
      <c r="E26" s="345"/>
      <c r="F26" s="345"/>
    </row>
    <row r="27" spans="2:6" ht="11.25">
      <c r="B27" s="326"/>
      <c r="C27" s="345"/>
      <c r="D27" s="345"/>
      <c r="E27" s="345"/>
      <c r="F27" s="345"/>
    </row>
    <row r="28" spans="3:6" ht="11.25">
      <c r="C28" s="345"/>
      <c r="D28" s="345"/>
      <c r="E28" s="345"/>
      <c r="F28" s="345"/>
    </row>
    <row r="29" spans="3:6" ht="11.25">
      <c r="C29" s="345"/>
      <c r="D29" s="345"/>
      <c r="E29" s="345"/>
      <c r="F29" s="345"/>
    </row>
    <row r="30" spans="3:6" ht="11.25">
      <c r="C30" s="345"/>
      <c r="D30" s="345"/>
      <c r="E30" s="345"/>
      <c r="F30" s="345"/>
    </row>
    <row r="31" spans="3:6" ht="11.25">
      <c r="C31" s="345"/>
      <c r="D31" s="345"/>
      <c r="E31" s="345"/>
      <c r="F31" s="345"/>
    </row>
    <row r="32" spans="3:6" ht="11.25">
      <c r="C32" s="345"/>
      <c r="D32" s="345"/>
      <c r="E32" s="345"/>
      <c r="F32" s="345"/>
    </row>
    <row r="33" spans="3:6" ht="11.25">
      <c r="C33" s="345"/>
      <c r="D33" s="345"/>
      <c r="E33" s="345"/>
      <c r="F33" s="345"/>
    </row>
    <row r="34" spans="3:6" ht="11.25">
      <c r="C34" s="345"/>
      <c r="D34" s="345"/>
      <c r="E34" s="345"/>
      <c r="F34" s="345"/>
    </row>
    <row r="35" spans="3:6" ht="11.25">
      <c r="C35" s="345"/>
      <c r="D35" s="345"/>
      <c r="E35" s="345"/>
      <c r="F35" s="345"/>
    </row>
    <row r="36" spans="3:6" ht="11.25">
      <c r="C36" s="345"/>
      <c r="D36" s="345"/>
      <c r="E36" s="345"/>
      <c r="F36" s="345"/>
    </row>
    <row r="37" spans="3:6" ht="11.25">
      <c r="C37" s="345"/>
      <c r="D37" s="345"/>
      <c r="E37" s="345"/>
      <c r="F37" s="345"/>
    </row>
    <row r="38" spans="3:6" ht="11.25">
      <c r="C38" s="345"/>
      <c r="D38" s="345"/>
      <c r="E38" s="345"/>
      <c r="F38" s="345"/>
    </row>
    <row r="39" spans="3:6" ht="11.25">
      <c r="C39" s="345"/>
      <c r="D39" s="345"/>
      <c r="E39" s="345"/>
      <c r="F39" s="345"/>
    </row>
    <row r="40" spans="3:6" ht="11.25">
      <c r="C40" s="345"/>
      <c r="D40" s="345"/>
      <c r="E40" s="345"/>
      <c r="F40" s="345"/>
    </row>
    <row r="41" spans="3:6" ht="11.25">
      <c r="C41" s="345"/>
      <c r="D41" s="345"/>
      <c r="E41" s="345"/>
      <c r="F41" s="345"/>
    </row>
    <row r="42" spans="3:6" ht="11.25">
      <c r="C42" s="345"/>
      <c r="D42" s="345"/>
      <c r="E42" s="345"/>
      <c r="F42" s="345"/>
    </row>
    <row r="43" spans="3:6" ht="11.25">
      <c r="C43" s="345"/>
      <c r="D43" s="345"/>
      <c r="E43" s="345"/>
      <c r="F43" s="345"/>
    </row>
    <row r="44" spans="3:6" ht="11.25">
      <c r="C44" s="345"/>
      <c r="D44" s="345"/>
      <c r="E44" s="345"/>
      <c r="F44" s="345"/>
    </row>
    <row r="45" spans="3:6" ht="11.25">
      <c r="C45" s="345"/>
      <c r="D45" s="345"/>
      <c r="E45" s="345"/>
      <c r="F45" s="345"/>
    </row>
    <row r="46" spans="3:6" ht="11.25">
      <c r="C46" s="345"/>
      <c r="D46" s="345"/>
      <c r="E46" s="345"/>
      <c r="F46" s="345"/>
    </row>
    <row r="47" spans="3:6" ht="11.25">
      <c r="C47" s="345"/>
      <c r="D47" s="345"/>
      <c r="E47" s="345"/>
      <c r="F47" s="345"/>
    </row>
    <row r="48" spans="3:6" ht="11.25">
      <c r="C48" s="345"/>
      <c r="D48" s="345"/>
      <c r="E48" s="345"/>
      <c r="F48" s="345"/>
    </row>
    <row r="49" spans="3:6" ht="11.25">
      <c r="C49" s="345"/>
      <c r="D49" s="345"/>
      <c r="E49" s="345"/>
      <c r="F49" s="345"/>
    </row>
    <row r="50" spans="3:6" ht="11.25">
      <c r="C50" s="345"/>
      <c r="D50" s="345"/>
      <c r="E50" s="345"/>
      <c r="F50" s="345"/>
    </row>
    <row r="51" spans="3:6" ht="11.25">
      <c r="C51" s="345"/>
      <c r="D51" s="345"/>
      <c r="E51" s="345"/>
      <c r="F51" s="345"/>
    </row>
    <row r="52" spans="3:6" ht="11.25">
      <c r="C52" s="345"/>
      <c r="D52" s="345"/>
      <c r="E52" s="345"/>
      <c r="F52" s="345"/>
    </row>
    <row r="53" spans="3:6" ht="11.25">
      <c r="C53" s="345"/>
      <c r="D53" s="345"/>
      <c r="E53" s="345"/>
      <c r="F53" s="345"/>
    </row>
    <row r="54" spans="3:6" ht="11.25">
      <c r="C54" s="345"/>
      <c r="D54" s="345"/>
      <c r="E54" s="345"/>
      <c r="F54" s="345"/>
    </row>
    <row r="55" spans="3:6" ht="11.25">
      <c r="C55" s="345"/>
      <c r="D55" s="345"/>
      <c r="E55" s="345"/>
      <c r="F55" s="345"/>
    </row>
    <row r="56" spans="3:6" ht="11.25">
      <c r="C56" s="345"/>
      <c r="D56" s="345"/>
      <c r="E56" s="345"/>
      <c r="F56" s="345"/>
    </row>
    <row r="57" spans="3:6" ht="11.25">
      <c r="C57" s="345"/>
      <c r="D57" s="345"/>
      <c r="E57" s="345"/>
      <c r="F57" s="345"/>
    </row>
    <row r="58" spans="3:6" ht="11.25">
      <c r="C58" s="345"/>
      <c r="D58" s="345"/>
      <c r="E58" s="345"/>
      <c r="F58" s="345"/>
    </row>
    <row r="59" spans="3:6" ht="11.25">
      <c r="C59" s="345"/>
      <c r="D59" s="345"/>
      <c r="E59" s="345"/>
      <c r="F59" s="345"/>
    </row>
    <row r="60" spans="3:6" ht="11.25">
      <c r="C60" s="345"/>
      <c r="D60" s="345"/>
      <c r="E60" s="345"/>
      <c r="F60" s="345"/>
    </row>
    <row r="61" spans="3:6" ht="11.25">
      <c r="C61" s="345"/>
      <c r="D61" s="345"/>
      <c r="E61" s="345"/>
      <c r="F61" s="345"/>
    </row>
    <row r="62" spans="3:6" ht="11.25">
      <c r="C62" s="345"/>
      <c r="D62" s="345"/>
      <c r="E62" s="345"/>
      <c r="F62" s="345"/>
    </row>
    <row r="63" spans="3:6" ht="11.25">
      <c r="C63" s="345"/>
      <c r="D63" s="345"/>
      <c r="E63" s="345"/>
      <c r="F63" s="345"/>
    </row>
    <row r="64" spans="3:6" ht="11.25">
      <c r="C64" s="345"/>
      <c r="D64" s="345"/>
      <c r="E64" s="345"/>
      <c r="F64" s="34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06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201" t="s">
        <v>241</v>
      </c>
      <c r="D1" s="204" t="s">
        <v>657</v>
      </c>
    </row>
    <row r="3" ht="11.25">
      <c r="B3" s="188" t="s">
        <v>583</v>
      </c>
    </row>
    <row r="4" spans="2:3" ht="11.25">
      <c r="B4" s="2" t="s">
        <v>371</v>
      </c>
      <c r="C4" s="1"/>
    </row>
    <row r="5" spans="2:4" ht="11.25">
      <c r="B5" s="40" t="s">
        <v>254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89" t="s">
        <v>1</v>
      </c>
      <c r="C7" s="290" t="s">
        <v>372</v>
      </c>
      <c r="D7" s="290" t="s">
        <v>373</v>
      </c>
    </row>
    <row r="8" spans="2:4" ht="12" thickTop="1">
      <c r="B8" s="182" t="s">
        <v>51</v>
      </c>
      <c r="C8" s="182">
        <v>2.9650633713677563</v>
      </c>
      <c r="D8" s="182">
        <v>1.6246895583855006</v>
      </c>
    </row>
    <row r="9" spans="2:4" ht="11.25">
      <c r="B9" s="182" t="s">
        <v>52</v>
      </c>
      <c r="C9" s="182">
        <v>2.9157677310073047</v>
      </c>
      <c r="D9" s="182">
        <v>1.9996931844760375</v>
      </c>
    </row>
    <row r="10" spans="2:4" ht="11.25">
      <c r="B10" s="182" t="s">
        <v>53</v>
      </c>
      <c r="C10" s="182">
        <v>2.54289839655229</v>
      </c>
      <c r="D10" s="182">
        <v>1.4179102117088942</v>
      </c>
    </row>
    <row r="11" spans="2:4" ht="11.25">
      <c r="B11" s="182" t="s">
        <v>54</v>
      </c>
      <c r="C11" s="182">
        <v>1.9385899526123112</v>
      </c>
      <c r="D11" s="182">
        <v>2.6531678774152625</v>
      </c>
    </row>
    <row r="12" spans="2:4" ht="11.25">
      <c r="B12" s="182" t="s">
        <v>55</v>
      </c>
      <c r="C12" s="182">
        <v>1.7485349208079686</v>
      </c>
      <c r="D12" s="182">
        <v>2.5038260983202263</v>
      </c>
    </row>
    <row r="13" spans="2:4" ht="11.25">
      <c r="B13" s="182" t="s">
        <v>56</v>
      </c>
      <c r="C13" s="182">
        <v>3.2350350285557727</v>
      </c>
      <c r="D13" s="182">
        <v>3.809336683783716</v>
      </c>
    </row>
    <row r="14" spans="2:4" ht="11.25">
      <c r="B14" s="182" t="s">
        <v>57</v>
      </c>
      <c r="C14" s="182">
        <v>2.1667761615406866</v>
      </c>
      <c r="D14" s="182">
        <v>2.92360411285317</v>
      </c>
    </row>
    <row r="15" spans="2:4" ht="11.25">
      <c r="B15" s="182" t="s">
        <v>58</v>
      </c>
      <c r="C15" s="182">
        <v>1.4398659477594846</v>
      </c>
      <c r="D15" s="182">
        <v>3.8790607574873515</v>
      </c>
    </row>
    <row r="16" spans="2:4" ht="11.25">
      <c r="B16" s="182" t="s">
        <v>59</v>
      </c>
      <c r="C16" s="182">
        <v>1.2895448540465928</v>
      </c>
      <c r="D16" s="182">
        <v>5.451089456192901</v>
      </c>
    </row>
    <row r="17" spans="2:4" ht="11.25">
      <c r="B17" s="182" t="s">
        <v>60</v>
      </c>
      <c r="C17" s="182">
        <v>2.157986736750336</v>
      </c>
      <c r="D17" s="182">
        <v>4.892553130692764</v>
      </c>
    </row>
    <row r="18" spans="2:4" ht="11.25">
      <c r="B18" s="182" t="s">
        <v>61</v>
      </c>
      <c r="C18" s="182">
        <v>1.696514362707632</v>
      </c>
      <c r="D18" s="182">
        <v>2.8475768877149386</v>
      </c>
    </row>
    <row r="19" spans="2:4" ht="11.25">
      <c r="B19" s="182" t="s">
        <v>62</v>
      </c>
      <c r="C19" s="182">
        <v>1.1522232673393236</v>
      </c>
      <c r="D19" s="182">
        <v>3.566706013460878</v>
      </c>
    </row>
    <row r="20" spans="2:4" ht="11.25">
      <c r="B20" s="182" t="s">
        <v>63</v>
      </c>
      <c r="C20" s="182">
        <v>0.8968145768250151</v>
      </c>
      <c r="D20" s="182">
        <v>3.4869670192202253</v>
      </c>
    </row>
    <row r="21" spans="2:4" ht="11.25">
      <c r="B21" s="182" t="s">
        <v>64</v>
      </c>
      <c r="C21" s="182">
        <v>1.8927479201527206</v>
      </c>
      <c r="D21" s="182">
        <v>4.916263427167986</v>
      </c>
    </row>
    <row r="22" spans="2:4" ht="11.25">
      <c r="B22" s="182" t="s">
        <v>65</v>
      </c>
      <c r="C22" s="182">
        <v>2.2567268179133104</v>
      </c>
      <c r="D22" s="182">
        <v>0.56644109557636</v>
      </c>
    </row>
    <row r="23" spans="2:4" ht="11.25">
      <c r="B23" s="182" t="s">
        <v>66</v>
      </c>
      <c r="C23" s="182">
        <v>2.1319618752580536</v>
      </c>
      <c r="D23" s="182">
        <v>-0.22345625580188902</v>
      </c>
    </row>
    <row r="24" spans="2:4" ht="11.25">
      <c r="B24" s="182" t="s">
        <v>67</v>
      </c>
      <c r="C24" s="182">
        <v>2.694324973084437</v>
      </c>
      <c r="D24" s="182">
        <v>1.2812307240765508</v>
      </c>
    </row>
    <row r="25" spans="2:4" ht="11.25">
      <c r="B25" s="182" t="s">
        <v>68</v>
      </c>
      <c r="C25" s="182">
        <v>3.4231828340034567</v>
      </c>
      <c r="D25" s="182">
        <v>0.7511720787927227</v>
      </c>
    </row>
    <row r="26" spans="2:5" ht="11.25">
      <c r="B26" s="182" t="s">
        <v>69</v>
      </c>
      <c r="C26" s="182">
        <v>3.6145539828335655</v>
      </c>
      <c r="D26" s="182">
        <v>0.8681484978414906</v>
      </c>
      <c r="E26" s="180"/>
    </row>
    <row r="27" spans="2:8" s="1" customFormat="1" ht="11.25">
      <c r="B27" s="182" t="s">
        <v>70</v>
      </c>
      <c r="C27" s="184">
        <v>3.408651879596297</v>
      </c>
      <c r="D27" s="184">
        <v>-0.0630737900196866</v>
      </c>
      <c r="E27" s="180"/>
      <c r="H27" s="57"/>
    </row>
    <row r="28" spans="2:8" s="1" customFormat="1" ht="11.25">
      <c r="B28" s="182" t="s">
        <v>71</v>
      </c>
      <c r="C28" s="184">
        <v>3.4826783377168327</v>
      </c>
      <c r="D28" s="184">
        <v>0.42774011316790256</v>
      </c>
      <c r="E28" s="180"/>
      <c r="H28" s="57"/>
    </row>
    <row r="29" spans="2:8" s="1" customFormat="1" ht="11.25">
      <c r="B29" s="182" t="s">
        <v>72</v>
      </c>
      <c r="C29" s="184">
        <v>3.7254583976272815</v>
      </c>
      <c r="D29" s="184">
        <v>1.3564760167327323</v>
      </c>
      <c r="E29" s="182"/>
      <c r="H29" s="57"/>
    </row>
    <row r="30" spans="2:8" s="1" customFormat="1" ht="11.25">
      <c r="B30" s="184" t="s">
        <v>73</v>
      </c>
      <c r="C30" s="184">
        <v>3.8346358415995163</v>
      </c>
      <c r="D30" s="184">
        <v>-0.0048905025330186576</v>
      </c>
      <c r="E30" s="182"/>
      <c r="H30" s="57"/>
    </row>
    <row r="31" spans="2:8" s="1" customFormat="1" ht="11.25">
      <c r="B31" s="184" t="s">
        <v>74</v>
      </c>
      <c r="C31" s="184">
        <v>3.7415485642485886</v>
      </c>
      <c r="D31" s="184">
        <v>0.7990500634046495</v>
      </c>
      <c r="E31" s="182"/>
      <c r="H31" s="57"/>
    </row>
    <row r="32" spans="1:8" s="1" customFormat="1" ht="11.25">
      <c r="A32" s="206"/>
      <c r="B32" s="184" t="s">
        <v>76</v>
      </c>
      <c r="C32" s="184">
        <v>3.9042780977992537</v>
      </c>
      <c r="D32" s="184">
        <v>0.5828209156037125</v>
      </c>
      <c r="E32" s="182"/>
      <c r="H32" s="57"/>
    </row>
    <row r="33" spans="1:4" s="1" customFormat="1" ht="11.25">
      <c r="A33" s="206"/>
      <c r="B33" s="40" t="s">
        <v>513</v>
      </c>
      <c r="C33" s="184">
        <v>4.121908354470244</v>
      </c>
      <c r="D33" s="184">
        <v>0.8378256027836984</v>
      </c>
    </row>
    <row r="34" spans="1:4" s="1" customFormat="1" ht="11.25">
      <c r="A34" s="206"/>
      <c r="B34" s="40" t="s">
        <v>529</v>
      </c>
      <c r="C34" s="184">
        <v>4.571302493224955</v>
      </c>
      <c r="D34" s="184">
        <v>0.9822433703928765</v>
      </c>
    </row>
    <row r="35" spans="1:4" s="1" customFormat="1" ht="11.25">
      <c r="A35" s="206"/>
      <c r="B35" s="314" t="s">
        <v>650</v>
      </c>
      <c r="C35" s="185">
        <v>4.679072442140014</v>
      </c>
      <c r="D35" s="185">
        <v>0.03228127497997539</v>
      </c>
    </row>
    <row r="36" ht="11.25">
      <c r="B36" s="39" t="s">
        <v>374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76"/>
  <sheetViews>
    <sheetView showGridLines="0" zoomScaleSheetLayoutView="100" workbookViewId="0" topLeftCell="A1">
      <selection activeCell="A1" sqref="A1"/>
    </sheetView>
  </sheetViews>
  <sheetFormatPr defaultColWidth="11.140625" defaultRowHeight="12.75"/>
  <cols>
    <col min="1" max="1" width="2.8515625" style="228" customWidth="1"/>
    <col min="2" max="2" width="28.140625" style="229" customWidth="1"/>
    <col min="3" max="15" width="6.140625" style="220" customWidth="1"/>
    <col min="16" max="17" width="6.140625" style="222" customWidth="1"/>
    <col min="18" max="16384" width="6.140625" style="220" customWidth="1"/>
  </cols>
  <sheetData>
    <row r="1" spans="2:18" ht="12.75">
      <c r="B1" s="201" t="s">
        <v>241</v>
      </c>
      <c r="L1" s="201"/>
      <c r="N1" s="204"/>
      <c r="O1" s="204"/>
      <c r="P1" s="204"/>
      <c r="R1" s="204" t="s">
        <v>657</v>
      </c>
    </row>
    <row r="3" spans="2:9" ht="11.25">
      <c r="B3" s="218" t="s">
        <v>582</v>
      </c>
      <c r="C3" s="219"/>
      <c r="D3" s="219"/>
      <c r="E3" s="219"/>
      <c r="F3" s="219"/>
      <c r="G3" s="219"/>
      <c r="H3" s="219"/>
      <c r="I3" s="219"/>
    </row>
    <row r="4" spans="2:9" ht="11.25">
      <c r="B4" s="221" t="s">
        <v>253</v>
      </c>
      <c r="D4" s="222"/>
      <c r="H4" s="223"/>
      <c r="I4" s="223"/>
    </row>
    <row r="5" spans="2:9" ht="11.25">
      <c r="B5" s="224" t="s">
        <v>254</v>
      </c>
      <c r="D5" s="223"/>
      <c r="H5" s="223"/>
      <c r="I5" s="223"/>
    </row>
    <row r="6" spans="2:9" ht="11.25">
      <c r="B6" s="224"/>
      <c r="D6" s="223"/>
      <c r="H6" s="223"/>
      <c r="I6" s="223"/>
    </row>
    <row r="7" spans="2:18" s="227" customFormat="1" ht="12" thickBot="1">
      <c r="B7" s="225"/>
      <c r="C7" s="226">
        <v>1993</v>
      </c>
      <c r="D7" s="226">
        <v>1994</v>
      </c>
      <c r="E7" s="226">
        <v>1995</v>
      </c>
      <c r="F7" s="226">
        <v>1996</v>
      </c>
      <c r="G7" s="226">
        <v>1997</v>
      </c>
      <c r="H7" s="226">
        <v>1998</v>
      </c>
      <c r="I7" s="226">
        <v>1999</v>
      </c>
      <c r="J7" s="226">
        <v>2000</v>
      </c>
      <c r="K7" s="226">
        <v>2001</v>
      </c>
      <c r="L7" s="226">
        <v>2002</v>
      </c>
      <c r="M7" s="226">
        <v>2003</v>
      </c>
      <c r="N7" s="226">
        <v>2004</v>
      </c>
      <c r="O7" s="226">
        <v>2005</v>
      </c>
      <c r="P7" s="226">
        <v>2006</v>
      </c>
      <c r="Q7" s="226">
        <v>2007</v>
      </c>
      <c r="R7" s="226">
        <v>2008</v>
      </c>
    </row>
    <row r="8" spans="2:18" ht="12" thickTop="1">
      <c r="B8" s="1" t="s">
        <v>255</v>
      </c>
      <c r="C8" s="222">
        <v>0.44762477526754874</v>
      </c>
      <c r="D8" s="222">
        <v>0.5202039568086396</v>
      </c>
      <c r="E8" s="222">
        <v>0.6959551318577228</v>
      </c>
      <c r="F8" s="222">
        <v>0.5000970773423787</v>
      </c>
      <c r="G8" s="222">
        <v>0.5471352281389683</v>
      </c>
      <c r="H8" s="222">
        <v>0.668259845652482</v>
      </c>
      <c r="I8" s="222">
        <v>0.7433152822761886</v>
      </c>
      <c r="J8" s="222">
        <v>0.7215133467064355</v>
      </c>
      <c r="K8" s="222">
        <v>0.6978797147916961</v>
      </c>
      <c r="L8" s="222">
        <v>0.5393131314190749</v>
      </c>
      <c r="M8" s="222">
        <v>0.4789887297140854</v>
      </c>
      <c r="N8" s="222">
        <v>0.4739806950097295</v>
      </c>
      <c r="O8" s="222">
        <v>0.4232453886731654</v>
      </c>
      <c r="P8" s="222">
        <v>0.42347722192955767</v>
      </c>
      <c r="Q8" s="222">
        <v>0.4742070379607616</v>
      </c>
      <c r="R8" s="222">
        <v>0.5965892488442915</v>
      </c>
    </row>
    <row r="9" spans="2:18" ht="11.25">
      <c r="B9" s="1" t="s">
        <v>256</v>
      </c>
      <c r="C9" s="222">
        <v>2.463631458651913</v>
      </c>
      <c r="D9" s="222">
        <v>2.2111530869470393</v>
      </c>
      <c r="E9" s="222">
        <v>1.9323049556522518</v>
      </c>
      <c r="F9" s="222">
        <v>1.8379436181256894</v>
      </c>
      <c r="G9" s="222">
        <v>1.7924229000955025</v>
      </c>
      <c r="H9" s="222">
        <v>1.6651039566325965</v>
      </c>
      <c r="I9" s="222">
        <v>1.5495612736009095</v>
      </c>
      <c r="J9" s="222">
        <v>1.5972309089922525</v>
      </c>
      <c r="K9" s="222">
        <v>1.4941407481246196</v>
      </c>
      <c r="L9" s="222">
        <v>1.3396807397643289</v>
      </c>
      <c r="M9" s="222">
        <v>1.157343960638796</v>
      </c>
      <c r="N9" s="222">
        <v>1.1800377702166058</v>
      </c>
      <c r="O9" s="222">
        <v>1.2285881483536165</v>
      </c>
      <c r="P9" s="222">
        <v>1.1882696753818998</v>
      </c>
      <c r="Q9" s="222">
        <v>1.3113233884438071</v>
      </c>
      <c r="R9" s="222">
        <v>1.3660901199794384</v>
      </c>
    </row>
    <row r="10" spans="2:18" ht="11.25">
      <c r="B10" s="1" t="s">
        <v>257</v>
      </c>
      <c r="C10" s="222">
        <v>3.9253369856154743</v>
      </c>
      <c r="D10" s="222">
        <v>3.8508213011078443</v>
      </c>
      <c r="E10" s="222">
        <v>4.10533446865893</v>
      </c>
      <c r="F10" s="222">
        <v>3.992248013979674</v>
      </c>
      <c r="G10" s="222">
        <v>3.889044451451032</v>
      </c>
      <c r="H10" s="222">
        <v>4.678779671123889</v>
      </c>
      <c r="I10" s="222">
        <v>4.837203789752614</v>
      </c>
      <c r="J10" s="222">
        <v>4.7814746401386365</v>
      </c>
      <c r="K10" s="222">
        <v>4.984733312188588</v>
      </c>
      <c r="L10" s="222">
        <v>5.805988090717285</v>
      </c>
      <c r="M10" s="222">
        <v>5.471782857240339</v>
      </c>
      <c r="N10" s="222">
        <v>5.304638167075113</v>
      </c>
      <c r="O10" s="222">
        <v>5.794552563364843</v>
      </c>
      <c r="P10" s="222">
        <v>5.760126488616956</v>
      </c>
      <c r="Q10" s="222">
        <v>6.212652496959625</v>
      </c>
      <c r="R10" s="222">
        <v>6.637124643404916</v>
      </c>
    </row>
    <row r="11" spans="2:18" ht="11.25">
      <c r="B11" s="1" t="s">
        <v>565</v>
      </c>
      <c r="C11" s="222">
        <v>0.2246288202146102</v>
      </c>
      <c r="D11" s="222">
        <v>0.284289003906034</v>
      </c>
      <c r="E11" s="222">
        <v>0.3068742125446534</v>
      </c>
      <c r="F11" s="222">
        <v>0.2955077571230636</v>
      </c>
      <c r="G11" s="222">
        <v>0.30332873597173526</v>
      </c>
      <c r="H11" s="222">
        <v>0.3093944010616908</v>
      </c>
      <c r="I11" s="222">
        <v>0.3057897379613904</v>
      </c>
      <c r="J11" s="222">
        <v>0.31006417020353005</v>
      </c>
      <c r="K11" s="222">
        <v>0.31163130963278796</v>
      </c>
      <c r="L11" s="222">
        <v>0.3018580994869477</v>
      </c>
      <c r="M11" s="222">
        <v>0.3003108694501243</v>
      </c>
      <c r="N11" s="222">
        <v>0.31603750655421736</v>
      </c>
      <c r="O11" s="222">
        <v>0.3409388537685972</v>
      </c>
      <c r="P11" s="222">
        <v>0.36014844712479593</v>
      </c>
      <c r="Q11" s="222">
        <v>0.5280763230736172</v>
      </c>
      <c r="R11" s="222">
        <v>0.518704266386075</v>
      </c>
    </row>
    <row r="12" spans="2:18" ht="11.25">
      <c r="B12" s="1" t="s">
        <v>566</v>
      </c>
      <c r="C12" s="222">
        <v>1.0591494523302598</v>
      </c>
      <c r="D12" s="222">
        <v>1.271288838413927</v>
      </c>
      <c r="E12" s="222">
        <v>1.3238433233803801</v>
      </c>
      <c r="F12" s="222">
        <v>1.529165584483785</v>
      </c>
      <c r="G12" s="222">
        <v>1.3631921869768915</v>
      </c>
      <c r="H12" s="222">
        <v>1.2767302861585947</v>
      </c>
      <c r="I12" s="222">
        <v>1.2910870221525392</v>
      </c>
      <c r="J12" s="222">
        <v>1.4968872202373584</v>
      </c>
      <c r="K12" s="222">
        <v>1.3043150031179538</v>
      </c>
      <c r="L12" s="222">
        <v>2.293444597319569</v>
      </c>
      <c r="M12" s="222">
        <v>1.9902461648238654</v>
      </c>
      <c r="N12" s="222">
        <v>2.010754403867529</v>
      </c>
      <c r="O12" s="222">
        <v>2.3807518783796384</v>
      </c>
      <c r="P12" s="222">
        <v>2.3571317483809793</v>
      </c>
      <c r="Q12" s="222">
        <v>2.7081286796249673</v>
      </c>
      <c r="R12" s="222">
        <v>2.932463991830189</v>
      </c>
    </row>
    <row r="13" spans="2:18" ht="11.25">
      <c r="B13" s="1" t="s">
        <v>258</v>
      </c>
      <c r="C13" s="222">
        <v>2.641558713070605</v>
      </c>
      <c r="D13" s="222">
        <v>2.295243458787884</v>
      </c>
      <c r="E13" s="222">
        <v>2.474616932733898</v>
      </c>
      <c r="F13" s="222">
        <v>2.1675746723728246</v>
      </c>
      <c r="G13" s="222">
        <v>2.222523528502406</v>
      </c>
      <c r="H13" s="222">
        <v>3.0926549839036057</v>
      </c>
      <c r="I13" s="222">
        <v>3.2403270296386837</v>
      </c>
      <c r="J13" s="222">
        <v>2.9745232496977487</v>
      </c>
      <c r="K13" s="222">
        <v>3.3687869994378468</v>
      </c>
      <c r="L13" s="222">
        <v>3.2106853939107687</v>
      </c>
      <c r="M13" s="222">
        <v>3.1812258229663493</v>
      </c>
      <c r="N13" s="222">
        <v>2.9778462566533674</v>
      </c>
      <c r="O13" s="222">
        <v>3.0728618312166054</v>
      </c>
      <c r="P13" s="222">
        <v>3.0428462931111815</v>
      </c>
      <c r="Q13" s="222">
        <v>2.9764474942610364</v>
      </c>
      <c r="R13" s="222">
        <v>3.185956385188653</v>
      </c>
    </row>
    <row r="14" spans="2:18" ht="11.25">
      <c r="B14" s="1" t="s">
        <v>259</v>
      </c>
      <c r="C14" s="222">
        <v>1.3884982723287635</v>
      </c>
      <c r="D14" s="222">
        <v>1.3195170701945003</v>
      </c>
      <c r="E14" s="222">
        <v>1.5420471970866576</v>
      </c>
      <c r="F14" s="222">
        <v>1.2881075147587568</v>
      </c>
      <c r="G14" s="222">
        <v>1.3320463191504348</v>
      </c>
      <c r="H14" s="222">
        <v>1.4958604997319356</v>
      </c>
      <c r="I14" s="222">
        <v>1.434496975514867</v>
      </c>
      <c r="J14" s="222">
        <v>1.5486454861540913</v>
      </c>
      <c r="K14" s="222">
        <v>1.6574497929555745</v>
      </c>
      <c r="L14" s="222">
        <v>1.5211050870808527</v>
      </c>
      <c r="M14" s="222">
        <v>1.5562399208093423</v>
      </c>
      <c r="N14" s="222">
        <v>1.6236329977161967</v>
      </c>
      <c r="O14" s="222">
        <v>1.6631102856272635</v>
      </c>
      <c r="P14" s="222">
        <v>1.6492056217165432</v>
      </c>
      <c r="Q14" s="222">
        <v>1.6414320505906392</v>
      </c>
      <c r="R14" s="222">
        <v>1.786466305907109</v>
      </c>
    </row>
    <row r="15" spans="2:18" ht="11.25">
      <c r="B15" s="1" t="s">
        <v>260</v>
      </c>
      <c r="C15" s="222">
        <v>0.8866142675921004</v>
      </c>
      <c r="D15" s="222">
        <v>0.6285095153608649</v>
      </c>
      <c r="E15" s="222">
        <v>0.591707936968084</v>
      </c>
      <c r="F15" s="222">
        <v>0.5808399496481003</v>
      </c>
      <c r="G15" s="222">
        <v>0.5355022393135127</v>
      </c>
      <c r="H15" s="222">
        <v>1.2209432835065888</v>
      </c>
      <c r="I15" s="222">
        <v>1.2822663194838688</v>
      </c>
      <c r="J15" s="222">
        <v>0.9093798592941646</v>
      </c>
      <c r="K15" s="222">
        <v>1.1682679070388962</v>
      </c>
      <c r="L15" s="222">
        <v>1.1071211610735259</v>
      </c>
      <c r="M15" s="222">
        <v>1.1209675635372378</v>
      </c>
      <c r="N15" s="222">
        <v>0.8900668300971726</v>
      </c>
      <c r="O15" s="222">
        <v>0.927139768325743</v>
      </c>
      <c r="P15" s="222">
        <v>0.8815683403253529</v>
      </c>
      <c r="Q15" s="222">
        <v>0.8362191563621357</v>
      </c>
      <c r="R15" s="222">
        <v>0.8602853758685611</v>
      </c>
    </row>
    <row r="16" spans="2:18" ht="11.25">
      <c r="B16" s="1" t="s">
        <v>261</v>
      </c>
      <c r="C16" s="222">
        <v>0.36644617314973843</v>
      </c>
      <c r="D16" s="222">
        <v>0.34721687323251893</v>
      </c>
      <c r="E16" s="222">
        <v>0.3408617986791564</v>
      </c>
      <c r="F16" s="222">
        <v>0.2986272079659678</v>
      </c>
      <c r="G16" s="222">
        <v>0.3549749700384584</v>
      </c>
      <c r="H16" s="222">
        <v>0.375851200665081</v>
      </c>
      <c r="I16" s="222">
        <v>0.5235637346399481</v>
      </c>
      <c r="J16" s="222">
        <v>0.5164979042494925</v>
      </c>
      <c r="K16" s="222">
        <v>0.5430692994433761</v>
      </c>
      <c r="L16" s="222">
        <v>0.58245914575639</v>
      </c>
      <c r="M16" s="222">
        <v>0.5040183386197695</v>
      </c>
      <c r="N16" s="222">
        <v>0.4641464288399988</v>
      </c>
      <c r="O16" s="222">
        <v>0.48261177726359944</v>
      </c>
      <c r="P16" s="222">
        <v>0.5120723310692857</v>
      </c>
      <c r="Q16" s="222">
        <v>0.4987962873082607</v>
      </c>
      <c r="R16" s="222">
        <v>0.539204703412982</v>
      </c>
    </row>
    <row r="17" spans="2:18" ht="11.25">
      <c r="B17" s="57" t="s">
        <v>262</v>
      </c>
      <c r="C17" s="222">
        <v>0.007234143935524744</v>
      </c>
      <c r="D17" s="222">
        <v>0.0034609493387479126</v>
      </c>
      <c r="E17" s="222">
        <v>0.01483049369343733</v>
      </c>
      <c r="F17" s="222">
        <v>0.031044410898646874</v>
      </c>
      <c r="G17" s="222">
        <v>0.028140969071372278</v>
      </c>
      <c r="H17" s="222">
        <v>0.022917496553540747</v>
      </c>
      <c r="I17" s="222">
        <v>0.025635694824629643</v>
      </c>
      <c r="J17" s="222">
        <v>0.022634768483113774</v>
      </c>
      <c r="K17" s="222">
        <v>0.01747861060595821</v>
      </c>
      <c r="L17" s="222">
        <v>0.016602857042323095</v>
      </c>
      <c r="M17" s="222">
        <v>0.017113955073919905</v>
      </c>
      <c r="N17" s="222">
        <v>0.015060628442573724</v>
      </c>
      <c r="O17" s="222">
        <v>0.015070428769224107</v>
      </c>
      <c r="P17" s="222">
        <v>0.014470962566835893</v>
      </c>
      <c r="Q17" s="222">
        <v>0.014663763228303827</v>
      </c>
      <c r="R17" s="222">
        <v>0.016260286180927962</v>
      </c>
    </row>
    <row r="18" spans="2:18" ht="11.25">
      <c r="B18" s="1" t="s">
        <v>263</v>
      </c>
      <c r="C18" s="222">
        <v>0.0734501892431159</v>
      </c>
      <c r="D18" s="222">
        <v>1.0592908520086273</v>
      </c>
      <c r="E18" s="222">
        <v>0.022972996720673922</v>
      </c>
      <c r="F18" s="222">
        <v>7.075252567653037E-05</v>
      </c>
      <c r="G18" s="222">
        <v>0.7357062223915353</v>
      </c>
      <c r="H18" s="222">
        <v>0.8289866528663611</v>
      </c>
      <c r="I18" s="222">
        <v>0.7470359147384323</v>
      </c>
      <c r="J18" s="222">
        <v>1.2331373391878808</v>
      </c>
      <c r="K18" s="222">
        <v>1.3206795496015775</v>
      </c>
      <c r="L18" s="222">
        <v>1.3782182706712989</v>
      </c>
      <c r="M18" s="222">
        <v>1.355758457905771</v>
      </c>
      <c r="N18" s="222">
        <v>1.3614649750862475</v>
      </c>
      <c r="O18" s="222">
        <v>1.3617987466978632</v>
      </c>
      <c r="P18" s="222">
        <v>1.3510910979619775</v>
      </c>
      <c r="Q18" s="222">
        <v>1.4128622899480705</v>
      </c>
      <c r="R18" s="222">
        <v>0.03972285122937743</v>
      </c>
    </row>
    <row r="19" spans="2:18" ht="11.25">
      <c r="B19" s="1" t="s">
        <v>264</v>
      </c>
      <c r="C19" s="222">
        <v>0.8056455050193057</v>
      </c>
      <c r="D19" s="222">
        <v>0.689172870130987</v>
      </c>
      <c r="E19" s="222">
        <v>0.4568126878877531</v>
      </c>
      <c r="F19" s="222">
        <v>0.3382460579039049</v>
      </c>
      <c r="G19" s="222">
        <v>0.4030178609859487</v>
      </c>
      <c r="H19" s="222">
        <v>0.361565995383574</v>
      </c>
      <c r="I19" s="222">
        <v>0.4579572438344548</v>
      </c>
      <c r="J19" s="222">
        <v>0.2650906337697396</v>
      </c>
      <c r="K19" s="222">
        <v>0.2753241721294857</v>
      </c>
      <c r="L19" s="222">
        <v>0.27219478962960353</v>
      </c>
      <c r="M19" s="222">
        <v>0.2618267155230631</v>
      </c>
      <c r="N19" s="222">
        <v>0.2705908638072251</v>
      </c>
      <c r="O19" s="222">
        <v>0.28405942452288874</v>
      </c>
      <c r="P19" s="222">
        <v>0.28582360534256734</v>
      </c>
      <c r="Q19" s="222">
        <v>0.30342842168595363</v>
      </c>
      <c r="R19" s="222">
        <v>0.7040627581192158</v>
      </c>
    </row>
    <row r="20" spans="2:18" ht="11.25">
      <c r="B20" s="1" t="s">
        <v>265</v>
      </c>
      <c r="C20" s="222">
        <v>1.3721718089287294</v>
      </c>
      <c r="D20" s="222">
        <v>2.4019481964736733</v>
      </c>
      <c r="E20" s="222">
        <v>2.1577323201696825</v>
      </c>
      <c r="F20" s="222">
        <v>2.1199986735288294</v>
      </c>
      <c r="G20" s="222">
        <v>2.0356722640246327</v>
      </c>
      <c r="H20" s="222">
        <v>1.9142132339512374</v>
      </c>
      <c r="I20" s="222">
        <v>3.0220006566604125</v>
      </c>
      <c r="J20" s="222">
        <v>3.38311549926154</v>
      </c>
      <c r="K20" s="222">
        <v>3.560610254305234</v>
      </c>
      <c r="L20" s="222">
        <v>3.536703168160306</v>
      </c>
      <c r="M20" s="222">
        <v>3.503866097845935</v>
      </c>
      <c r="N20" s="222">
        <v>4.081201247652702</v>
      </c>
      <c r="O20" s="222">
        <v>4.0877447371350355</v>
      </c>
      <c r="P20" s="222">
        <v>3.846559388805454</v>
      </c>
      <c r="Q20" s="222">
        <v>3.9807008598715057</v>
      </c>
      <c r="R20" s="222">
        <v>4.181408221935475</v>
      </c>
    </row>
    <row r="21" spans="2:18" ht="11.25">
      <c r="B21" s="1" t="s">
        <v>266</v>
      </c>
      <c r="C21" s="222">
        <v>1.1601336992774263</v>
      </c>
      <c r="D21" s="222">
        <v>1.0719015792054618</v>
      </c>
      <c r="E21" s="222">
        <v>0.8676509403883684</v>
      </c>
      <c r="F21" s="222">
        <v>0.8755842048273785</v>
      </c>
      <c r="G21" s="222">
        <v>0.8082062208730199</v>
      </c>
      <c r="H21" s="222">
        <v>0.7706261693506927</v>
      </c>
      <c r="I21" s="222">
        <v>0.9234891361036708</v>
      </c>
      <c r="J21" s="222">
        <v>0.8514752311607976</v>
      </c>
      <c r="K21" s="222">
        <v>0.875143544606708</v>
      </c>
      <c r="L21" s="222">
        <v>0.8709088358543856</v>
      </c>
      <c r="M21" s="222">
        <v>1.0198228961774125</v>
      </c>
      <c r="N21" s="222">
        <v>1.0299662076918772</v>
      </c>
      <c r="O21" s="222">
        <v>1.0258228182167939</v>
      </c>
      <c r="P21" s="222">
        <v>1.0147128553698903</v>
      </c>
      <c r="Q21" s="222">
        <v>1.0380549635820613</v>
      </c>
      <c r="R21" s="222">
        <v>1.0937510165681723</v>
      </c>
    </row>
    <row r="22" spans="2:18" ht="11.25">
      <c r="B22" s="1" t="s">
        <v>567</v>
      </c>
      <c r="C22" s="222">
        <v>0.7898824715037346</v>
      </c>
      <c r="D22" s="222">
        <v>0.9669393841886481</v>
      </c>
      <c r="E22" s="222">
        <v>0.8293123221149852</v>
      </c>
      <c r="F22" s="222">
        <v>0.7817746588435283</v>
      </c>
      <c r="G22" s="222">
        <v>0.8197282876144003</v>
      </c>
      <c r="H22" s="222">
        <v>0.7866784630156028</v>
      </c>
      <c r="I22" s="222">
        <v>0.6856885106254017</v>
      </c>
      <c r="J22" s="222">
        <v>0.7866149229916184</v>
      </c>
      <c r="K22" s="222">
        <v>0.7193063147781799</v>
      </c>
      <c r="L22" s="222">
        <v>0.9042383868287248</v>
      </c>
      <c r="M22" s="222">
        <v>0.9852630005153099</v>
      </c>
      <c r="N22" s="222">
        <v>1.0514652910455788</v>
      </c>
      <c r="O22" s="222">
        <v>1.2225355739208985</v>
      </c>
      <c r="P22" s="222">
        <v>1.180212938232262</v>
      </c>
      <c r="Q22" s="222">
        <v>1.3341691702359473</v>
      </c>
      <c r="R22" s="222">
        <v>1.5218611662569428</v>
      </c>
    </row>
    <row r="23" spans="2:18" ht="11.25">
      <c r="B23" s="1" t="s">
        <v>267</v>
      </c>
      <c r="C23" s="222">
        <v>0.08318712375036436</v>
      </c>
      <c r="D23" s="222">
        <v>0.26127572148502837</v>
      </c>
      <c r="E23" s="222">
        <v>0.29771018651885145</v>
      </c>
      <c r="F23" s="222">
        <v>0.30566305193833476</v>
      </c>
      <c r="G23" s="222">
        <v>0.27635609768092634</v>
      </c>
      <c r="H23" s="222">
        <v>0.25349239045597177</v>
      </c>
      <c r="I23" s="222">
        <v>0.29501829410755004</v>
      </c>
      <c r="J23" s="222">
        <v>0.30747449227711826</v>
      </c>
      <c r="K23" s="222">
        <v>0.2967008605066568</v>
      </c>
      <c r="L23" s="222">
        <v>0.29936994908723785</v>
      </c>
      <c r="M23" s="222">
        <v>0.2619822047497924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</row>
    <row r="24" spans="2:18" ht="11.25">
      <c r="B24" s="1" t="s">
        <v>268</v>
      </c>
      <c r="C24" s="222">
        <v>0.13026440315207946</v>
      </c>
      <c r="D24" s="222">
        <v>0.10336612934236473</v>
      </c>
      <c r="E24" s="222">
        <v>0.08978956847607515</v>
      </c>
      <c r="F24" s="222">
        <v>0.08599900281078408</v>
      </c>
      <c r="G24" s="222">
        <v>0.07063998986457228</v>
      </c>
      <c r="H24" s="222">
        <v>0.07679068841003027</v>
      </c>
      <c r="I24" s="222">
        <v>0.06197435658315589</v>
      </c>
      <c r="J24" s="222">
        <v>0.14626136253033292</v>
      </c>
      <c r="K24" s="222">
        <v>0.2570414320918117</v>
      </c>
      <c r="L24" s="222">
        <v>0.7837024048248022</v>
      </c>
      <c r="M24" s="222">
        <v>0.5569673144049102</v>
      </c>
      <c r="N24" s="222">
        <v>0.7108973519668853</v>
      </c>
      <c r="O24" s="222">
        <v>0.644633491435221</v>
      </c>
      <c r="P24" s="222">
        <v>0.5453913679977687</v>
      </c>
      <c r="Q24" s="222">
        <v>0.6184269242989722</v>
      </c>
      <c r="R24" s="222">
        <v>0.44795604296351665</v>
      </c>
    </row>
    <row r="25" spans="2:18" ht="11.25">
      <c r="B25" s="1" t="s">
        <v>568</v>
      </c>
      <c r="C25" s="222">
        <v>11.258562564345217</v>
      </c>
      <c r="D25" s="222">
        <v>13.139534027037062</v>
      </c>
      <c r="E25" s="222">
        <v>11.470406072138731</v>
      </c>
      <c r="F25" s="222">
        <v>10.868669522724826</v>
      </c>
      <c r="G25" s="222">
        <v>11.40607049219191</v>
      </c>
      <c r="H25" s="222">
        <v>12.027414563395979</v>
      </c>
      <c r="I25" s="222">
        <v>13.348880153107421</v>
      </c>
      <c r="J25" s="222">
        <v>14.096023145499466</v>
      </c>
      <c r="K25" s="222">
        <v>14.499038513730516</v>
      </c>
      <c r="L25" s="222">
        <v>15.746920623999372</v>
      </c>
      <c r="M25" s="222">
        <v>15.070716189789335</v>
      </c>
      <c r="N25" s="222">
        <v>15.479303197994538</v>
      </c>
      <c r="O25" s="222">
        <v>16.088051321089548</v>
      </c>
      <c r="P25" s="222">
        <v>15.610135602205169</v>
      </c>
      <c r="Q25" s="222">
        <v>16.70048931621501</v>
      </c>
      <c r="R25" s="222">
        <v>16.604826355482274</v>
      </c>
    </row>
    <row r="26" spans="2:18" ht="11.25">
      <c r="B26" s="1" t="s">
        <v>569</v>
      </c>
      <c r="C26" s="222">
        <v>1.0209102975890756</v>
      </c>
      <c r="D26" s="222">
        <v>0.3287002925982089</v>
      </c>
      <c r="E26" s="222">
        <v>0.4344441382952005</v>
      </c>
      <c r="F26" s="222">
        <v>0.4024072477563608</v>
      </c>
      <c r="G26" s="222">
        <v>0.5936023098641816</v>
      </c>
      <c r="H26" s="222">
        <v>1.5687599696552987</v>
      </c>
      <c r="I26" s="222">
        <v>1.3330792212328122</v>
      </c>
      <c r="J26" s="222">
        <v>0.8275272038076884</v>
      </c>
      <c r="K26" s="222">
        <v>0.6076212219000167</v>
      </c>
      <c r="L26" s="222">
        <v>0.6965594175077241</v>
      </c>
      <c r="M26" s="222">
        <v>0.9581079195363622</v>
      </c>
      <c r="N26" s="222">
        <v>1.135031636890516</v>
      </c>
      <c r="O26" s="222">
        <v>0.8031307344255176</v>
      </c>
      <c r="P26" s="222">
        <v>0.8590750217149513</v>
      </c>
      <c r="Q26" s="222">
        <v>1.0827738158306144</v>
      </c>
      <c r="R26" s="222">
        <v>1.2480471325702482</v>
      </c>
    </row>
    <row r="27" spans="2:18" ht="11.25">
      <c r="B27" s="1" t="s">
        <v>269</v>
      </c>
      <c r="C27" s="222">
        <v>12.279472861934298</v>
      </c>
      <c r="D27" s="222">
        <v>13.468234319635272</v>
      </c>
      <c r="E27" s="222">
        <v>11.904850210433933</v>
      </c>
      <c r="F27" s="222">
        <v>11.271076770481187</v>
      </c>
      <c r="G27" s="222">
        <v>11.999672802056091</v>
      </c>
      <c r="H27" s="222">
        <v>13.596174533051279</v>
      </c>
      <c r="I27" s="222">
        <v>14.681959374340236</v>
      </c>
      <c r="J27" s="222">
        <v>14.923550349307156</v>
      </c>
      <c r="K27" s="222">
        <v>15.106659735630531</v>
      </c>
      <c r="L27" s="222">
        <v>16.443460291361273</v>
      </c>
      <c r="M27" s="222">
        <v>16.079860224842175</v>
      </c>
      <c r="N27" s="222">
        <v>16.61433483488506</v>
      </c>
      <c r="O27" s="222">
        <v>16.891182055515063</v>
      </c>
      <c r="P27" s="222">
        <v>16.469210623920112</v>
      </c>
      <c r="Q27" s="222">
        <v>17.783263132045622</v>
      </c>
      <c r="R27" s="222">
        <v>17.85287348805252</v>
      </c>
    </row>
    <row r="28" spans="2:18" ht="11.25">
      <c r="B28" s="156" t="s">
        <v>270</v>
      </c>
      <c r="C28" s="435">
        <v>6.077860964658033</v>
      </c>
      <c r="D28" s="435">
        <v>7.353881131701559</v>
      </c>
      <c r="E28" s="435">
        <v>6.68897331900299</v>
      </c>
      <c r="F28" s="435">
        <v>6.597521384014769</v>
      </c>
      <c r="G28" s="435">
        <v>6.352220614515626</v>
      </c>
      <c r="H28" s="435">
        <v>6.220945231153406</v>
      </c>
      <c r="I28" s="435">
        <v>6.3742222883161155</v>
      </c>
      <c r="J28" s="435">
        <v>6.979115069157476</v>
      </c>
      <c r="K28" s="435">
        <v>7.242690548452695</v>
      </c>
      <c r="L28" s="435">
        <v>7.131285702878967</v>
      </c>
      <c r="M28" s="435">
        <v>7.017816133199368</v>
      </c>
      <c r="N28" s="435">
        <v>7.104698330876468</v>
      </c>
      <c r="O28" s="435">
        <v>7.2101152223855856</v>
      </c>
      <c r="P28" s="435">
        <v>7.246828103841805</v>
      </c>
      <c r="Q28" s="435">
        <v>7.2228398856141425</v>
      </c>
      <c r="R28" s="435">
        <v>7.610060361852485</v>
      </c>
    </row>
    <row r="29" spans="2:13" ht="11.25">
      <c r="B29" s="229" t="s">
        <v>271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</row>
    <row r="30" ht="11.25">
      <c r="B30" s="230"/>
    </row>
    <row r="31" ht="11.25">
      <c r="B31" s="230"/>
    </row>
    <row r="32" spans="2:13" ht="11.25">
      <c r="B32" s="220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</row>
    <row r="56" spans="3:15" ht="11.25"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</row>
    <row r="57" spans="3:15" ht="11.25"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3:15" ht="11.25"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</row>
    <row r="59" spans="3:15" ht="11.25"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  <row r="60" spans="3:15" ht="11.25"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</row>
    <row r="61" spans="3:15" ht="11.25"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</row>
    <row r="62" spans="3:15" ht="11.25"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3" spans="3:15" ht="11.25"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</row>
    <row r="64" spans="3:15" ht="11.25"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</row>
    <row r="65" spans="3:15" ht="11.25"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</row>
    <row r="66" spans="3:15" ht="11.25"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</row>
    <row r="67" spans="3:15" ht="11.25"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</row>
    <row r="68" spans="3:15" ht="11.25"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</row>
    <row r="69" spans="3:15" ht="11.25"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</row>
    <row r="70" spans="3:15" ht="11.25"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</row>
    <row r="71" spans="3:15" ht="11.25"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</row>
    <row r="72" spans="3:15" ht="11.25"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</row>
    <row r="73" spans="3:15" ht="11.25"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3:15" ht="11.25"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</row>
    <row r="75" spans="3:15" ht="11.25"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</row>
    <row r="76" spans="3:15" ht="11.25"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201" t="s">
        <v>241</v>
      </c>
      <c r="C1" s="392"/>
      <c r="D1" s="391"/>
      <c r="F1" s="201"/>
      <c r="G1" s="204" t="s">
        <v>657</v>
      </c>
    </row>
    <row r="3" ht="11.25">
      <c r="B3" s="2" t="s">
        <v>607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518" t="s">
        <v>1</v>
      </c>
      <c r="C6" s="521" t="s">
        <v>79</v>
      </c>
      <c r="D6" s="48"/>
      <c r="E6" s="521" t="s">
        <v>80</v>
      </c>
      <c r="F6" s="48"/>
      <c r="G6" s="523" t="s">
        <v>81</v>
      </c>
    </row>
    <row r="7" spans="2:7" ht="11.25">
      <c r="B7" s="519"/>
      <c r="C7" s="522"/>
      <c r="D7" s="50"/>
      <c r="E7" s="522"/>
      <c r="F7" s="50"/>
      <c r="G7" s="524"/>
    </row>
    <row r="8" spans="2:7" s="51" customFormat="1" ht="23.25" thickBot="1">
      <c r="B8" s="520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9" t="s">
        <v>50</v>
      </c>
      <c r="C9" s="421">
        <v>1.1971338461174673E-09</v>
      </c>
      <c r="E9" s="421">
        <v>8.333433166666668E-10</v>
      </c>
      <c r="G9" s="422">
        <v>100.21025027763324</v>
      </c>
    </row>
    <row r="10" spans="2:7" s="51" customFormat="1" ht="11.25">
      <c r="B10" s="49" t="s">
        <v>51</v>
      </c>
      <c r="C10" s="421">
        <v>2.3337178910571004E-09</v>
      </c>
      <c r="E10" s="421">
        <v>1.7490170833333334E-09</v>
      </c>
      <c r="G10" s="422">
        <v>109.87953564316295</v>
      </c>
    </row>
    <row r="11" spans="2:7" s="51" customFormat="1" ht="11.25">
      <c r="B11" s="49" t="s">
        <v>52</v>
      </c>
      <c r="C11" s="421">
        <v>4.721045592356634E-09</v>
      </c>
      <c r="E11" s="421">
        <v>3.4184000833333328E-09</v>
      </c>
      <c r="G11" s="422">
        <v>95.44692364115936</v>
      </c>
    </row>
    <row r="12" spans="2:7" s="51" customFormat="1" ht="11.25">
      <c r="B12" s="49" t="s">
        <v>53</v>
      </c>
      <c r="C12" s="421">
        <v>1.4733672360311262E-08</v>
      </c>
      <c r="E12" s="421">
        <v>8.699247916666667E-09</v>
      </c>
      <c r="G12" s="422">
        <v>154.48302435635037</v>
      </c>
    </row>
    <row r="13" spans="2:7" s="51" customFormat="1" ht="11.25">
      <c r="B13" s="49" t="s">
        <v>54</v>
      </c>
      <c r="C13" s="421">
        <v>4.8318678161818545E-08</v>
      </c>
      <c r="E13" s="421">
        <v>2.7896333333333333E-08</v>
      </c>
      <c r="G13" s="422">
        <v>220.67523078503672</v>
      </c>
    </row>
    <row r="14" spans="2:7" s="51" customFormat="1" ht="11.25">
      <c r="B14" s="49" t="s">
        <v>55</v>
      </c>
      <c r="C14" s="421">
        <v>1.6558005221345353E-07</v>
      </c>
      <c r="E14" s="421">
        <v>9.080819500000001E-08</v>
      </c>
      <c r="G14" s="422">
        <v>225.5201818638053</v>
      </c>
    </row>
    <row r="15" spans="2:7" s="51" customFormat="1" ht="11.25">
      <c r="B15" s="49" t="s">
        <v>56</v>
      </c>
      <c r="C15" s="421">
        <v>2.6650808111520744E-07</v>
      </c>
      <c r="E15" s="421">
        <v>2.1998463333333337E-07</v>
      </c>
      <c r="G15" s="422">
        <v>142.25196121708325</v>
      </c>
    </row>
    <row r="16" spans="2:7" s="51" customFormat="1" ht="11.25">
      <c r="B16" s="49" t="s">
        <v>57</v>
      </c>
      <c r="C16" s="421">
        <v>1.417656602841464E-06</v>
      </c>
      <c r="E16" s="421">
        <v>7.145783249999999E-07</v>
      </c>
      <c r="G16" s="422">
        <v>224.8310184999285</v>
      </c>
    </row>
    <row r="17" spans="2:7" s="51" customFormat="1" ht="11.25">
      <c r="B17" s="49" t="s">
        <v>58</v>
      </c>
      <c r="C17" s="421">
        <v>1.7265112415214678E-05</v>
      </c>
      <c r="E17" s="421">
        <v>5.606782249999999E-06</v>
      </c>
      <c r="G17" s="422">
        <v>684.6280881805363</v>
      </c>
    </row>
    <row r="18" spans="2:7" s="51" customFormat="1" ht="11.25">
      <c r="B18" s="49" t="s">
        <v>59</v>
      </c>
      <c r="C18" s="421">
        <v>0.00036473458046886646</v>
      </c>
      <c r="E18" s="421">
        <v>7.960909083333333E-05</v>
      </c>
      <c r="G18" s="422">
        <v>1319.871278812965</v>
      </c>
    </row>
    <row r="19" spans="2:7" s="51" customFormat="1" ht="11.25">
      <c r="B19" s="49" t="s">
        <v>60</v>
      </c>
      <c r="C19" s="421">
        <v>0.004803459984823439</v>
      </c>
      <c r="E19" s="421">
        <v>0.0022610808333333333</v>
      </c>
      <c r="G19" s="422">
        <v>2740.2294382020377</v>
      </c>
    </row>
    <row r="20" spans="2:7" s="51" customFormat="1" ht="11.25">
      <c r="B20" s="49" t="s">
        <v>61</v>
      </c>
      <c r="C20" s="421">
        <v>0.028662630025871667</v>
      </c>
      <c r="E20" s="421">
        <v>0.011638955000000001</v>
      </c>
      <c r="G20" s="422">
        <v>414.7518314434432</v>
      </c>
    </row>
    <row r="21" spans="2:7" s="51" customFormat="1" ht="11.25">
      <c r="B21" s="49" t="s">
        <v>62</v>
      </c>
      <c r="C21" s="421">
        <v>0.3632049541374677</v>
      </c>
      <c r="E21" s="421">
        <v>0.127021975</v>
      </c>
      <c r="G21" s="422">
        <v>991.3520586684973</v>
      </c>
    </row>
    <row r="22" spans="2:7" s="51" customFormat="1" ht="11.25">
      <c r="B22" s="49" t="s">
        <v>63</v>
      </c>
      <c r="C22" s="423">
        <v>10.719402357407803</v>
      </c>
      <c r="D22" s="55"/>
      <c r="E22" s="423">
        <v>2.7987974166666665</v>
      </c>
      <c r="F22" s="55"/>
      <c r="G22" s="422">
        <v>2103.3962364911004</v>
      </c>
    </row>
    <row r="23" spans="2:7" s="51" customFormat="1" ht="11.25">
      <c r="B23" s="49" t="s">
        <v>64</v>
      </c>
      <c r="C23" s="423">
        <v>108.05253409800254</v>
      </c>
      <c r="D23" s="55"/>
      <c r="E23" s="423">
        <v>70.16210833333334</v>
      </c>
      <c r="F23" s="55"/>
      <c r="G23" s="422">
        <v>2406.8662674733905</v>
      </c>
    </row>
    <row r="24" spans="2:7" s="51" customFormat="1" ht="11.25">
      <c r="B24" s="49" t="s">
        <v>65</v>
      </c>
      <c r="C24" s="423">
        <v>124.28708798181732</v>
      </c>
      <c r="D24" s="55"/>
      <c r="E24" s="423">
        <v>117.49175000000001</v>
      </c>
      <c r="F24" s="55"/>
      <c r="G24" s="422">
        <v>67.45755335887023</v>
      </c>
    </row>
    <row r="25" spans="2:7" s="51" customFormat="1" ht="11.25">
      <c r="B25" s="49" t="s">
        <v>66</v>
      </c>
      <c r="C25" s="423">
        <v>135.74734194819433</v>
      </c>
      <c r="D25" s="55"/>
      <c r="E25" s="423">
        <v>130.5275</v>
      </c>
      <c r="F25" s="55"/>
      <c r="G25" s="422">
        <v>11.095034332197784</v>
      </c>
    </row>
    <row r="26" spans="2:7" s="51" customFormat="1" ht="11.25">
      <c r="B26" s="49" t="s">
        <v>67</v>
      </c>
      <c r="C26" s="423">
        <v>145.40010684315195</v>
      </c>
      <c r="D26" s="55"/>
      <c r="E26" s="423">
        <v>140.85491666666667</v>
      </c>
      <c r="F26" s="55"/>
      <c r="G26" s="422">
        <v>7.912061953738991</v>
      </c>
    </row>
    <row r="27" spans="2:7" s="51" customFormat="1" ht="11.25">
      <c r="B27" s="49" t="s">
        <v>68</v>
      </c>
      <c r="C27" s="423">
        <v>148.07358897183522</v>
      </c>
      <c r="D27" s="55"/>
      <c r="E27" s="423">
        <v>146.33025</v>
      </c>
      <c r="F27" s="55"/>
      <c r="G27" s="422">
        <v>3.8872149179504545</v>
      </c>
    </row>
    <row r="28" spans="2:7" s="51" customFormat="1" ht="11.25">
      <c r="B28" s="49" t="s">
        <v>69</v>
      </c>
      <c r="C28" s="423">
        <v>177.54820116802085</v>
      </c>
      <c r="D28" s="55"/>
      <c r="E28" s="423">
        <v>162.89375</v>
      </c>
      <c r="F28" s="55"/>
      <c r="G28" s="422">
        <v>11.319259004887927</v>
      </c>
    </row>
    <row r="29" spans="2:7" s="51" customFormat="1" ht="11.25">
      <c r="B29" s="49" t="s">
        <v>70</v>
      </c>
      <c r="C29" s="423">
        <v>194.44441982222065</v>
      </c>
      <c r="D29" s="55"/>
      <c r="E29" s="423">
        <v>185.32708333333335</v>
      </c>
      <c r="F29" s="55"/>
      <c r="G29" s="422">
        <v>13.771758175702464</v>
      </c>
    </row>
    <row r="30" spans="2:7" s="51" customFormat="1" ht="11.25">
      <c r="B30" s="49" t="s">
        <v>71</v>
      </c>
      <c r="C30" s="423">
        <v>214.3359076193254</v>
      </c>
      <c r="D30" s="55"/>
      <c r="E30" s="423">
        <v>204.52891666666667</v>
      </c>
      <c r="F30" s="55"/>
      <c r="G30" s="422">
        <v>10.361050844790176</v>
      </c>
    </row>
    <row r="31" spans="2:7" s="51" customFormat="1" ht="11.25">
      <c r="B31" s="49" t="s">
        <v>72</v>
      </c>
      <c r="C31" s="423">
        <v>273.6191732609394</v>
      </c>
      <c r="D31" s="55"/>
      <c r="E31" s="423">
        <v>232.14941666666667</v>
      </c>
      <c r="F31" s="55"/>
      <c r="G31" s="422">
        <v>13.5044474151373</v>
      </c>
    </row>
    <row r="32" spans="2:7" s="51" customFormat="1" ht="11.25">
      <c r="B32" s="49" t="s">
        <v>73</v>
      </c>
      <c r="C32" s="423">
        <v>292.6251789679077</v>
      </c>
      <c r="D32" s="55"/>
      <c r="E32" s="423">
        <v>285.07349999999997</v>
      </c>
      <c r="F32" s="55"/>
      <c r="G32" s="422">
        <v>22.797422493343888</v>
      </c>
    </row>
    <row r="33" spans="2:7" s="51" customFormat="1" ht="11.25">
      <c r="B33" s="49" t="s">
        <v>74</v>
      </c>
      <c r="C33" s="423">
        <v>327.3735529864928</v>
      </c>
      <c r="D33" s="55"/>
      <c r="E33" s="423">
        <v>311.87575000000004</v>
      </c>
      <c r="F33" s="55"/>
      <c r="G33" s="422">
        <v>9.40187355190858</v>
      </c>
    </row>
    <row r="34" spans="2:7" s="51" customFormat="1" ht="11.25">
      <c r="B34" s="49" t="s">
        <v>76</v>
      </c>
      <c r="C34" s="423">
        <v>332.02635493285766</v>
      </c>
      <c r="D34" s="55"/>
      <c r="E34" s="423">
        <v>330.4806666666667</v>
      </c>
      <c r="F34" s="55"/>
      <c r="G34" s="422">
        <v>5.965489996149631</v>
      </c>
    </row>
    <row r="35" spans="2:7" s="51" customFormat="1" ht="11.25">
      <c r="B35" s="49" t="s">
        <v>513</v>
      </c>
      <c r="C35" s="423">
        <v>344.11621932132175</v>
      </c>
      <c r="D35" s="55"/>
      <c r="E35" s="423">
        <v>336.1816666666667</v>
      </c>
      <c r="F35" s="55"/>
      <c r="G35" s="422">
        <v>1.7250630899235508</v>
      </c>
    </row>
    <row r="36" spans="2:7" s="51" customFormat="1" ht="11.25">
      <c r="B36" s="49" t="s">
        <v>529</v>
      </c>
      <c r="C36" s="423">
        <v>372.307517268991</v>
      </c>
      <c r="D36" s="55"/>
      <c r="E36" s="423">
        <v>353.2654166666666</v>
      </c>
      <c r="F36" s="55"/>
      <c r="G36" s="422">
        <v>5.081701857626575</v>
      </c>
    </row>
    <row r="37" spans="2:7" s="51" customFormat="1" ht="11.25">
      <c r="B37" s="494" t="s">
        <v>650</v>
      </c>
      <c r="C37" s="424">
        <v>404.2144989235295</v>
      </c>
      <c r="D37" s="495"/>
      <c r="E37" s="424">
        <v>392.94341666666674</v>
      </c>
      <c r="F37" s="495"/>
      <c r="G37" s="496">
        <v>11.231781580657628</v>
      </c>
    </row>
    <row r="38" spans="2:7" ht="12.75">
      <c r="B38" s="57" t="s">
        <v>514</v>
      </c>
      <c r="C38" s="492"/>
      <c r="D38" s="493"/>
      <c r="E38" s="492"/>
      <c r="F38" s="493"/>
      <c r="G38" s="493"/>
    </row>
    <row r="39" spans="3:7" ht="11.25">
      <c r="C39" s="58"/>
      <c r="D39" s="58"/>
      <c r="E39" s="58"/>
      <c r="F39" s="58"/>
      <c r="G39" s="58"/>
    </row>
    <row r="40" spans="2:4" ht="11.25">
      <c r="B40" s="58"/>
      <c r="D40" s="42"/>
    </row>
    <row r="41" spans="2:4" ht="11.25">
      <c r="B41" s="58"/>
      <c r="D41" s="42"/>
    </row>
    <row r="42" spans="2:4" ht="11.25">
      <c r="B42" s="42"/>
      <c r="D42" s="42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421875" style="1" customWidth="1"/>
    <col min="2" max="2" width="16.8515625" style="57" customWidth="1"/>
    <col min="3" max="3" width="7.7109375" style="216" customWidth="1"/>
    <col min="4" max="7" width="7.7109375" style="90" customWidth="1"/>
    <col min="8" max="17" width="7.7109375" style="57" customWidth="1"/>
    <col min="18" max="16384" width="11.421875" style="57" customWidth="1"/>
  </cols>
  <sheetData>
    <row r="1" spans="2:17" ht="12.75">
      <c r="B1" s="201" t="s">
        <v>241</v>
      </c>
      <c r="L1" s="201"/>
      <c r="Q1" s="204" t="s">
        <v>657</v>
      </c>
    </row>
    <row r="3" ht="11.25">
      <c r="B3" s="2" t="s">
        <v>581</v>
      </c>
    </row>
    <row r="4" ht="11.25">
      <c r="B4" s="116" t="s">
        <v>272</v>
      </c>
    </row>
    <row r="5" spans="1:7" ht="11.25">
      <c r="A5" s="231"/>
      <c r="B5" s="1" t="s">
        <v>254</v>
      </c>
      <c r="C5" s="232"/>
      <c r="D5" s="233"/>
      <c r="F5" s="233"/>
      <c r="G5" s="233"/>
    </row>
    <row r="6" spans="1:7" ht="11.25">
      <c r="A6" s="231"/>
      <c r="B6" s="1"/>
      <c r="C6" s="232"/>
      <c r="D6" s="233"/>
      <c r="F6" s="233"/>
      <c r="G6" s="233"/>
    </row>
    <row r="7" spans="2:17" ht="12" thickBot="1">
      <c r="B7" s="234"/>
      <c r="C7" s="235">
        <v>1994</v>
      </c>
      <c r="D7" s="235">
        <v>1995</v>
      </c>
      <c r="E7" s="235">
        <v>1996</v>
      </c>
      <c r="F7" s="235">
        <v>1997</v>
      </c>
      <c r="G7" s="235">
        <v>1998</v>
      </c>
      <c r="H7" s="235">
        <v>1999</v>
      </c>
      <c r="I7" s="235">
        <v>2000</v>
      </c>
      <c r="J7" s="235">
        <v>2001</v>
      </c>
      <c r="K7" s="235">
        <v>2002</v>
      </c>
      <c r="L7" s="235">
        <v>2003</v>
      </c>
      <c r="M7" s="235">
        <v>2004</v>
      </c>
      <c r="N7" s="235">
        <v>2005</v>
      </c>
      <c r="O7" s="235">
        <v>2006</v>
      </c>
      <c r="P7" s="235">
        <v>2007</v>
      </c>
      <c r="Q7" s="235">
        <v>2008</v>
      </c>
    </row>
    <row r="8" spans="1:17" ht="12" thickTop="1">
      <c r="A8" s="236"/>
      <c r="B8" s="237" t="s">
        <v>273</v>
      </c>
      <c r="C8" s="448">
        <v>24.67</v>
      </c>
      <c r="D8" s="449">
        <v>6.55</v>
      </c>
      <c r="E8" s="449">
        <v>5.33</v>
      </c>
      <c r="F8" s="449">
        <v>5.5</v>
      </c>
      <c r="G8" s="449">
        <v>6.97</v>
      </c>
      <c r="H8" s="450">
        <v>5.28</v>
      </c>
      <c r="I8" s="450">
        <v>3.37</v>
      </c>
      <c r="J8" s="450">
        <v>3.29</v>
      </c>
      <c r="K8" s="87">
        <v>4.17</v>
      </c>
      <c r="L8" s="87">
        <v>4.65</v>
      </c>
      <c r="M8" s="87">
        <v>2.43</v>
      </c>
      <c r="N8" s="87">
        <v>2.96</v>
      </c>
      <c r="O8" s="87">
        <v>2.95</v>
      </c>
      <c r="P8" s="87">
        <v>2.23</v>
      </c>
      <c r="Q8" s="87">
        <v>1.53</v>
      </c>
    </row>
    <row r="9" spans="1:17" ht="11.25">
      <c r="A9" s="238"/>
      <c r="B9" s="239" t="s">
        <v>274</v>
      </c>
      <c r="C9" s="236">
        <v>7.86</v>
      </c>
      <c r="D9" s="1">
        <v>2.06</v>
      </c>
      <c r="E9" s="1">
        <v>2.27</v>
      </c>
      <c r="F9" s="1">
        <v>2.27</v>
      </c>
      <c r="G9" s="1">
        <v>4.61</v>
      </c>
      <c r="H9" s="1">
        <v>2.47</v>
      </c>
      <c r="I9" s="1">
        <v>2.12</v>
      </c>
      <c r="J9" s="1">
        <v>1.94</v>
      </c>
      <c r="K9" s="87">
        <v>0.68</v>
      </c>
      <c r="L9" s="87">
        <v>3.66</v>
      </c>
      <c r="M9" s="87">
        <v>1.39</v>
      </c>
      <c r="N9" s="87">
        <v>3.41</v>
      </c>
      <c r="O9" s="87">
        <v>3.14</v>
      </c>
      <c r="P9" s="87">
        <v>2.29</v>
      </c>
      <c r="Q9" s="87">
        <v>0.86</v>
      </c>
    </row>
    <row r="10" spans="1:17" ht="11.25">
      <c r="A10" s="238"/>
      <c r="B10" s="239" t="s">
        <v>275</v>
      </c>
      <c r="C10" s="236">
        <v>12.08</v>
      </c>
      <c r="D10" s="86">
        <v>3.27</v>
      </c>
      <c r="E10" s="86">
        <v>2.5</v>
      </c>
      <c r="F10" s="86">
        <v>2.81</v>
      </c>
      <c r="G10" s="86">
        <v>1.88</v>
      </c>
      <c r="H10" s="1">
        <v>2.87</v>
      </c>
      <c r="I10" s="1">
        <v>1.94</v>
      </c>
      <c r="J10" s="1">
        <v>1.86</v>
      </c>
      <c r="K10" s="57">
        <v>3.48</v>
      </c>
      <c r="L10" s="57">
        <v>1.59</v>
      </c>
      <c r="M10" s="57">
        <v>1.75</v>
      </c>
      <c r="N10" s="57">
        <v>0.25</v>
      </c>
      <c r="O10" s="57">
        <v>0.7</v>
      </c>
      <c r="P10" s="57">
        <v>0.49</v>
      </c>
      <c r="Q10" s="57">
        <v>1.21</v>
      </c>
    </row>
    <row r="11" spans="1:17" ht="11.25">
      <c r="A11" s="238"/>
      <c r="B11" s="240" t="s">
        <v>276</v>
      </c>
      <c r="C11" s="241">
        <v>4.74</v>
      </c>
      <c r="D11" s="186">
        <v>1.21</v>
      </c>
      <c r="E11" s="186">
        <v>0.56</v>
      </c>
      <c r="F11" s="186">
        <v>0.42</v>
      </c>
      <c r="G11" s="186">
        <v>0.48</v>
      </c>
      <c r="H11" s="186">
        <v>-0.06</v>
      </c>
      <c r="I11" s="186">
        <v>-0.69</v>
      </c>
      <c r="J11" s="186">
        <v>-0.52</v>
      </c>
      <c r="K11" s="57">
        <v>0.01</v>
      </c>
      <c r="L11" s="57">
        <v>-0.6</v>
      </c>
      <c r="M11" s="57">
        <v>-0.71</v>
      </c>
      <c r="N11" s="57">
        <v>-0.7</v>
      </c>
      <c r="O11" s="57">
        <v>-0.89</v>
      </c>
      <c r="P11" s="57">
        <v>-0.55</v>
      </c>
      <c r="Q11" s="57">
        <v>-0.54</v>
      </c>
    </row>
    <row r="12" spans="1:17" ht="11.25">
      <c r="A12" s="238"/>
      <c r="B12" s="239" t="s">
        <v>277</v>
      </c>
      <c r="C12" s="236">
        <v>-5.21</v>
      </c>
      <c r="D12" s="1">
        <v>-0.24</v>
      </c>
      <c r="E12" s="1">
        <v>0.09</v>
      </c>
      <c r="F12" s="1">
        <v>0.88</v>
      </c>
      <c r="G12" s="1">
        <v>-0.01</v>
      </c>
      <c r="H12" s="1">
        <v>-2.92</v>
      </c>
      <c r="I12" s="1">
        <v>-3.24</v>
      </c>
      <c r="J12" s="1">
        <v>-3.35</v>
      </c>
      <c r="K12" s="91">
        <v>-3.55</v>
      </c>
      <c r="L12" s="91">
        <v>-3.89</v>
      </c>
      <c r="M12" s="91">
        <v>-4.18</v>
      </c>
      <c r="N12" s="91">
        <v>-4.35</v>
      </c>
      <c r="O12" s="91">
        <v>-3.8</v>
      </c>
      <c r="P12" s="91">
        <v>-3.91</v>
      </c>
      <c r="Q12" s="91">
        <v>-4.06</v>
      </c>
    </row>
    <row r="13" spans="1:17" ht="11.25">
      <c r="A13" s="238"/>
      <c r="B13" s="239" t="s">
        <v>274</v>
      </c>
      <c r="C13" s="236">
        <v>-3.25</v>
      </c>
      <c r="D13" s="86">
        <v>-0.47</v>
      </c>
      <c r="E13" s="86">
        <v>-0.34</v>
      </c>
      <c r="F13" s="86">
        <v>0.25</v>
      </c>
      <c r="G13" s="86">
        <v>-0.51</v>
      </c>
      <c r="H13" s="1">
        <v>-2.13</v>
      </c>
      <c r="I13" s="1">
        <v>-1.73</v>
      </c>
      <c r="J13" s="1">
        <v>-1.69</v>
      </c>
      <c r="K13" s="1">
        <v>-2.16</v>
      </c>
      <c r="L13" s="1">
        <v>-2.28</v>
      </c>
      <c r="M13" s="1">
        <v>-2.7</v>
      </c>
      <c r="N13" s="1">
        <v>-2.6</v>
      </c>
      <c r="O13" s="1">
        <v>-2.17</v>
      </c>
      <c r="P13" s="1">
        <v>-2.29</v>
      </c>
      <c r="Q13" s="1">
        <v>-2.45</v>
      </c>
    </row>
    <row r="14" spans="1:17" ht="11.25">
      <c r="A14" s="238"/>
      <c r="B14" s="239" t="s">
        <v>275</v>
      </c>
      <c r="C14" s="236">
        <v>-0.77</v>
      </c>
      <c r="D14" s="86">
        <v>0.16</v>
      </c>
      <c r="E14" s="86">
        <v>0.5</v>
      </c>
      <c r="F14" s="86">
        <v>0.69</v>
      </c>
      <c r="G14" s="86">
        <v>0.18</v>
      </c>
      <c r="H14" s="1">
        <v>-0.2</v>
      </c>
      <c r="I14" s="1">
        <v>-0.51</v>
      </c>
      <c r="J14" s="1">
        <v>-0.8</v>
      </c>
      <c r="K14" s="1">
        <v>-0.72</v>
      </c>
      <c r="L14" s="1">
        <v>-0.81</v>
      </c>
      <c r="M14" s="1">
        <v>-0.9</v>
      </c>
      <c r="N14" s="1">
        <v>-0.99</v>
      </c>
      <c r="O14" s="1">
        <v>-0.83</v>
      </c>
      <c r="P14" s="1">
        <v>-1.15</v>
      </c>
      <c r="Q14" s="1">
        <v>-1.05</v>
      </c>
    </row>
    <row r="15" spans="1:17" ht="11.25">
      <c r="A15" s="238"/>
      <c r="B15" s="240" t="s">
        <v>276</v>
      </c>
      <c r="C15" s="241">
        <v>-1.19</v>
      </c>
      <c r="D15" s="144">
        <v>0.07</v>
      </c>
      <c r="E15" s="144">
        <v>-0.07</v>
      </c>
      <c r="F15" s="144">
        <v>-0.05</v>
      </c>
      <c r="G15" s="144">
        <v>0.33</v>
      </c>
      <c r="H15" s="186">
        <v>-0.59</v>
      </c>
      <c r="I15" s="186">
        <v>-0.99</v>
      </c>
      <c r="J15" s="186">
        <v>-0.86</v>
      </c>
      <c r="K15" s="186">
        <v>-0.67</v>
      </c>
      <c r="L15" s="186">
        <v>-0.8</v>
      </c>
      <c r="M15" s="186">
        <v>-0.58</v>
      </c>
      <c r="N15" s="186">
        <v>-0.77</v>
      </c>
      <c r="O15" s="186">
        <v>-0.81</v>
      </c>
      <c r="P15" s="186">
        <v>-0.47</v>
      </c>
      <c r="Q15" s="186">
        <v>-0.56</v>
      </c>
    </row>
    <row r="16" spans="1:17" ht="11.25">
      <c r="A16" s="238"/>
      <c r="B16" s="242" t="s">
        <v>278</v>
      </c>
      <c r="C16" s="236">
        <v>29.89</v>
      </c>
      <c r="D16" s="86">
        <v>6.79</v>
      </c>
      <c r="E16" s="86">
        <v>5.24</v>
      </c>
      <c r="F16" s="86">
        <v>4.61</v>
      </c>
      <c r="G16" s="86">
        <v>6.98</v>
      </c>
      <c r="H16" s="1">
        <v>8.2</v>
      </c>
      <c r="I16" s="1">
        <v>6.61</v>
      </c>
      <c r="J16" s="1">
        <v>6.64</v>
      </c>
      <c r="K16" s="57">
        <v>7.71</v>
      </c>
      <c r="L16" s="57">
        <v>8.54</v>
      </c>
      <c r="M16" s="57">
        <v>6.61</v>
      </c>
      <c r="N16" s="57">
        <v>7.32</v>
      </c>
      <c r="O16" s="57">
        <v>6.75</v>
      </c>
      <c r="P16" s="57">
        <v>6.14</v>
      </c>
      <c r="Q16" s="57">
        <v>5.59</v>
      </c>
    </row>
    <row r="17" spans="1:17" ht="11.25">
      <c r="A17" s="238"/>
      <c r="B17" s="239" t="s">
        <v>274</v>
      </c>
      <c r="C17" s="236">
        <v>11.11</v>
      </c>
      <c r="D17" s="86">
        <v>2.54</v>
      </c>
      <c r="E17" s="86">
        <v>2.62</v>
      </c>
      <c r="F17" s="86">
        <v>2.02</v>
      </c>
      <c r="G17" s="86">
        <v>5.12</v>
      </c>
      <c r="H17" s="1">
        <v>4.6</v>
      </c>
      <c r="I17" s="1">
        <v>3.85</v>
      </c>
      <c r="J17" s="1">
        <v>3.63</v>
      </c>
      <c r="K17" s="57">
        <v>2.84</v>
      </c>
      <c r="L17" s="57">
        <v>5.94</v>
      </c>
      <c r="M17" s="57">
        <v>4.09</v>
      </c>
      <c r="N17" s="57">
        <v>6.01</v>
      </c>
      <c r="O17" s="57">
        <v>5.31</v>
      </c>
      <c r="P17" s="57">
        <v>4.58</v>
      </c>
      <c r="Q17" s="57">
        <v>3.31</v>
      </c>
    </row>
    <row r="18" spans="1:17" ht="11.25">
      <c r="A18" s="238"/>
      <c r="B18" s="239" t="s">
        <v>275</v>
      </c>
      <c r="C18" s="236">
        <v>12.84</v>
      </c>
      <c r="D18" s="86">
        <v>3.11</v>
      </c>
      <c r="E18" s="86">
        <v>2</v>
      </c>
      <c r="F18" s="86">
        <v>2.12</v>
      </c>
      <c r="G18" s="86">
        <v>1.7</v>
      </c>
      <c r="H18" s="1">
        <v>3.07</v>
      </c>
      <c r="I18" s="1">
        <v>2.45</v>
      </c>
      <c r="J18" s="1">
        <v>2.67</v>
      </c>
      <c r="K18" s="57">
        <v>4.2</v>
      </c>
      <c r="L18" s="57">
        <v>2.4</v>
      </c>
      <c r="M18" s="57">
        <v>2.65</v>
      </c>
      <c r="N18" s="57">
        <v>1.25</v>
      </c>
      <c r="O18" s="57">
        <v>1.53</v>
      </c>
      <c r="P18" s="57">
        <v>1.64</v>
      </c>
      <c r="Q18" s="57">
        <v>2.26</v>
      </c>
    </row>
    <row r="19" spans="1:17" ht="11.25">
      <c r="A19" s="238"/>
      <c r="B19" s="240" t="s">
        <v>276</v>
      </c>
      <c r="C19" s="241">
        <v>5.93</v>
      </c>
      <c r="D19" s="144">
        <v>1.15</v>
      </c>
      <c r="E19" s="144">
        <v>0.63</v>
      </c>
      <c r="F19" s="144">
        <v>0.47</v>
      </c>
      <c r="G19" s="144">
        <v>0.15</v>
      </c>
      <c r="H19" s="186">
        <v>0.53</v>
      </c>
      <c r="I19" s="186">
        <v>0.3</v>
      </c>
      <c r="J19" s="186">
        <v>0.34</v>
      </c>
      <c r="K19" s="57">
        <v>0.67</v>
      </c>
      <c r="L19" s="57">
        <v>0.2</v>
      </c>
      <c r="M19" s="57">
        <v>-0.14</v>
      </c>
      <c r="N19" s="57">
        <v>0.06</v>
      </c>
      <c r="O19" s="57">
        <v>-0.09</v>
      </c>
      <c r="P19" s="57">
        <v>-0.08</v>
      </c>
      <c r="Q19" s="57">
        <v>0.01</v>
      </c>
    </row>
    <row r="20" spans="1:17" ht="11.25">
      <c r="A20" s="238"/>
      <c r="B20" s="242" t="s">
        <v>570</v>
      </c>
      <c r="C20" s="86">
        <v>4.07</v>
      </c>
      <c r="D20" s="86">
        <v>5.26</v>
      </c>
      <c r="E20" s="86">
        <v>3.3</v>
      </c>
      <c r="F20" s="86">
        <v>3.35</v>
      </c>
      <c r="G20" s="57">
        <v>7.42</v>
      </c>
      <c r="H20" s="57">
        <v>6.64</v>
      </c>
      <c r="I20" s="57">
        <v>4.64</v>
      </c>
      <c r="J20" s="57">
        <v>4.64</v>
      </c>
      <c r="K20" s="91">
        <v>3.54</v>
      </c>
      <c r="L20" s="91">
        <v>4.7</v>
      </c>
      <c r="M20" s="91">
        <v>2.34</v>
      </c>
      <c r="N20" s="91">
        <v>6.58</v>
      </c>
      <c r="O20" s="91">
        <v>5.16</v>
      </c>
      <c r="P20" s="91">
        <v>2.52</v>
      </c>
      <c r="Q20" s="91">
        <v>1.96</v>
      </c>
    </row>
    <row r="21" spans="1:17" ht="11.25">
      <c r="A21" s="238"/>
      <c r="B21" s="239" t="s">
        <v>274</v>
      </c>
      <c r="C21" s="86">
        <v>1.68</v>
      </c>
      <c r="D21" s="86">
        <v>2.26</v>
      </c>
      <c r="E21" s="86">
        <v>1.64</v>
      </c>
      <c r="F21" s="86">
        <v>1.49</v>
      </c>
      <c r="G21" s="57">
        <v>5.68</v>
      </c>
      <c r="H21" s="57">
        <v>5.53</v>
      </c>
      <c r="I21" s="57">
        <v>3.16</v>
      </c>
      <c r="J21" s="57">
        <v>3.03</v>
      </c>
      <c r="K21" s="1">
        <v>2.39</v>
      </c>
      <c r="L21" s="1">
        <v>3.17</v>
      </c>
      <c r="M21" s="1">
        <v>1.58</v>
      </c>
      <c r="N21" s="1">
        <v>5.48</v>
      </c>
      <c r="O21" s="1">
        <v>4.22</v>
      </c>
      <c r="P21" s="1">
        <v>1.98</v>
      </c>
      <c r="Q21" s="1">
        <v>0.75</v>
      </c>
    </row>
    <row r="22" spans="1:17" ht="11.25">
      <c r="A22" s="238"/>
      <c r="B22" s="239" t="s">
        <v>275</v>
      </c>
      <c r="C22" s="86">
        <v>1.57</v>
      </c>
      <c r="D22" s="86">
        <v>2.19</v>
      </c>
      <c r="E22" s="86">
        <v>1.27</v>
      </c>
      <c r="F22" s="86">
        <v>1.52</v>
      </c>
      <c r="G22" s="86">
        <v>1.59</v>
      </c>
      <c r="H22" s="57">
        <v>0.71</v>
      </c>
      <c r="I22" s="57">
        <v>1.23</v>
      </c>
      <c r="J22" s="57">
        <v>1.23</v>
      </c>
      <c r="K22" s="57">
        <v>0.48</v>
      </c>
      <c r="L22" s="57">
        <v>1.34</v>
      </c>
      <c r="M22" s="57">
        <v>0.91</v>
      </c>
      <c r="N22" s="57">
        <v>1.03</v>
      </c>
      <c r="O22" s="57">
        <v>1.01</v>
      </c>
      <c r="P22" s="57">
        <v>0.62</v>
      </c>
      <c r="Q22" s="57">
        <v>1.21</v>
      </c>
    </row>
    <row r="23" spans="1:17" ht="11.25">
      <c r="A23" s="238"/>
      <c r="B23" s="240" t="s">
        <v>276</v>
      </c>
      <c r="C23" s="144">
        <v>0.82</v>
      </c>
      <c r="D23" s="144">
        <v>0.81</v>
      </c>
      <c r="E23" s="144">
        <v>0.39</v>
      </c>
      <c r="F23" s="144">
        <v>0.34</v>
      </c>
      <c r="G23" s="144">
        <v>0.15</v>
      </c>
      <c r="H23" s="186">
        <v>0.4</v>
      </c>
      <c r="I23" s="186">
        <v>0.24</v>
      </c>
      <c r="J23" s="186">
        <v>0.37</v>
      </c>
      <c r="K23" s="186">
        <v>0.67</v>
      </c>
      <c r="L23" s="186">
        <v>0.19</v>
      </c>
      <c r="M23" s="186">
        <v>-0.14</v>
      </c>
      <c r="N23" s="186">
        <v>0.06</v>
      </c>
      <c r="O23" s="186">
        <v>-0.08</v>
      </c>
      <c r="P23" s="186">
        <v>-0.08</v>
      </c>
      <c r="Q23" s="88">
        <v>0</v>
      </c>
    </row>
    <row r="24" spans="1:17" ht="11.25">
      <c r="A24" s="40"/>
      <c r="B24" s="57" t="s">
        <v>207</v>
      </c>
      <c r="C24" s="243"/>
      <c r="D24" s="243"/>
      <c r="E24" s="243"/>
      <c r="F24" s="243"/>
      <c r="G24" s="243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11.25">
      <c r="A25" s="40"/>
      <c r="B25" s="57" t="s">
        <v>279</v>
      </c>
      <c r="C25" s="243"/>
      <c r="D25" s="243"/>
      <c r="E25" s="243"/>
      <c r="F25" s="243"/>
      <c r="G25" s="243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1.25">
      <c r="A26" s="40"/>
      <c r="B26" s="244" t="s">
        <v>280</v>
      </c>
      <c r="C26" s="243"/>
      <c r="D26" s="243"/>
      <c r="E26" s="243"/>
      <c r="F26" s="243"/>
      <c r="G26" s="243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1.25">
      <c r="A27" s="40"/>
      <c r="B27" s="57" t="s">
        <v>281</v>
      </c>
      <c r="C27" s="243"/>
      <c r="D27" s="243"/>
      <c r="E27" s="243"/>
      <c r="F27" s="243"/>
      <c r="G27" s="243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0" ht="11.25">
      <c r="A28" s="40"/>
      <c r="B28" s="96"/>
      <c r="C28" s="243"/>
      <c r="D28" s="6"/>
      <c r="E28" s="6"/>
      <c r="F28" s="87"/>
      <c r="G28" s="87"/>
      <c r="H28" s="87"/>
      <c r="I28" s="87"/>
      <c r="J28" s="87"/>
    </row>
    <row r="29" spans="3:7" ht="11.25">
      <c r="C29" s="12"/>
      <c r="D29" s="86"/>
      <c r="E29" s="86"/>
      <c r="F29" s="86"/>
      <c r="G29" s="86"/>
    </row>
    <row r="30" spans="3:7" ht="11.25">
      <c r="C30" s="12"/>
      <c r="D30" s="86"/>
      <c r="E30" s="86"/>
      <c r="F30" s="86"/>
      <c r="G30" s="86"/>
    </row>
    <row r="31" spans="3:7" ht="11.25">
      <c r="C31" s="12"/>
      <c r="D31" s="86"/>
      <c r="E31" s="86"/>
      <c r="F31" s="86"/>
      <c r="G31" s="86"/>
    </row>
    <row r="32" spans="3:7" ht="11.25">
      <c r="C32" s="12"/>
      <c r="D32" s="86"/>
      <c r="E32" s="86"/>
      <c r="F32" s="86"/>
      <c r="G32" s="86"/>
    </row>
    <row r="33" spans="3:7" ht="11.25">
      <c r="C33" s="12"/>
      <c r="D33" s="86"/>
      <c r="E33" s="86"/>
      <c r="F33" s="86"/>
      <c r="G33" s="86"/>
    </row>
    <row r="34" spans="3:7" ht="11.25">
      <c r="C34" s="12"/>
      <c r="D34" s="86"/>
      <c r="E34" s="86"/>
      <c r="F34" s="86"/>
      <c r="G34" s="86"/>
    </row>
    <row r="35" spans="3:7" ht="11.25">
      <c r="C35" s="12"/>
      <c r="D35" s="86"/>
      <c r="E35" s="86"/>
      <c r="F35" s="86"/>
      <c r="G35" s="86"/>
    </row>
    <row r="36" spans="3:7" ht="11.25">
      <c r="C36" s="12"/>
      <c r="D36" s="86"/>
      <c r="E36" s="86"/>
      <c r="F36" s="86"/>
      <c r="G36" s="86"/>
    </row>
    <row r="37" spans="3:7" ht="11.25">
      <c r="C37" s="12"/>
      <c r="D37" s="86"/>
      <c r="E37" s="86"/>
      <c r="F37" s="86"/>
      <c r="G37" s="86"/>
    </row>
    <row r="38" spans="3:7" ht="11.25">
      <c r="C38" s="12"/>
      <c r="D38" s="86"/>
      <c r="E38" s="86"/>
      <c r="F38" s="86"/>
      <c r="G38" s="86"/>
    </row>
    <row r="39" spans="3:7" ht="11.25">
      <c r="C39" s="12"/>
      <c r="D39" s="86"/>
      <c r="E39" s="86"/>
      <c r="F39" s="86"/>
      <c r="G39" s="86"/>
    </row>
    <row r="40" spans="3:7" ht="11.25">
      <c r="C40" s="12"/>
      <c r="D40" s="86"/>
      <c r="E40" s="86"/>
      <c r="F40" s="86"/>
      <c r="G40" s="86"/>
    </row>
    <row r="41" spans="3:7" ht="11.25">
      <c r="C41" s="12"/>
      <c r="D41" s="86"/>
      <c r="E41" s="86"/>
      <c r="F41" s="86"/>
      <c r="G41" s="86"/>
    </row>
    <row r="42" spans="3:7" ht="11.25">
      <c r="C42" s="12"/>
      <c r="D42" s="86"/>
      <c r="E42" s="86"/>
      <c r="F42" s="86"/>
      <c r="G42" s="86"/>
    </row>
    <row r="43" spans="3:7" ht="11.25">
      <c r="C43" s="12"/>
      <c r="D43" s="86"/>
      <c r="E43" s="86"/>
      <c r="F43" s="86"/>
      <c r="G43" s="86"/>
    </row>
    <row r="44" spans="3:7" ht="11.25">
      <c r="C44" s="12"/>
      <c r="D44" s="86"/>
      <c r="E44" s="86"/>
      <c r="F44" s="86"/>
      <c r="G44" s="86"/>
    </row>
    <row r="45" spans="3:7" ht="11.25">
      <c r="C45" s="12"/>
      <c r="D45" s="86"/>
      <c r="E45" s="86"/>
      <c r="F45" s="86"/>
      <c r="G45" s="86"/>
    </row>
    <row r="46" spans="3:7" ht="11.25">
      <c r="C46" s="12"/>
      <c r="D46" s="86"/>
      <c r="E46" s="86"/>
      <c r="F46" s="86"/>
      <c r="G46" s="86"/>
    </row>
    <row r="47" spans="3:7" ht="11.25">
      <c r="C47" s="12"/>
      <c r="D47" s="86"/>
      <c r="E47" s="86"/>
      <c r="F47" s="86"/>
      <c r="G47" s="86"/>
    </row>
    <row r="48" spans="3:7" ht="11.25">
      <c r="C48" s="12"/>
      <c r="D48" s="86"/>
      <c r="E48" s="86"/>
      <c r="F48" s="86"/>
      <c r="G48" s="86"/>
    </row>
    <row r="49" spans="3:7" ht="11.25">
      <c r="C49" s="12"/>
      <c r="D49" s="86"/>
      <c r="E49" s="86"/>
      <c r="F49" s="86"/>
      <c r="G49" s="86"/>
    </row>
    <row r="50" spans="3:7" ht="11.25">
      <c r="C50" s="12"/>
      <c r="D50" s="86"/>
      <c r="E50" s="86"/>
      <c r="F50" s="86"/>
      <c r="G50" s="86"/>
    </row>
    <row r="51" spans="3:7" ht="11.25">
      <c r="C51" s="12"/>
      <c r="D51" s="86"/>
      <c r="E51" s="86"/>
      <c r="F51" s="86"/>
      <c r="G51" s="86"/>
    </row>
    <row r="52" spans="3:7" ht="11.25">
      <c r="C52" s="12"/>
      <c r="D52" s="86"/>
      <c r="E52" s="86"/>
      <c r="F52" s="86"/>
      <c r="G52" s="86"/>
    </row>
    <row r="53" spans="3:7" ht="11.25">
      <c r="C53" s="12"/>
      <c r="D53" s="86"/>
      <c r="E53" s="86"/>
      <c r="F53" s="86"/>
      <c r="G53" s="86"/>
    </row>
    <row r="54" spans="3:7" ht="11.25">
      <c r="C54" s="12"/>
      <c r="D54" s="86"/>
      <c r="E54" s="86"/>
      <c r="F54" s="86"/>
      <c r="G54" s="86"/>
    </row>
    <row r="55" spans="3:7" ht="11.25">
      <c r="C55" s="12"/>
      <c r="D55" s="86"/>
      <c r="E55" s="86"/>
      <c r="F55" s="86"/>
      <c r="G55" s="86"/>
    </row>
    <row r="56" spans="3:7" ht="11.25">
      <c r="C56" s="12"/>
      <c r="D56" s="86"/>
      <c r="E56" s="86"/>
      <c r="F56" s="86"/>
      <c r="G56" s="86"/>
    </row>
    <row r="57" spans="3:7" ht="11.25">
      <c r="C57" s="12"/>
      <c r="D57" s="86"/>
      <c r="E57" s="86"/>
      <c r="F57" s="86"/>
      <c r="G57" s="86"/>
    </row>
    <row r="58" spans="3:7" ht="11.25">
      <c r="C58" s="12"/>
      <c r="D58" s="86"/>
      <c r="E58" s="86"/>
      <c r="F58" s="86"/>
      <c r="G58" s="86"/>
    </row>
    <row r="59" spans="3:7" ht="11.25">
      <c r="C59" s="12"/>
      <c r="D59" s="86"/>
      <c r="E59" s="86"/>
      <c r="F59" s="86"/>
      <c r="G59" s="86"/>
    </row>
    <row r="60" spans="3:7" ht="11.25">
      <c r="C60" s="12"/>
      <c r="D60" s="86"/>
      <c r="E60" s="86"/>
      <c r="F60" s="86"/>
      <c r="G60" s="86"/>
    </row>
    <row r="61" spans="3:7" ht="11.25">
      <c r="C61" s="12"/>
      <c r="D61" s="86"/>
      <c r="E61" s="86"/>
      <c r="F61" s="86"/>
      <c r="G61" s="86"/>
    </row>
    <row r="62" spans="3:7" ht="11.25">
      <c r="C62" s="12"/>
      <c r="D62" s="86"/>
      <c r="E62" s="86"/>
      <c r="F62" s="86"/>
      <c r="G62" s="86"/>
    </row>
    <row r="63" spans="3:7" ht="11.25">
      <c r="C63" s="12"/>
      <c r="D63" s="86"/>
      <c r="E63" s="86"/>
      <c r="F63" s="86"/>
      <c r="G63" s="86"/>
    </row>
    <row r="64" spans="3:7" ht="11.25">
      <c r="C64" s="12"/>
      <c r="D64" s="86"/>
      <c r="E64" s="86"/>
      <c r="F64" s="86"/>
      <c r="G64" s="86"/>
    </row>
    <row r="65" spans="3:7" ht="11.25">
      <c r="C65" s="12"/>
      <c r="D65" s="86"/>
      <c r="E65" s="86"/>
      <c r="F65" s="86"/>
      <c r="G65" s="86"/>
    </row>
    <row r="66" spans="3:7" ht="11.25">
      <c r="C66" s="12"/>
      <c r="D66" s="86"/>
      <c r="E66" s="86"/>
      <c r="F66" s="86"/>
      <c r="G66" s="86"/>
    </row>
    <row r="67" spans="3:7" ht="11.25">
      <c r="C67" s="12"/>
      <c r="D67" s="86"/>
      <c r="E67" s="86"/>
      <c r="F67" s="86"/>
      <c r="G67" s="86"/>
    </row>
    <row r="68" spans="3:7" ht="11.25">
      <c r="C68" s="12"/>
      <c r="D68" s="86"/>
      <c r="E68" s="86"/>
      <c r="F68" s="86"/>
      <c r="G68" s="86"/>
    </row>
    <row r="69" spans="3:7" ht="11.25">
      <c r="C69" s="12"/>
      <c r="D69" s="86"/>
      <c r="E69" s="86"/>
      <c r="F69" s="86"/>
      <c r="G69" s="86"/>
    </row>
    <row r="70" spans="3:7" ht="11.25">
      <c r="C70" s="12"/>
      <c r="D70" s="86"/>
      <c r="E70" s="86"/>
      <c r="F70" s="86"/>
      <c r="G70" s="86"/>
    </row>
    <row r="71" spans="3:7" ht="11.25">
      <c r="C71" s="12"/>
      <c r="D71" s="86"/>
      <c r="E71" s="86"/>
      <c r="F71" s="86"/>
      <c r="G71" s="86"/>
    </row>
    <row r="72" spans="3:7" ht="11.25">
      <c r="C72" s="12"/>
      <c r="D72" s="86"/>
      <c r="E72" s="86"/>
      <c r="F72" s="86"/>
      <c r="G72" s="86"/>
    </row>
    <row r="73" spans="3:7" ht="11.25">
      <c r="C73" s="12"/>
      <c r="D73" s="86"/>
      <c r="E73" s="86"/>
      <c r="F73" s="86"/>
      <c r="G73" s="86"/>
    </row>
    <row r="74" spans="3:7" ht="11.25">
      <c r="C74" s="12"/>
      <c r="D74" s="86"/>
      <c r="E74" s="86"/>
      <c r="F74" s="86"/>
      <c r="G74" s="86"/>
    </row>
    <row r="75" spans="3:7" ht="11.25">
      <c r="C75" s="12"/>
      <c r="D75" s="86"/>
      <c r="E75" s="86"/>
      <c r="F75" s="86"/>
      <c r="G75" s="86"/>
    </row>
    <row r="76" spans="3:7" ht="11.25">
      <c r="C76" s="12"/>
      <c r="D76" s="86"/>
      <c r="E76" s="86"/>
      <c r="F76" s="86"/>
      <c r="G76" s="86"/>
    </row>
    <row r="77" spans="3:7" ht="11.25">
      <c r="C77" s="12"/>
      <c r="D77" s="86"/>
      <c r="E77" s="86"/>
      <c r="F77" s="86"/>
      <c r="G77" s="86"/>
    </row>
    <row r="78" spans="3:7" ht="11.25">
      <c r="C78" s="12"/>
      <c r="D78" s="86"/>
      <c r="E78" s="86"/>
      <c r="F78" s="86"/>
      <c r="G78" s="86"/>
    </row>
    <row r="79" spans="3:7" ht="11.25">
      <c r="C79" s="12"/>
      <c r="D79" s="86"/>
      <c r="E79" s="86"/>
      <c r="F79" s="86"/>
      <c r="G79" s="86"/>
    </row>
    <row r="80" spans="3:7" ht="11.25">
      <c r="C80" s="12"/>
      <c r="D80" s="86"/>
      <c r="E80" s="86"/>
      <c r="F80" s="86"/>
      <c r="G80" s="86"/>
    </row>
    <row r="81" spans="3:7" ht="11.25">
      <c r="C81" s="12"/>
      <c r="D81" s="86"/>
      <c r="E81" s="86"/>
      <c r="F81" s="86"/>
      <c r="G81" s="86"/>
    </row>
    <row r="82" spans="3:7" ht="11.25">
      <c r="C82" s="12"/>
      <c r="D82" s="86"/>
      <c r="E82" s="86"/>
      <c r="F82" s="86"/>
      <c r="G82" s="86"/>
    </row>
    <row r="83" spans="3:7" ht="11.25">
      <c r="C83" s="12"/>
      <c r="D83" s="86"/>
      <c r="E83" s="86"/>
      <c r="F83" s="86"/>
      <c r="G83" s="86"/>
    </row>
    <row r="84" spans="3:7" ht="11.25">
      <c r="C84" s="12"/>
      <c r="D84" s="86"/>
      <c r="E84" s="86"/>
      <c r="F84" s="86"/>
      <c r="G84" s="86"/>
    </row>
    <row r="85" spans="3:7" ht="11.25">
      <c r="C85" s="12"/>
      <c r="D85" s="86"/>
      <c r="E85" s="86"/>
      <c r="F85" s="86"/>
      <c r="G85" s="86"/>
    </row>
    <row r="86" spans="3:7" ht="11.25">
      <c r="C86" s="12"/>
      <c r="D86" s="86"/>
      <c r="E86" s="86"/>
      <c r="F86" s="86"/>
      <c r="G86" s="86"/>
    </row>
    <row r="87" spans="3:7" ht="11.25">
      <c r="C87" s="12"/>
      <c r="D87" s="86"/>
      <c r="E87" s="86"/>
      <c r="F87" s="86"/>
      <c r="G87" s="86"/>
    </row>
    <row r="88" spans="3:7" ht="11.25">
      <c r="C88" s="12"/>
      <c r="D88" s="86"/>
      <c r="E88" s="86"/>
      <c r="F88" s="86"/>
      <c r="G88" s="86"/>
    </row>
    <row r="89" spans="3:7" ht="11.25">
      <c r="C89" s="12"/>
      <c r="D89" s="86"/>
      <c r="E89" s="86"/>
      <c r="F89" s="86"/>
      <c r="G89" s="86"/>
    </row>
    <row r="90" spans="3:7" ht="11.25">
      <c r="C90" s="12"/>
      <c r="D90" s="86"/>
      <c r="E90" s="86"/>
      <c r="F90" s="86"/>
      <c r="G90" s="86"/>
    </row>
    <row r="91" spans="3:7" ht="11.25">
      <c r="C91" s="12"/>
      <c r="D91" s="86"/>
      <c r="E91" s="86"/>
      <c r="F91" s="86"/>
      <c r="G91" s="86"/>
    </row>
    <row r="92" spans="3:7" ht="11.25">
      <c r="C92" s="12"/>
      <c r="D92" s="86"/>
      <c r="E92" s="86"/>
      <c r="F92" s="86"/>
      <c r="G92" s="86"/>
    </row>
    <row r="93" spans="3:7" ht="11.25">
      <c r="C93" s="12"/>
      <c r="D93" s="86"/>
      <c r="E93" s="86"/>
      <c r="F93" s="86"/>
      <c r="G93" s="86"/>
    </row>
    <row r="94" spans="3:7" ht="11.25">
      <c r="C94" s="12"/>
      <c r="D94" s="86"/>
      <c r="E94" s="86"/>
      <c r="F94" s="86"/>
      <c r="G94" s="86"/>
    </row>
    <row r="95" spans="3:7" ht="11.25">
      <c r="C95" s="12"/>
      <c r="D95" s="86"/>
      <c r="E95" s="86"/>
      <c r="F95" s="86"/>
      <c r="G95" s="86"/>
    </row>
    <row r="96" spans="3:7" ht="11.25">
      <c r="C96" s="12"/>
      <c r="D96" s="86"/>
      <c r="E96" s="86"/>
      <c r="F96" s="86"/>
      <c r="G96" s="86"/>
    </row>
    <row r="97" spans="3:7" ht="11.25">
      <c r="C97" s="12"/>
      <c r="D97" s="86"/>
      <c r="E97" s="86"/>
      <c r="F97" s="86"/>
      <c r="G97" s="86"/>
    </row>
    <row r="98" spans="3:7" ht="11.25">
      <c r="C98" s="12"/>
      <c r="D98" s="86"/>
      <c r="E98" s="86"/>
      <c r="F98" s="86"/>
      <c r="G98" s="86"/>
    </row>
    <row r="99" spans="3:7" ht="11.25">
      <c r="C99" s="12"/>
      <c r="D99" s="86"/>
      <c r="E99" s="86"/>
      <c r="F99" s="86"/>
      <c r="G99" s="86"/>
    </row>
    <row r="100" spans="3:7" ht="11.25">
      <c r="C100" s="12"/>
      <c r="D100" s="86"/>
      <c r="E100" s="86"/>
      <c r="F100" s="86"/>
      <c r="G100" s="86"/>
    </row>
    <row r="101" spans="3:7" ht="11.25">
      <c r="C101" s="12"/>
      <c r="D101" s="86"/>
      <c r="E101" s="86"/>
      <c r="F101" s="86"/>
      <c r="G101" s="86"/>
    </row>
    <row r="102" spans="3:7" ht="11.25">
      <c r="C102" s="12"/>
      <c r="D102" s="86"/>
      <c r="E102" s="86"/>
      <c r="F102" s="86"/>
      <c r="G102" s="86"/>
    </row>
    <row r="103" spans="3:7" ht="11.25">
      <c r="C103" s="12"/>
      <c r="D103" s="86"/>
      <c r="E103" s="86"/>
      <c r="F103" s="86"/>
      <c r="G103" s="86"/>
    </row>
    <row r="104" spans="3:7" ht="11.25">
      <c r="C104" s="12"/>
      <c r="D104" s="86"/>
      <c r="E104" s="86"/>
      <c r="F104" s="86"/>
      <c r="G104" s="86"/>
    </row>
    <row r="105" spans="3:7" ht="11.25">
      <c r="C105" s="12"/>
      <c r="D105" s="86"/>
      <c r="E105" s="86"/>
      <c r="F105" s="86"/>
      <c r="G105" s="86"/>
    </row>
    <row r="106" spans="3:7" ht="11.25">
      <c r="C106" s="12"/>
      <c r="D106" s="86"/>
      <c r="E106" s="86"/>
      <c r="F106" s="86"/>
      <c r="G106" s="86"/>
    </row>
    <row r="107" spans="3:7" ht="11.25">
      <c r="C107" s="12"/>
      <c r="D107" s="86"/>
      <c r="E107" s="86"/>
      <c r="F107" s="86"/>
      <c r="G107" s="86"/>
    </row>
    <row r="108" spans="3:7" ht="11.25">
      <c r="C108" s="12"/>
      <c r="D108" s="86"/>
      <c r="E108" s="86"/>
      <c r="F108" s="86"/>
      <c r="G108" s="86"/>
    </row>
    <row r="109" spans="3:7" ht="11.25">
      <c r="C109" s="12"/>
      <c r="D109" s="86"/>
      <c r="E109" s="86"/>
      <c r="F109" s="86"/>
      <c r="G109" s="86"/>
    </row>
    <row r="110" spans="3:7" ht="11.25">
      <c r="C110" s="12"/>
      <c r="D110" s="86"/>
      <c r="E110" s="86"/>
      <c r="F110" s="86"/>
      <c r="G110" s="86"/>
    </row>
    <row r="111" spans="3:7" ht="11.25">
      <c r="C111" s="12"/>
      <c r="D111" s="86"/>
      <c r="E111" s="86"/>
      <c r="F111" s="86"/>
      <c r="G111" s="86"/>
    </row>
  </sheetData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8515625" style="1" customWidth="1"/>
    <col min="2" max="2" width="18.57421875" style="57" customWidth="1"/>
    <col min="3" max="17" width="7.57421875" style="57" customWidth="1"/>
    <col min="18" max="166" width="11.28125" style="57" customWidth="1"/>
    <col min="167" max="16384" width="11.421875" style="57" customWidth="1"/>
  </cols>
  <sheetData>
    <row r="1" spans="2:17" ht="12.75">
      <c r="B1" s="201" t="s">
        <v>241</v>
      </c>
      <c r="L1" s="201"/>
      <c r="N1" s="204"/>
      <c r="O1" s="204"/>
      <c r="Q1" s="204" t="s">
        <v>657</v>
      </c>
    </row>
    <row r="3" ht="11.25">
      <c r="B3" s="2" t="s">
        <v>580</v>
      </c>
    </row>
    <row r="4" spans="2:4" ht="11.25">
      <c r="B4" s="116" t="s">
        <v>282</v>
      </c>
      <c r="D4" s="180"/>
    </row>
    <row r="5" spans="1:2" ht="11.25">
      <c r="A5" s="231"/>
      <c r="B5" s="245" t="s">
        <v>283</v>
      </c>
    </row>
    <row r="6" spans="1:2" ht="11.25">
      <c r="A6" s="231"/>
      <c r="B6" s="245"/>
    </row>
    <row r="7" spans="2:17" ht="12" thickBot="1">
      <c r="B7" s="234"/>
      <c r="C7" s="235">
        <v>1994</v>
      </c>
      <c r="D7" s="235">
        <v>1995</v>
      </c>
      <c r="E7" s="235">
        <v>1996</v>
      </c>
      <c r="F7" s="235">
        <v>1997</v>
      </c>
      <c r="G7" s="235">
        <v>1998</v>
      </c>
      <c r="H7" s="235">
        <v>1999</v>
      </c>
      <c r="I7" s="235">
        <v>2000</v>
      </c>
      <c r="J7" s="235">
        <v>2001</v>
      </c>
      <c r="K7" s="235">
        <v>2002</v>
      </c>
      <c r="L7" s="235">
        <v>2003</v>
      </c>
      <c r="M7" s="235">
        <v>2004</v>
      </c>
      <c r="N7" s="235">
        <v>2005</v>
      </c>
      <c r="O7" s="235">
        <v>2006</v>
      </c>
      <c r="P7" s="235">
        <v>2007</v>
      </c>
      <c r="Q7" s="235">
        <v>2008</v>
      </c>
    </row>
    <row r="8" spans="1:17" ht="12" thickTop="1">
      <c r="A8" s="236"/>
      <c r="B8" s="239" t="s">
        <v>284</v>
      </c>
      <c r="C8" s="180">
        <v>30.01</v>
      </c>
      <c r="D8" s="180">
        <v>27.98</v>
      </c>
      <c r="E8" s="180">
        <v>30.72</v>
      </c>
      <c r="F8" s="180">
        <v>31.83</v>
      </c>
      <c r="G8" s="180">
        <v>38.94</v>
      </c>
      <c r="H8" s="180">
        <v>44.53</v>
      </c>
      <c r="I8" s="180">
        <v>45.54</v>
      </c>
      <c r="J8" s="180">
        <v>48.44</v>
      </c>
      <c r="K8" s="180">
        <v>50.46</v>
      </c>
      <c r="L8" s="180">
        <v>52.36</v>
      </c>
      <c r="M8" s="180">
        <v>46.99</v>
      </c>
      <c r="N8" s="180">
        <v>46.4664141936858</v>
      </c>
      <c r="O8" s="180">
        <v>44.7157116612483</v>
      </c>
      <c r="P8" s="180">
        <v>42.6728710315034</v>
      </c>
      <c r="Q8" s="180">
        <v>35.8179529559521</v>
      </c>
    </row>
    <row r="9" spans="1:17" ht="11.25">
      <c r="A9" s="238"/>
      <c r="B9" s="246" t="s">
        <v>285</v>
      </c>
      <c r="C9" s="180">
        <v>12.9</v>
      </c>
      <c r="D9" s="180">
        <v>12.13</v>
      </c>
      <c r="E9" s="180">
        <v>14.65</v>
      </c>
      <c r="F9" s="180">
        <v>17.31</v>
      </c>
      <c r="G9" s="180">
        <v>23.34</v>
      </c>
      <c r="H9" s="180">
        <v>27.26</v>
      </c>
      <c r="I9" s="180">
        <v>28.54</v>
      </c>
      <c r="J9" s="180">
        <v>30.18</v>
      </c>
      <c r="K9" s="180">
        <v>32.12</v>
      </c>
      <c r="L9" s="180">
        <v>33.18</v>
      </c>
      <c r="M9" s="180">
        <v>29.53</v>
      </c>
      <c r="N9" s="180">
        <v>30.7875930875493</v>
      </c>
      <c r="O9" s="180">
        <v>30.8253150762598</v>
      </c>
      <c r="P9" s="180">
        <v>30.2950351394607</v>
      </c>
      <c r="Q9" s="180">
        <v>24.3901244998669</v>
      </c>
    </row>
    <row r="10" spans="1:17" ht="11.25">
      <c r="A10" s="238"/>
      <c r="B10" s="246" t="s">
        <v>286</v>
      </c>
      <c r="C10" s="180">
        <v>10.01</v>
      </c>
      <c r="D10" s="180">
        <v>9.73</v>
      </c>
      <c r="E10" s="180">
        <v>10.65</v>
      </c>
      <c r="F10" s="180">
        <v>11.96</v>
      </c>
      <c r="G10" s="180">
        <v>13.21</v>
      </c>
      <c r="H10" s="180">
        <v>14.72</v>
      </c>
      <c r="I10" s="180">
        <v>14.99</v>
      </c>
      <c r="J10" s="180">
        <v>16.83</v>
      </c>
      <c r="K10" s="180">
        <v>16.78</v>
      </c>
      <c r="L10" s="180">
        <v>18.16</v>
      </c>
      <c r="M10" s="180">
        <v>17.24</v>
      </c>
      <c r="N10" s="180">
        <v>16.2254908024698</v>
      </c>
      <c r="O10" s="180">
        <v>15.2466274985537</v>
      </c>
      <c r="P10" s="180">
        <v>13.8485381349659</v>
      </c>
      <c r="Q10" s="180">
        <v>13.8959330766349</v>
      </c>
    </row>
    <row r="11" spans="1:17" ht="11.25">
      <c r="A11" s="238"/>
      <c r="B11" s="246" t="s">
        <v>287</v>
      </c>
      <c r="C11" s="180">
        <v>7.1</v>
      </c>
      <c r="D11" s="180">
        <v>6.12</v>
      </c>
      <c r="E11" s="180">
        <v>5.41</v>
      </c>
      <c r="F11" s="180">
        <v>2.56</v>
      </c>
      <c r="G11" s="180">
        <v>2.39</v>
      </c>
      <c r="H11" s="180">
        <v>2.55</v>
      </c>
      <c r="I11" s="180">
        <v>2.01</v>
      </c>
      <c r="J11" s="180">
        <v>1.43</v>
      </c>
      <c r="K11" s="180">
        <v>1.56</v>
      </c>
      <c r="L11" s="180">
        <v>1.01</v>
      </c>
      <c r="M11" s="180">
        <v>0.22</v>
      </c>
      <c r="N11" s="180">
        <v>-0.546669696333212</v>
      </c>
      <c r="O11" s="180">
        <v>-1.35623091356518</v>
      </c>
      <c r="P11" s="180">
        <v>-1.4707022429232</v>
      </c>
      <c r="Q11" s="180">
        <v>-2.46810462054965</v>
      </c>
    </row>
    <row r="12" spans="1:17" ht="11.25">
      <c r="A12" s="238"/>
      <c r="B12" s="23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1.25">
      <c r="A13" s="238"/>
      <c r="B13" s="239" t="s">
        <v>288</v>
      </c>
      <c r="C13" s="180">
        <v>8.69</v>
      </c>
      <c r="D13" s="180">
        <v>5.12</v>
      </c>
      <c r="E13" s="180">
        <v>3.61</v>
      </c>
      <c r="F13" s="180">
        <v>3.98</v>
      </c>
      <c r="G13" s="180">
        <v>5.77</v>
      </c>
      <c r="H13" s="180">
        <v>9.38</v>
      </c>
      <c r="I13" s="180">
        <v>9</v>
      </c>
      <c r="J13" s="180">
        <v>9.59</v>
      </c>
      <c r="K13" s="180">
        <v>12.99</v>
      </c>
      <c r="L13" s="180">
        <v>10.69</v>
      </c>
      <c r="M13" s="180">
        <v>6.82</v>
      </c>
      <c r="N13" s="180">
        <v>2.33146457247227</v>
      </c>
      <c r="O13" s="180">
        <v>-2.66185604706967</v>
      </c>
      <c r="P13" s="180">
        <v>-9.00605786918039</v>
      </c>
      <c r="Q13" s="180">
        <v>-14.0386015953428</v>
      </c>
    </row>
    <row r="14" spans="1:17" ht="11.25">
      <c r="A14" s="238"/>
      <c r="B14" s="246" t="s">
        <v>285</v>
      </c>
      <c r="C14" s="180">
        <v>6.36</v>
      </c>
      <c r="D14" s="180">
        <v>3.18</v>
      </c>
      <c r="E14" s="180">
        <v>1.45</v>
      </c>
      <c r="F14" s="180">
        <v>1.8</v>
      </c>
      <c r="G14" s="180">
        <v>3.92</v>
      </c>
      <c r="H14" s="180">
        <v>7.17</v>
      </c>
      <c r="I14" s="180">
        <v>6.91</v>
      </c>
      <c r="J14" s="180">
        <v>7.57</v>
      </c>
      <c r="K14" s="180">
        <v>11.32</v>
      </c>
      <c r="L14" s="180">
        <v>9.19</v>
      </c>
      <c r="M14" s="180">
        <v>6.14</v>
      </c>
      <c r="N14" s="180">
        <v>2.16892875233481</v>
      </c>
      <c r="O14" s="180">
        <v>-1.96914386272654</v>
      </c>
      <c r="P14" s="180">
        <v>-7.96744001176912</v>
      </c>
      <c r="Q14" s="180">
        <v>-11.9435765112488</v>
      </c>
    </row>
    <row r="15" spans="1:17" ht="11.25">
      <c r="A15" s="238"/>
      <c r="B15" s="246" t="s">
        <v>286</v>
      </c>
      <c r="C15" s="180">
        <v>0.35</v>
      </c>
      <c r="D15" s="180">
        <v>0.3</v>
      </c>
      <c r="E15" s="180">
        <v>0.34</v>
      </c>
      <c r="F15" s="180">
        <v>0.44</v>
      </c>
      <c r="G15" s="180">
        <v>0.62</v>
      </c>
      <c r="H15" s="180">
        <v>0.81</v>
      </c>
      <c r="I15" s="180">
        <v>0.89</v>
      </c>
      <c r="J15" s="180">
        <v>0.96</v>
      </c>
      <c r="K15" s="180">
        <v>1.22</v>
      </c>
      <c r="L15" s="180">
        <v>1.09</v>
      </c>
      <c r="M15" s="180">
        <v>0.91</v>
      </c>
      <c r="N15" s="180">
        <v>0.701284794109255</v>
      </c>
      <c r="O15" s="180">
        <v>0.606599812211717</v>
      </c>
      <c r="P15" s="180">
        <v>0.457442130061098</v>
      </c>
      <c r="Q15" s="180">
        <v>0.621337608423324</v>
      </c>
    </row>
    <row r="16" spans="1:17" ht="11.25">
      <c r="A16" s="238"/>
      <c r="B16" s="246" t="s">
        <v>287</v>
      </c>
      <c r="C16" s="180">
        <v>1.98</v>
      </c>
      <c r="D16" s="180">
        <v>1.63</v>
      </c>
      <c r="E16" s="180">
        <v>1.82</v>
      </c>
      <c r="F16" s="180">
        <v>1.73</v>
      </c>
      <c r="G16" s="180">
        <v>1.23</v>
      </c>
      <c r="H16" s="180">
        <v>1.4</v>
      </c>
      <c r="I16" s="180">
        <v>1.2</v>
      </c>
      <c r="J16" s="180">
        <v>1.07</v>
      </c>
      <c r="K16" s="180">
        <v>0.45</v>
      </c>
      <c r="L16" s="180">
        <v>0.41</v>
      </c>
      <c r="M16" s="180">
        <v>-0.24</v>
      </c>
      <c r="N16" s="180">
        <v>-0.538748973971792</v>
      </c>
      <c r="O16" s="180">
        <v>-1.29931199655484</v>
      </c>
      <c r="P16" s="180">
        <v>-1.49605998747237</v>
      </c>
      <c r="Q16" s="180">
        <v>-2.71636269251724</v>
      </c>
    </row>
    <row r="17" spans="1:17" ht="11.25">
      <c r="A17" s="238"/>
      <c r="B17" s="23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1.25">
      <c r="A18" s="238"/>
      <c r="B18" s="239" t="s">
        <v>289</v>
      </c>
      <c r="C18" s="180">
        <v>21.32</v>
      </c>
      <c r="D18" s="180">
        <v>22.86</v>
      </c>
      <c r="E18" s="180">
        <v>27.11</v>
      </c>
      <c r="F18" s="180">
        <v>27.85</v>
      </c>
      <c r="G18" s="180">
        <v>33.17</v>
      </c>
      <c r="H18" s="180">
        <v>35.15</v>
      </c>
      <c r="I18" s="180">
        <v>36.54</v>
      </c>
      <c r="J18" s="180">
        <v>38.85</v>
      </c>
      <c r="K18" s="180">
        <v>37.48</v>
      </c>
      <c r="L18" s="180">
        <v>41.66</v>
      </c>
      <c r="M18" s="180">
        <v>40.17</v>
      </c>
      <c r="N18" s="180">
        <v>44.1349496212136</v>
      </c>
      <c r="O18" s="180">
        <v>47.377567708318</v>
      </c>
      <c r="P18" s="180">
        <v>51.6789289006838</v>
      </c>
      <c r="Q18" s="180">
        <v>49.8565545512949</v>
      </c>
    </row>
    <row r="19" spans="1:17" ht="11.25">
      <c r="A19" s="238"/>
      <c r="B19" s="246" t="s">
        <v>285</v>
      </c>
      <c r="C19" s="180">
        <v>6.54</v>
      </c>
      <c r="D19" s="180">
        <v>8.95</v>
      </c>
      <c r="E19" s="180">
        <v>13.21</v>
      </c>
      <c r="F19" s="180">
        <v>15.51</v>
      </c>
      <c r="G19" s="180">
        <v>19.42</v>
      </c>
      <c r="H19" s="180">
        <v>20.09</v>
      </c>
      <c r="I19" s="180">
        <v>21.64</v>
      </c>
      <c r="J19" s="180">
        <v>22.61</v>
      </c>
      <c r="K19" s="180">
        <v>20.8</v>
      </c>
      <c r="L19" s="180">
        <v>23.99</v>
      </c>
      <c r="M19" s="180">
        <v>23.39</v>
      </c>
      <c r="N19" s="180">
        <v>28.6186643352145</v>
      </c>
      <c r="O19" s="180">
        <v>32.7944589389863</v>
      </c>
      <c r="P19" s="180">
        <v>38.2624751512299</v>
      </c>
      <c r="Q19" s="180">
        <v>36.3337010111158</v>
      </c>
    </row>
    <row r="20" spans="1:17" ht="11.25">
      <c r="A20" s="238"/>
      <c r="B20" s="246" t="s">
        <v>286</v>
      </c>
      <c r="C20" s="180">
        <v>9.66</v>
      </c>
      <c r="D20" s="180">
        <v>9.42</v>
      </c>
      <c r="E20" s="180">
        <v>10.31</v>
      </c>
      <c r="F20" s="180">
        <v>11.52</v>
      </c>
      <c r="G20" s="180">
        <v>12.59</v>
      </c>
      <c r="H20" s="180">
        <v>13.91</v>
      </c>
      <c r="I20" s="180">
        <v>14.09</v>
      </c>
      <c r="J20" s="180">
        <v>15.87</v>
      </c>
      <c r="K20" s="180">
        <v>15.56</v>
      </c>
      <c r="L20" s="180">
        <v>17.07</v>
      </c>
      <c r="M20" s="180">
        <v>16.32</v>
      </c>
      <c r="N20" s="180">
        <v>15.5242060083605</v>
      </c>
      <c r="O20" s="180">
        <v>14.640027686342</v>
      </c>
      <c r="P20" s="180">
        <v>13.3910960049048</v>
      </c>
      <c r="Q20" s="180">
        <v>13.2745954682115</v>
      </c>
    </row>
    <row r="21" spans="1:17" ht="11.25">
      <c r="A21" s="238"/>
      <c r="B21" s="247" t="s">
        <v>287</v>
      </c>
      <c r="C21" s="248">
        <v>5.12</v>
      </c>
      <c r="D21" s="248">
        <v>4.49</v>
      </c>
      <c r="E21" s="248">
        <v>3.6</v>
      </c>
      <c r="F21" s="248">
        <v>0.83</v>
      </c>
      <c r="G21" s="248">
        <v>1.16</v>
      </c>
      <c r="H21" s="248">
        <v>1.15</v>
      </c>
      <c r="I21" s="248">
        <v>0.81</v>
      </c>
      <c r="J21" s="248">
        <v>0.36</v>
      </c>
      <c r="K21" s="248">
        <v>1.11</v>
      </c>
      <c r="L21" s="248">
        <v>0.6</v>
      </c>
      <c r="M21" s="248">
        <v>0.46</v>
      </c>
      <c r="N21" s="248">
        <v>-0.00792072236142097</v>
      </c>
      <c r="O21" s="248">
        <v>-0.0569189170103319</v>
      </c>
      <c r="P21" s="248">
        <v>0.025357744549167</v>
      </c>
      <c r="Q21" s="248">
        <v>0.24825807196759</v>
      </c>
    </row>
    <row r="22" ht="11.25">
      <c r="B22" s="57" t="s">
        <v>207</v>
      </c>
    </row>
    <row r="24" spans="9:17" ht="11.25">
      <c r="I24" s="180"/>
      <c r="J24" s="180"/>
      <c r="K24" s="180"/>
      <c r="L24" s="180"/>
      <c r="M24" s="180"/>
      <c r="N24" s="180"/>
      <c r="O24" s="180"/>
      <c r="P24" s="180"/>
      <c r="Q24" s="180"/>
    </row>
    <row r="25" spans="9:17" ht="11.25">
      <c r="I25" s="180"/>
      <c r="J25" s="180"/>
      <c r="K25" s="180"/>
      <c r="L25" s="180"/>
      <c r="M25" s="180"/>
      <c r="N25" s="180"/>
      <c r="O25" s="180"/>
      <c r="P25" s="180"/>
      <c r="Q25" s="180"/>
    </row>
    <row r="26" spans="9:17" ht="11.25">
      <c r="I26" s="180"/>
      <c r="J26" s="180"/>
      <c r="K26" s="180"/>
      <c r="L26" s="180"/>
      <c r="M26" s="180"/>
      <c r="N26" s="180"/>
      <c r="O26" s="180"/>
      <c r="P26" s="180"/>
      <c r="Q26" s="180"/>
    </row>
    <row r="27" spans="9:17" ht="11.25">
      <c r="I27" s="180"/>
      <c r="J27" s="180"/>
      <c r="K27" s="180"/>
      <c r="L27" s="180"/>
      <c r="M27" s="180"/>
      <c r="N27" s="180"/>
      <c r="O27" s="180"/>
      <c r="P27" s="180"/>
      <c r="Q27" s="180"/>
    </row>
    <row r="28" spans="9:17" ht="11.25">
      <c r="I28" s="180"/>
      <c r="J28" s="180"/>
      <c r="K28" s="180"/>
      <c r="L28" s="180"/>
      <c r="M28" s="180"/>
      <c r="N28" s="180"/>
      <c r="O28" s="180"/>
      <c r="P28" s="180"/>
      <c r="Q28" s="180"/>
    </row>
    <row r="29" spans="9:17" ht="11.25">
      <c r="I29" s="180"/>
      <c r="J29" s="180"/>
      <c r="K29" s="180"/>
      <c r="L29" s="180"/>
      <c r="M29" s="180"/>
      <c r="N29" s="180"/>
      <c r="O29" s="180"/>
      <c r="P29" s="180"/>
      <c r="Q29" s="180"/>
    </row>
    <row r="30" spans="9:17" ht="11.25">
      <c r="I30" s="180"/>
      <c r="J30" s="180"/>
      <c r="K30" s="180"/>
      <c r="L30" s="180"/>
      <c r="M30" s="180"/>
      <c r="N30" s="180"/>
      <c r="O30" s="180"/>
      <c r="P30" s="180"/>
      <c r="Q30" s="180"/>
    </row>
    <row r="31" spans="9:17" ht="11.25">
      <c r="I31" s="180"/>
      <c r="J31" s="180"/>
      <c r="K31" s="180"/>
      <c r="L31" s="180"/>
      <c r="M31" s="180"/>
      <c r="N31" s="180"/>
      <c r="O31" s="180"/>
      <c r="P31" s="180"/>
      <c r="Q31" s="180"/>
    </row>
    <row r="32" spans="9:17" ht="11.25">
      <c r="I32" s="180"/>
      <c r="J32" s="180"/>
      <c r="K32" s="180"/>
      <c r="L32" s="180"/>
      <c r="M32" s="180"/>
      <c r="N32" s="180"/>
      <c r="O32" s="180"/>
      <c r="P32" s="180"/>
      <c r="Q32" s="180"/>
    </row>
    <row r="33" spans="9:17" ht="11.25">
      <c r="I33" s="180"/>
      <c r="J33" s="180"/>
      <c r="K33" s="180"/>
      <c r="L33" s="180"/>
      <c r="M33" s="180"/>
      <c r="N33" s="180"/>
      <c r="O33" s="180"/>
      <c r="P33" s="180"/>
      <c r="Q33" s="180"/>
    </row>
    <row r="34" spans="9:17" ht="11.25">
      <c r="I34" s="180"/>
      <c r="J34" s="180"/>
      <c r="K34" s="180"/>
      <c r="L34" s="180"/>
      <c r="M34" s="180"/>
      <c r="N34" s="180"/>
      <c r="O34" s="180"/>
      <c r="P34" s="180"/>
      <c r="Q34" s="180"/>
    </row>
    <row r="35" spans="9:17" ht="11.25">
      <c r="I35" s="180"/>
      <c r="J35" s="180"/>
      <c r="K35" s="180"/>
      <c r="L35" s="180"/>
      <c r="M35" s="180"/>
      <c r="N35" s="180"/>
      <c r="O35" s="180"/>
      <c r="P35" s="180"/>
      <c r="Q35" s="180"/>
    </row>
    <row r="36" spans="9:17" ht="11.25">
      <c r="I36" s="180"/>
      <c r="J36" s="180"/>
      <c r="K36" s="180"/>
      <c r="L36" s="180"/>
      <c r="M36" s="180"/>
      <c r="N36" s="180"/>
      <c r="O36" s="180"/>
      <c r="P36" s="180"/>
      <c r="Q36" s="180"/>
    </row>
    <row r="37" spans="9:17" ht="11.25">
      <c r="I37" s="180"/>
      <c r="J37" s="180"/>
      <c r="K37" s="180"/>
      <c r="L37" s="180"/>
      <c r="M37" s="180"/>
      <c r="N37" s="180"/>
      <c r="O37" s="180"/>
      <c r="P37" s="180"/>
      <c r="Q37" s="18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M1" s="201"/>
      <c r="S1" s="204" t="s">
        <v>657</v>
      </c>
    </row>
    <row r="2" ht="12.75">
      <c r="B2" s="201"/>
    </row>
    <row r="3" ht="11.25">
      <c r="B3" s="2" t="s">
        <v>579</v>
      </c>
    </row>
    <row r="4" ht="11.25">
      <c r="B4" s="116" t="s">
        <v>436</v>
      </c>
    </row>
    <row r="5" ht="12.75" customHeight="1">
      <c r="B5" s="333" t="s">
        <v>437</v>
      </c>
    </row>
    <row r="6" ht="12.75" customHeight="1">
      <c r="B6" s="334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5">
        <v>2007</v>
      </c>
      <c r="P7" s="565"/>
      <c r="Q7" s="565"/>
      <c r="R7" s="416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367" t="s">
        <v>440</v>
      </c>
      <c r="P8" s="367" t="s">
        <v>441</v>
      </c>
      <c r="Q8" s="367" t="s">
        <v>653</v>
      </c>
      <c r="R8" s="23"/>
      <c r="S8" s="23" t="s">
        <v>440</v>
      </c>
    </row>
    <row r="9" spans="2:19" s="4" customFormat="1" ht="12" thickTop="1">
      <c r="B9" s="4" t="s">
        <v>442</v>
      </c>
      <c r="C9" s="336">
        <v>749.293</v>
      </c>
      <c r="D9" s="336"/>
      <c r="E9" s="336">
        <v>801.68803824</v>
      </c>
      <c r="F9" s="336"/>
      <c r="G9" s="336">
        <v>797.9240820399999</v>
      </c>
      <c r="H9" s="336">
        <v>849.90063829</v>
      </c>
      <c r="I9" s="336">
        <v>898.61478621</v>
      </c>
      <c r="J9" s="336"/>
      <c r="K9" s="336">
        <v>900.33161264</v>
      </c>
      <c r="L9" s="336">
        <v>943.39628899</v>
      </c>
      <c r="M9" s="140">
        <v>976.98781404</v>
      </c>
      <c r="O9" s="4">
        <v>970.73741157</v>
      </c>
      <c r="P9" s="140">
        <v>961.9638039</v>
      </c>
      <c r="Q9" s="4">
        <v>960.36121919</v>
      </c>
      <c r="S9" s="4">
        <v>946.7122031499999</v>
      </c>
    </row>
    <row r="10" spans="2:19" s="4" customFormat="1" ht="11.25">
      <c r="B10" s="4" t="s">
        <v>443</v>
      </c>
      <c r="C10" s="336">
        <v>4496.586</v>
      </c>
      <c r="D10" s="336"/>
      <c r="E10" s="336">
        <v>4959.111694</v>
      </c>
      <c r="F10" s="336"/>
      <c r="G10" s="336">
        <v>5010.346342</v>
      </c>
      <c r="H10" s="336">
        <v>5151.029328</v>
      </c>
      <c r="I10" s="336">
        <v>5509.984562</v>
      </c>
      <c r="J10" s="336"/>
      <c r="K10" s="336">
        <v>5661.401879</v>
      </c>
      <c r="L10" s="336">
        <v>5815.815988</v>
      </c>
      <c r="M10" s="140">
        <v>5927.27708</v>
      </c>
      <c r="O10" s="4">
        <v>5897.993765</v>
      </c>
      <c r="P10" s="4">
        <v>5895.856961</v>
      </c>
      <c r="Q10" s="4">
        <v>6218.122699</v>
      </c>
      <c r="S10" s="4">
        <v>6385.851731</v>
      </c>
    </row>
    <row r="11" spans="2:19" s="4" customFormat="1" ht="11.25">
      <c r="B11" s="4" t="s">
        <v>444</v>
      </c>
      <c r="C11" s="336">
        <v>260.458</v>
      </c>
      <c r="D11" s="336"/>
      <c r="E11" s="336">
        <v>273.970321</v>
      </c>
      <c r="F11" s="336"/>
      <c r="G11" s="336">
        <v>269.719</v>
      </c>
      <c r="H11" s="336">
        <v>262.345449</v>
      </c>
      <c r="I11" s="336" t="s">
        <v>445</v>
      </c>
      <c r="J11" s="336"/>
      <c r="K11" s="336" t="s">
        <v>445</v>
      </c>
      <c r="L11" s="336" t="s">
        <v>445</v>
      </c>
      <c r="M11" s="140" t="s">
        <v>445</v>
      </c>
      <c r="O11" s="140">
        <v>249.984746</v>
      </c>
      <c r="P11" s="140">
        <v>241.762093</v>
      </c>
      <c r="Q11" s="4">
        <v>259.411485</v>
      </c>
      <c r="S11" s="140" t="s">
        <v>445</v>
      </c>
    </row>
    <row r="12" spans="2:19" s="4" customFormat="1" ht="11.25">
      <c r="B12" s="4" t="s">
        <v>446</v>
      </c>
      <c r="C12" s="336">
        <v>2198.204</v>
      </c>
      <c r="D12" s="336"/>
      <c r="E12" s="336">
        <v>2115.0565741</v>
      </c>
      <c r="F12" s="336"/>
      <c r="G12" s="336">
        <v>2082.72149148</v>
      </c>
      <c r="H12" s="336">
        <v>2019.2680946199998</v>
      </c>
      <c r="I12" s="336">
        <v>1993.9000141400002</v>
      </c>
      <c r="J12" s="336"/>
      <c r="K12" s="336">
        <v>1948.99337995</v>
      </c>
      <c r="L12" s="336">
        <v>1933.2542818</v>
      </c>
      <c r="M12" s="140">
        <v>1966.50775595</v>
      </c>
      <c r="O12" s="4">
        <v>1941.55000378</v>
      </c>
      <c r="P12" s="4">
        <v>1969.03698752</v>
      </c>
      <c r="Q12" s="4">
        <v>1956.95505967</v>
      </c>
      <c r="S12" s="4">
        <v>1942.82235646</v>
      </c>
    </row>
    <row r="13" spans="2:19" s="4" customFormat="1" ht="11.25">
      <c r="B13" s="4" t="s">
        <v>447</v>
      </c>
      <c r="C13" s="336">
        <v>12419.123</v>
      </c>
      <c r="D13" s="336"/>
      <c r="E13" s="336">
        <v>13181.35643155</v>
      </c>
      <c r="F13" s="336"/>
      <c r="G13" s="336">
        <v>12985.37634684</v>
      </c>
      <c r="H13" s="336">
        <v>12647.74012383</v>
      </c>
      <c r="I13" s="336">
        <v>12493.07389859</v>
      </c>
      <c r="J13" s="336"/>
      <c r="K13" s="336">
        <v>12098.009</v>
      </c>
      <c r="L13" s="336">
        <v>12076.183</v>
      </c>
      <c r="M13" s="140">
        <v>12197.437</v>
      </c>
      <c r="O13" s="4">
        <v>12099.484</v>
      </c>
      <c r="P13" s="4">
        <v>11800.935</v>
      </c>
      <c r="Q13" s="4">
        <v>11445.12490943</v>
      </c>
      <c r="S13" s="4">
        <v>1063.80137852</v>
      </c>
    </row>
    <row r="14" spans="2:19" s="4" customFormat="1" ht="11.25">
      <c r="B14" s="4" t="s">
        <v>448</v>
      </c>
      <c r="C14" s="336">
        <v>4448.874</v>
      </c>
      <c r="D14" s="336"/>
      <c r="E14" s="336">
        <v>4320.918559999999</v>
      </c>
      <c r="F14" s="336"/>
      <c r="G14" s="336">
        <v>4274.174502</v>
      </c>
      <c r="H14" s="336">
        <v>3957.055953</v>
      </c>
      <c r="I14" s="336">
        <v>4030.731788</v>
      </c>
      <c r="J14" s="336"/>
      <c r="K14" s="336">
        <v>3578.234448</v>
      </c>
      <c r="L14" s="336">
        <v>3625.864756</v>
      </c>
      <c r="M14" s="140">
        <v>3905.93049</v>
      </c>
      <c r="O14" s="4">
        <v>3849.164995</v>
      </c>
      <c r="P14" s="4">
        <v>3547.726491</v>
      </c>
      <c r="Q14" s="4">
        <v>3520.331537</v>
      </c>
      <c r="S14" s="4">
        <v>3436.524429</v>
      </c>
    </row>
    <row r="15" spans="2:19" s="4" customFormat="1" ht="11.25">
      <c r="B15" s="4" t="s">
        <v>449</v>
      </c>
      <c r="C15" s="336">
        <v>1869.7</v>
      </c>
      <c r="D15" s="336"/>
      <c r="E15" s="336">
        <v>2381.9597208000005</v>
      </c>
      <c r="F15" s="336"/>
      <c r="G15" s="336">
        <v>2396.73598583</v>
      </c>
      <c r="H15" s="336">
        <v>2367.96651173</v>
      </c>
      <c r="I15" s="336">
        <v>2409.2617122600004</v>
      </c>
      <c r="J15" s="336"/>
      <c r="K15" s="336">
        <v>2426.8711238600004</v>
      </c>
      <c r="L15" s="336">
        <v>2570.89613866</v>
      </c>
      <c r="M15" s="140">
        <v>2648.35895352</v>
      </c>
      <c r="O15" s="4">
        <v>2664.67808043</v>
      </c>
      <c r="P15" s="4">
        <v>2687.24127593</v>
      </c>
      <c r="Q15" s="4">
        <v>2793.33361489</v>
      </c>
      <c r="S15" s="4">
        <v>2838.03879547</v>
      </c>
    </row>
    <row r="16" spans="2:19" s="4" customFormat="1" ht="11.25">
      <c r="B16" s="4" t="s">
        <v>450</v>
      </c>
      <c r="C16" s="336">
        <v>3385.641</v>
      </c>
      <c r="D16" s="336"/>
      <c r="E16" s="336">
        <v>3444.54384298</v>
      </c>
      <c r="F16" s="336"/>
      <c r="G16" s="336">
        <v>3400.17669244</v>
      </c>
      <c r="H16" s="336">
        <v>3350.93101019</v>
      </c>
      <c r="I16" s="336" t="s">
        <v>445</v>
      </c>
      <c r="J16" s="336"/>
      <c r="K16" s="336">
        <v>3255.4405983</v>
      </c>
      <c r="L16" s="336">
        <v>3222.79411054</v>
      </c>
      <c r="M16" s="140">
        <v>3251.51468476</v>
      </c>
      <c r="O16" s="4">
        <v>3205.18552183</v>
      </c>
      <c r="P16" s="4">
        <v>3231.42623158</v>
      </c>
      <c r="Q16" s="4">
        <v>3261.2579655100003</v>
      </c>
      <c r="S16" s="4">
        <v>3275.7053344</v>
      </c>
    </row>
    <row r="17" spans="2:19" s="4" customFormat="1" ht="11.25">
      <c r="B17" s="4" t="s">
        <v>451</v>
      </c>
      <c r="C17" s="336">
        <v>11213.463</v>
      </c>
      <c r="D17" s="336"/>
      <c r="E17" s="336">
        <v>12026.551620999999</v>
      </c>
      <c r="F17" s="336"/>
      <c r="G17" s="336">
        <v>12119.740447</v>
      </c>
      <c r="H17" s="336">
        <v>12163.878155</v>
      </c>
      <c r="I17" s="336">
        <v>12173.014633</v>
      </c>
      <c r="J17" s="336"/>
      <c r="K17" s="336" t="s">
        <v>445</v>
      </c>
      <c r="L17" s="336" t="s">
        <v>445</v>
      </c>
      <c r="M17" s="140" t="s">
        <v>445</v>
      </c>
      <c r="O17" s="140">
        <v>12479.406967</v>
      </c>
      <c r="P17" s="140">
        <v>12515.7286</v>
      </c>
      <c r="Q17" s="4">
        <v>12637.48794</v>
      </c>
      <c r="S17" s="4">
        <v>12803.987396</v>
      </c>
    </row>
    <row r="18" spans="2:19" s="4" customFormat="1" ht="11.25">
      <c r="B18" s="4" t="s">
        <v>452</v>
      </c>
      <c r="C18" s="336">
        <v>5587.569</v>
      </c>
      <c r="D18" s="336"/>
      <c r="E18" s="336">
        <v>5840.375</v>
      </c>
      <c r="F18" s="336"/>
      <c r="G18" s="336">
        <v>5820.76981854</v>
      </c>
      <c r="H18" s="336">
        <v>5719.64173784</v>
      </c>
      <c r="I18" s="336">
        <v>5855.4295967</v>
      </c>
      <c r="J18" s="336"/>
      <c r="K18" s="336">
        <v>5744.222</v>
      </c>
      <c r="L18" s="336">
        <v>5747.969</v>
      </c>
      <c r="M18" s="140">
        <v>5803.45638295</v>
      </c>
      <c r="O18" s="4">
        <v>5681.96892021</v>
      </c>
      <c r="P18" s="140">
        <v>5623.08327961</v>
      </c>
      <c r="Q18" s="4">
        <v>5594.34752586</v>
      </c>
      <c r="S18" s="4">
        <v>5571.11897872</v>
      </c>
    </row>
    <row r="19" spans="2:19" s="4" customFormat="1" ht="11.25">
      <c r="B19" s="4" t="s">
        <v>453</v>
      </c>
      <c r="C19" s="336">
        <v>5942.366</v>
      </c>
      <c r="D19" s="336"/>
      <c r="E19" s="336">
        <v>6044.18457201</v>
      </c>
      <c r="F19" s="336"/>
      <c r="G19" s="336">
        <v>5987.0965350100005</v>
      </c>
      <c r="H19" s="336">
        <v>5880.36364322</v>
      </c>
      <c r="I19" s="336">
        <v>5786.23821316</v>
      </c>
      <c r="J19" s="336"/>
      <c r="K19" s="336">
        <v>5652.377264</v>
      </c>
      <c r="L19" s="336">
        <v>5614.788277</v>
      </c>
      <c r="M19" s="140">
        <v>5592.95501722</v>
      </c>
      <c r="O19" s="140">
        <v>5503.1207752</v>
      </c>
      <c r="P19" s="140">
        <v>5401.09615344</v>
      </c>
      <c r="Q19" s="4">
        <v>5356.31365347</v>
      </c>
      <c r="S19" s="140" t="s">
        <v>445</v>
      </c>
    </row>
    <row r="20" spans="2:19" s="4" customFormat="1" ht="11.25">
      <c r="B20" s="4" t="s">
        <v>454</v>
      </c>
      <c r="C20" s="336">
        <v>5662.201</v>
      </c>
      <c r="D20" s="336"/>
      <c r="E20" s="336">
        <v>6001.254</v>
      </c>
      <c r="F20" s="336"/>
      <c r="G20" s="336">
        <v>6041.17208788</v>
      </c>
      <c r="H20" s="336">
        <v>6117.5083260500005</v>
      </c>
      <c r="I20" s="336">
        <v>6117.358528180001</v>
      </c>
      <c r="J20" s="336"/>
      <c r="K20" s="336">
        <v>6061.72903026</v>
      </c>
      <c r="L20" s="336">
        <v>6110.3070855900005</v>
      </c>
      <c r="M20" s="140">
        <v>6208.12909663</v>
      </c>
      <c r="O20" s="4">
        <v>6220.31409629</v>
      </c>
      <c r="P20" s="4">
        <v>6199.4909344</v>
      </c>
      <c r="Q20" s="4">
        <v>6308.0655336400005</v>
      </c>
      <c r="S20" s="4">
        <v>6323.60845671</v>
      </c>
    </row>
    <row r="21" spans="2:19" s="4" customFormat="1" ht="11.25">
      <c r="B21" s="4" t="s">
        <v>455</v>
      </c>
      <c r="C21" s="336">
        <v>37713.625</v>
      </c>
      <c r="D21" s="336"/>
      <c r="E21" s="336">
        <v>42714.51288222</v>
      </c>
      <c r="F21" s="336"/>
      <c r="G21" s="336">
        <v>44616.74863418</v>
      </c>
      <c r="H21" s="336">
        <v>45210.10400007</v>
      </c>
      <c r="I21" s="336">
        <v>45763.57483907</v>
      </c>
      <c r="J21" s="336"/>
      <c r="K21" s="336">
        <v>46724.345767</v>
      </c>
      <c r="L21" s="336">
        <v>47516.987326</v>
      </c>
      <c r="M21" s="140">
        <v>48087.53598637</v>
      </c>
      <c r="O21" s="4">
        <v>48561.792548</v>
      </c>
      <c r="P21" s="4">
        <v>49304.67055998</v>
      </c>
      <c r="Q21" s="4">
        <v>52148.80955606</v>
      </c>
      <c r="S21" s="4">
        <v>53602.58849301</v>
      </c>
    </row>
    <row r="22" spans="2:19" s="4" customFormat="1" ht="11.25">
      <c r="B22" s="4" t="s">
        <v>456</v>
      </c>
      <c r="C22" s="336">
        <v>2296.957</v>
      </c>
      <c r="D22" s="336"/>
      <c r="E22" s="336">
        <v>2639.2814012500003</v>
      </c>
      <c r="F22" s="336"/>
      <c r="G22" s="336">
        <v>2610.5047488699997</v>
      </c>
      <c r="H22" s="336">
        <v>2548.01723278</v>
      </c>
      <c r="I22" s="336">
        <v>2523.2382901700003</v>
      </c>
      <c r="J22" s="336"/>
      <c r="K22" s="336">
        <v>2446.465</v>
      </c>
      <c r="L22" s="336">
        <v>2550.564</v>
      </c>
      <c r="M22" s="140">
        <v>2690.442</v>
      </c>
      <c r="O22" s="4">
        <v>2643.741</v>
      </c>
      <c r="P22" s="4">
        <v>2605.747</v>
      </c>
      <c r="Q22" s="4">
        <v>2621.18430714</v>
      </c>
      <c r="S22" s="4">
        <v>2582.2595731799997</v>
      </c>
    </row>
    <row r="23" spans="2:19" s="4" customFormat="1" ht="11.25">
      <c r="B23" s="4" t="s">
        <v>457</v>
      </c>
      <c r="C23" s="336">
        <v>2735.665</v>
      </c>
      <c r="D23" s="336"/>
      <c r="E23" s="336">
        <v>2741.391</v>
      </c>
      <c r="F23" s="336"/>
      <c r="G23" s="336">
        <v>2701.52633254</v>
      </c>
      <c r="H23" s="336">
        <v>2642.74270735</v>
      </c>
      <c r="I23" s="336">
        <v>2606.48855883</v>
      </c>
      <c r="J23" s="336"/>
      <c r="K23" s="336">
        <v>2499.249</v>
      </c>
      <c r="L23" s="336">
        <v>2458.952</v>
      </c>
      <c r="M23" s="140">
        <v>2563.026</v>
      </c>
      <c r="O23" s="140">
        <v>2478.095</v>
      </c>
      <c r="P23" s="140">
        <v>2420.843</v>
      </c>
      <c r="Q23" s="4">
        <v>2445.64543035</v>
      </c>
      <c r="S23" s="4">
        <v>2593.87088727</v>
      </c>
    </row>
    <row r="24" spans="2:19" s="4" customFormat="1" ht="11.25">
      <c r="B24" s="4" t="s">
        <v>458</v>
      </c>
      <c r="C24" s="336">
        <v>12484.539</v>
      </c>
      <c r="D24" s="336"/>
      <c r="E24" s="336">
        <v>14073.289104</v>
      </c>
      <c r="F24" s="336"/>
      <c r="G24" s="336">
        <v>14279.503171</v>
      </c>
      <c r="H24" s="336">
        <v>14656.341759</v>
      </c>
      <c r="I24" s="336">
        <v>15602.575607</v>
      </c>
      <c r="J24" s="336"/>
      <c r="K24" s="336">
        <v>15649.71812616</v>
      </c>
      <c r="L24" s="336">
        <v>15839.08300751</v>
      </c>
      <c r="M24" s="140">
        <v>16297.91238763</v>
      </c>
      <c r="O24" s="4">
        <v>15475.98359251</v>
      </c>
      <c r="P24" s="4">
        <v>16079.94190111</v>
      </c>
      <c r="Q24" s="4">
        <v>16430.71103653</v>
      </c>
      <c r="S24" s="4">
        <v>16555.7411028</v>
      </c>
    </row>
    <row r="25" spans="2:19" s="4" customFormat="1" ht="11.25">
      <c r="B25" s="4" t="s">
        <v>459</v>
      </c>
      <c r="C25" s="336">
        <v>5429.048</v>
      </c>
      <c r="D25" s="336"/>
      <c r="E25" s="336">
        <v>5506.00667556</v>
      </c>
      <c r="F25" s="336"/>
      <c r="G25" s="336">
        <v>5499.1466887</v>
      </c>
      <c r="H25" s="336">
        <v>5344.68690727</v>
      </c>
      <c r="I25" s="336">
        <v>5230.44350493</v>
      </c>
      <c r="J25" s="336"/>
      <c r="K25" s="336">
        <v>5092.021</v>
      </c>
      <c r="L25" s="336">
        <v>5014.313</v>
      </c>
      <c r="M25" s="140">
        <v>4998.341</v>
      </c>
      <c r="O25" s="4">
        <v>4895.488</v>
      </c>
      <c r="P25" s="4">
        <v>4792.068</v>
      </c>
      <c r="Q25" s="4">
        <v>4757.97103995</v>
      </c>
      <c r="S25" s="4">
        <v>4735.60589675</v>
      </c>
    </row>
    <row r="26" spans="2:19" s="4" customFormat="1" ht="11.25">
      <c r="B26" s="4" t="s">
        <v>460</v>
      </c>
      <c r="C26" s="336">
        <v>2757.306</v>
      </c>
      <c r="D26" s="336"/>
      <c r="E26" s="336">
        <v>2907.65905123</v>
      </c>
      <c r="F26" s="336"/>
      <c r="G26" s="336">
        <v>2867.97568481</v>
      </c>
      <c r="H26" s="336">
        <v>2836.35569996</v>
      </c>
      <c r="I26" s="336">
        <v>2704.75994745</v>
      </c>
      <c r="J26" s="336"/>
      <c r="K26" s="336">
        <v>2591.330291</v>
      </c>
      <c r="L26" s="336">
        <v>2553.203547</v>
      </c>
      <c r="M26" s="140">
        <v>2732.96868096</v>
      </c>
      <c r="O26" s="4">
        <v>2439.06235087</v>
      </c>
      <c r="P26" s="4">
        <v>2643.70215122</v>
      </c>
      <c r="Q26" s="4">
        <v>2584.91586886</v>
      </c>
      <c r="S26" s="4">
        <v>2517.08495713</v>
      </c>
    </row>
    <row r="27" spans="2:19" s="4" customFormat="1" ht="11.25">
      <c r="B27" s="4" t="s">
        <v>461</v>
      </c>
      <c r="C27" s="336">
        <v>40060.404</v>
      </c>
      <c r="D27" s="336"/>
      <c r="E27" s="336">
        <v>43782.459</v>
      </c>
      <c r="F27" s="336"/>
      <c r="G27" s="336">
        <v>44559.572</v>
      </c>
      <c r="H27" s="336">
        <v>45464.758</v>
      </c>
      <c r="I27" s="336">
        <v>45729.37</v>
      </c>
      <c r="J27" s="336"/>
      <c r="K27" s="336">
        <v>45838.123</v>
      </c>
      <c r="L27" s="336">
        <v>46450.407</v>
      </c>
      <c r="M27" s="140">
        <v>48024.288</v>
      </c>
      <c r="O27" s="4">
        <v>48502.173</v>
      </c>
      <c r="P27" s="4">
        <v>48854.022</v>
      </c>
      <c r="Q27" s="4">
        <v>50462.901</v>
      </c>
      <c r="S27" s="4">
        <v>51979.618</v>
      </c>
    </row>
    <row r="28" spans="2:19" s="4" customFormat="1" ht="11.25">
      <c r="B28" s="4" t="s">
        <v>462</v>
      </c>
      <c r="C28" s="336">
        <v>1197.527</v>
      </c>
      <c r="D28" s="336"/>
      <c r="E28" s="336">
        <v>1379.9505903900001</v>
      </c>
      <c r="F28" s="336"/>
      <c r="G28" s="336">
        <v>1394.43153501</v>
      </c>
      <c r="H28" s="336">
        <v>1362.27657559</v>
      </c>
      <c r="I28" s="336">
        <v>1314.38197444</v>
      </c>
      <c r="J28" s="336"/>
      <c r="K28" s="336">
        <v>1345.41608778</v>
      </c>
      <c r="L28" s="336">
        <v>1365.4592341199998</v>
      </c>
      <c r="M28" s="140">
        <v>1372.46884301</v>
      </c>
      <c r="O28" s="4">
        <v>1373.60489856</v>
      </c>
      <c r="P28" s="140">
        <v>1346.7441307</v>
      </c>
      <c r="Q28" s="4">
        <v>1316.5877567100001</v>
      </c>
      <c r="S28" s="4">
        <v>1305.6412636500002</v>
      </c>
    </row>
    <row r="29" spans="2:19" s="4" customFormat="1" ht="11.25">
      <c r="B29" s="4" t="s">
        <v>463</v>
      </c>
      <c r="C29" s="336">
        <v>27606.812</v>
      </c>
      <c r="D29" s="336"/>
      <c r="E29" s="336">
        <v>30353.245212470003</v>
      </c>
      <c r="F29" s="336"/>
      <c r="G29" s="336">
        <v>31134.62061817</v>
      </c>
      <c r="H29" s="336">
        <v>31067.870037880002</v>
      </c>
      <c r="I29" s="336">
        <v>31835.49130207</v>
      </c>
      <c r="J29" s="336"/>
      <c r="K29" s="336">
        <v>32340.586</v>
      </c>
      <c r="L29" s="336">
        <v>32899.717</v>
      </c>
      <c r="M29" s="140">
        <v>33743.927</v>
      </c>
      <c r="O29" s="4">
        <v>34077.17</v>
      </c>
      <c r="P29" s="4">
        <v>34371.603</v>
      </c>
      <c r="Q29" s="4">
        <v>35929.89748635</v>
      </c>
      <c r="S29" s="4">
        <v>37059.41052214</v>
      </c>
    </row>
    <row r="30" spans="2:19" s="4" customFormat="1" ht="11.25">
      <c r="B30" s="4" t="s">
        <v>464</v>
      </c>
      <c r="C30" s="336">
        <v>1889.78</v>
      </c>
      <c r="D30" s="336"/>
      <c r="E30" s="336">
        <v>2070.273</v>
      </c>
      <c r="F30" s="336"/>
      <c r="G30" s="336">
        <v>2056.716</v>
      </c>
      <c r="H30" s="336" t="s">
        <v>445</v>
      </c>
      <c r="I30" s="336" t="s">
        <v>445</v>
      </c>
      <c r="J30" s="336"/>
      <c r="K30" s="336">
        <v>1972.915</v>
      </c>
      <c r="L30" s="336">
        <v>1943.547</v>
      </c>
      <c r="M30" s="140" t="s">
        <v>445</v>
      </c>
      <c r="O30" s="140">
        <v>1980.897</v>
      </c>
      <c r="P30" s="140">
        <v>1999.314</v>
      </c>
      <c r="Q30" s="4">
        <v>1970.994</v>
      </c>
      <c r="S30" s="4">
        <v>2034.370818</v>
      </c>
    </row>
    <row r="31" spans="2:19" s="4" customFormat="1" ht="11.25">
      <c r="B31" s="4" t="s">
        <v>465</v>
      </c>
      <c r="C31" s="336">
        <v>303.944</v>
      </c>
      <c r="D31" s="336"/>
      <c r="E31" s="336">
        <v>285.526</v>
      </c>
      <c r="F31" s="336"/>
      <c r="G31" s="336">
        <v>378.53280331</v>
      </c>
      <c r="H31" s="336">
        <v>465.28030719</v>
      </c>
      <c r="I31" s="336">
        <v>566.48577925</v>
      </c>
      <c r="J31" s="336"/>
      <c r="K31" s="336" t="s">
        <v>445</v>
      </c>
      <c r="L31" s="336" t="s">
        <v>445</v>
      </c>
      <c r="M31" s="140" t="s">
        <v>445</v>
      </c>
      <c r="O31" s="140">
        <v>552.91720839</v>
      </c>
      <c r="P31" s="140">
        <v>539.34239545</v>
      </c>
      <c r="Q31" s="4">
        <v>573.76993145</v>
      </c>
      <c r="S31" s="4">
        <v>604.14142709</v>
      </c>
    </row>
    <row r="32" spans="2:19" s="4" customFormat="1" ht="11.25">
      <c r="B32" s="4" t="s">
        <v>466</v>
      </c>
      <c r="C32" s="336">
        <v>9159.284</v>
      </c>
      <c r="D32" s="336"/>
      <c r="E32" s="336">
        <v>10019.29550734</v>
      </c>
      <c r="F32" s="336"/>
      <c r="G32" s="336">
        <v>10061.315922040001</v>
      </c>
      <c r="H32" s="336">
        <v>9943.89568284</v>
      </c>
      <c r="I32" s="336">
        <v>10622.08301842</v>
      </c>
      <c r="J32" s="336"/>
      <c r="K32" s="336">
        <v>10756.691</v>
      </c>
      <c r="L32" s="336">
        <v>10837.042</v>
      </c>
      <c r="M32" s="140">
        <v>10911.235</v>
      </c>
      <c r="O32" s="4">
        <v>10899.983</v>
      </c>
      <c r="P32" s="140">
        <v>10366.39759241</v>
      </c>
      <c r="Q32" s="4">
        <v>10636.43845309</v>
      </c>
      <c r="S32" s="4">
        <v>10707.65045476</v>
      </c>
    </row>
    <row r="33" spans="2:19" s="4" customFormat="1" ht="11.25">
      <c r="B33" s="4" t="s">
        <v>467</v>
      </c>
      <c r="C33" s="336">
        <v>106832.576</v>
      </c>
      <c r="D33" s="336"/>
      <c r="E33" s="336">
        <v>121407.85673038999</v>
      </c>
      <c r="F33" s="336"/>
      <c r="G33" s="336">
        <v>124204.32433080001</v>
      </c>
      <c r="H33" s="336">
        <v>125112.80044323</v>
      </c>
      <c r="I33" s="336">
        <v>126001.39019174</v>
      </c>
      <c r="J33" s="336"/>
      <c r="K33" s="336">
        <v>125505.553</v>
      </c>
      <c r="L33" s="336">
        <v>127766.476</v>
      </c>
      <c r="M33" s="140">
        <v>132488.916</v>
      </c>
      <c r="O33" s="4">
        <v>134220.486</v>
      </c>
      <c r="P33" s="4">
        <v>135749.091</v>
      </c>
      <c r="Q33" s="4">
        <v>141371.40019603</v>
      </c>
      <c r="S33" s="4">
        <v>147416.50937978</v>
      </c>
    </row>
    <row r="34" spans="2:19" s="4" customFormat="1" ht="11.25">
      <c r="B34" s="4" t="s">
        <v>468</v>
      </c>
      <c r="C34" s="336">
        <v>1390.72</v>
      </c>
      <c r="D34" s="336"/>
      <c r="E34" s="336">
        <v>1493</v>
      </c>
      <c r="F34" s="336"/>
      <c r="G34" s="336">
        <v>1508.6155728499998</v>
      </c>
      <c r="H34" s="336">
        <v>1787.55247687</v>
      </c>
      <c r="I34" s="336">
        <v>1778.0619348900002</v>
      </c>
      <c r="J34" s="336"/>
      <c r="K34" s="336">
        <v>1744.2906903399999</v>
      </c>
      <c r="L34" s="336">
        <v>1749.10509552</v>
      </c>
      <c r="M34" s="140">
        <v>1878.4762286</v>
      </c>
      <c r="O34" s="140">
        <v>1831.86525847</v>
      </c>
      <c r="P34" s="140">
        <v>1814.505216</v>
      </c>
      <c r="Q34" s="4">
        <v>1825.2573848099998</v>
      </c>
      <c r="S34" s="4">
        <v>1462.44945922</v>
      </c>
    </row>
    <row r="35" spans="2:19" s="4" customFormat="1" ht="11.25">
      <c r="B35" s="337" t="s">
        <v>469</v>
      </c>
      <c r="C35" s="338">
        <v>886.188</v>
      </c>
      <c r="D35" s="338"/>
      <c r="E35" s="338">
        <v>859.85169464</v>
      </c>
      <c r="F35" s="338"/>
      <c r="G35" s="336">
        <v>804.75830216</v>
      </c>
      <c r="H35" s="336">
        <v>740.95709588</v>
      </c>
      <c r="I35" s="336">
        <v>688.1062945900001</v>
      </c>
      <c r="J35" s="338"/>
      <c r="K35" s="336">
        <v>620.29717809</v>
      </c>
      <c r="L35" s="336">
        <v>606.50407249</v>
      </c>
      <c r="M35" s="140">
        <v>643.0729100499999</v>
      </c>
      <c r="O35" s="140">
        <v>620.54038176</v>
      </c>
      <c r="P35" s="140">
        <v>591.10125435</v>
      </c>
      <c r="Q35" s="337">
        <v>634.70623647</v>
      </c>
      <c r="R35" s="337"/>
      <c r="S35" s="337">
        <v>606.3329714700001</v>
      </c>
    </row>
    <row r="36" spans="2:19" s="4" customFormat="1" ht="11.25">
      <c r="B36" s="167" t="s">
        <v>317</v>
      </c>
      <c r="C36" s="339">
        <v>310977.853</v>
      </c>
      <c r="D36" s="339"/>
      <c r="E36" s="339">
        <v>343624.56822517</v>
      </c>
      <c r="F36" s="339"/>
      <c r="G36" s="339">
        <f>SUM(G9:G35)</f>
        <v>349864.2456755</v>
      </c>
      <c r="H36" s="339">
        <f>SUM(H9:H35)</f>
        <v>349671.26789668</v>
      </c>
      <c r="I36" s="339">
        <f>SUM(I9:I35)</f>
        <v>350234.05897509</v>
      </c>
      <c r="J36" s="339"/>
      <c r="K36" s="339">
        <v>342454.61147638</v>
      </c>
      <c r="L36" s="339">
        <v>347212.62920921994</v>
      </c>
      <c r="M36" s="339">
        <v>282329.65963552</v>
      </c>
      <c r="N36" s="167"/>
      <c r="O36" s="167">
        <v>349930.52144252</v>
      </c>
      <c r="P36" s="167">
        <v>335314.65184044</v>
      </c>
      <c r="Q36" s="167">
        <f>SUM(Q9:Q35)</f>
        <v>386022.3028264601</v>
      </c>
      <c r="R36" s="167"/>
      <c r="S36" s="167">
        <f>SUM(S9:S35)</f>
        <v>380351.44626568</v>
      </c>
    </row>
    <row r="37" spans="2:13" ht="11.25">
      <c r="B37" s="111" t="s">
        <v>470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1.25">
      <c r="B38" s="162" t="s">
        <v>527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1.25">
      <c r="C39" s="4"/>
      <c r="E39" s="4"/>
      <c r="G39" s="4"/>
      <c r="H39" s="4"/>
      <c r="I39" s="4"/>
      <c r="K39" s="4"/>
      <c r="L39" s="4"/>
      <c r="M39" s="4"/>
    </row>
    <row r="40" spans="3:13" ht="11.25">
      <c r="C40" s="4"/>
      <c r="E40" s="4"/>
      <c r="G40" s="4"/>
      <c r="H40" s="4"/>
      <c r="I40" s="4"/>
      <c r="K40" s="4"/>
      <c r="L40" s="4"/>
      <c r="M40" s="4"/>
    </row>
    <row r="41" spans="2:13" ht="12">
      <c r="B41" s="427" t="s">
        <v>436</v>
      </c>
      <c r="C41" s="4"/>
      <c r="E41" s="4"/>
      <c r="G41" s="4"/>
      <c r="H41" s="4"/>
      <c r="I41" s="4"/>
      <c r="K41" s="4"/>
      <c r="L41" s="4"/>
      <c r="M41" s="4"/>
    </row>
    <row r="42" spans="2:18" ht="11.25">
      <c r="B42" s="333" t="s">
        <v>437</v>
      </c>
      <c r="C42" s="4"/>
      <c r="E42" s="4"/>
      <c r="G42" s="4"/>
      <c r="H42" s="4"/>
      <c r="I42" s="4"/>
      <c r="K42" s="4"/>
      <c r="L42" s="4"/>
      <c r="M42" s="4"/>
      <c r="O42" s="337"/>
      <c r="P42" s="337"/>
      <c r="Q42" s="337"/>
      <c r="R42" s="337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6">
        <v>2007</v>
      </c>
      <c r="P43" s="566"/>
      <c r="Q43" s="566"/>
      <c r="R43" s="81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367" t="s">
        <v>440</v>
      </c>
      <c r="L44" s="367" t="s">
        <v>441</v>
      </c>
      <c r="M44" s="367" t="s">
        <v>439</v>
      </c>
      <c r="N44" s="418"/>
      <c r="O44" s="367" t="s">
        <v>440</v>
      </c>
      <c r="P44" s="367" t="s">
        <v>441</v>
      </c>
      <c r="Q44" s="367" t="s">
        <v>653</v>
      </c>
      <c r="R44" s="23"/>
      <c r="S44" s="23" t="s">
        <v>440</v>
      </c>
    </row>
    <row r="45" spans="2:19" ht="12" thickTop="1">
      <c r="B45" s="162" t="s">
        <v>472</v>
      </c>
      <c r="C45" s="4">
        <v>648.755</v>
      </c>
      <c r="E45" s="4">
        <v>677.68771571</v>
      </c>
      <c r="G45" s="336">
        <v>655.2911872899999</v>
      </c>
      <c r="H45" s="336">
        <v>649.70507631</v>
      </c>
      <c r="I45" s="336">
        <v>664.27812571</v>
      </c>
      <c r="K45" s="140" t="s">
        <v>445</v>
      </c>
      <c r="L45" s="140" t="s">
        <v>445</v>
      </c>
      <c r="M45" s="140" t="s">
        <v>445</v>
      </c>
      <c r="O45" s="162">
        <v>839.25015428</v>
      </c>
      <c r="P45" s="140">
        <v>1094.72891428</v>
      </c>
      <c r="Q45" s="162">
        <v>1198.81418143</v>
      </c>
      <c r="S45" s="162">
        <v>1230.1822703599998</v>
      </c>
    </row>
    <row r="46" spans="2:19" ht="11.25">
      <c r="B46" s="162" t="s">
        <v>473</v>
      </c>
      <c r="C46" s="4">
        <v>589.399</v>
      </c>
      <c r="E46" s="4">
        <v>584.24592753</v>
      </c>
      <c r="G46" s="336">
        <v>568.9053149800001</v>
      </c>
      <c r="H46" s="336">
        <v>536.76640759</v>
      </c>
      <c r="I46" s="336">
        <v>617.8164845499999</v>
      </c>
      <c r="K46" s="336">
        <v>590.2352112799999</v>
      </c>
      <c r="L46" s="336">
        <v>560.82667937</v>
      </c>
      <c r="M46" s="336">
        <v>597.93634172</v>
      </c>
      <c r="O46" s="162">
        <v>567.9076938</v>
      </c>
      <c r="P46" s="162">
        <v>557.20333185</v>
      </c>
      <c r="Q46" s="162">
        <v>545.42538668</v>
      </c>
      <c r="S46" s="162">
        <v>540.30883453</v>
      </c>
    </row>
    <row r="47" spans="2:19" ht="11.25">
      <c r="B47" s="162" t="s">
        <v>461</v>
      </c>
      <c r="C47" s="4">
        <v>6976.705</v>
      </c>
      <c r="E47" s="4">
        <v>7761.49963785</v>
      </c>
      <c r="G47" s="336">
        <v>7820.8286564</v>
      </c>
      <c r="H47" s="336">
        <v>7605.38900541</v>
      </c>
      <c r="I47" s="336">
        <v>7567.113017930001</v>
      </c>
      <c r="K47" s="336">
        <v>7450.509555</v>
      </c>
      <c r="L47" s="336">
        <v>7493.381937</v>
      </c>
      <c r="M47" s="336">
        <v>7608.000361</v>
      </c>
      <c r="O47" s="162">
        <v>7575.674241</v>
      </c>
      <c r="P47" s="162">
        <v>7550.648228</v>
      </c>
      <c r="Q47" s="162">
        <v>7650.66235057</v>
      </c>
      <c r="S47" s="162">
        <v>7782.7779652</v>
      </c>
    </row>
    <row r="48" spans="2:19" ht="11.25">
      <c r="B48" s="337" t="s">
        <v>467</v>
      </c>
      <c r="C48" s="337">
        <v>26303.19</v>
      </c>
      <c r="D48" s="337"/>
      <c r="E48" s="337">
        <v>31558.15788832</v>
      </c>
      <c r="F48" s="337"/>
      <c r="G48" s="338">
        <v>32589.91008001</v>
      </c>
      <c r="H48" s="338">
        <v>32913.10905984</v>
      </c>
      <c r="I48" s="145" t="s">
        <v>445</v>
      </c>
      <c r="J48" s="337"/>
      <c r="K48" s="338">
        <v>35040.44842568</v>
      </c>
      <c r="L48" s="338">
        <v>34276.58737783</v>
      </c>
      <c r="M48" s="338">
        <v>36033.56284633</v>
      </c>
      <c r="N48" s="337"/>
      <c r="O48" s="337">
        <v>37362.3092059</v>
      </c>
      <c r="P48" s="337">
        <v>37858.56043314</v>
      </c>
      <c r="Q48" s="337">
        <v>39626.489008489996</v>
      </c>
      <c r="R48" s="337"/>
      <c r="S48" s="145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2" t="s">
        <v>527</v>
      </c>
      <c r="C50" s="4"/>
      <c r="E50" s="4"/>
      <c r="G50" s="4"/>
      <c r="H50" s="4"/>
      <c r="I50" s="4"/>
      <c r="K50" s="4"/>
      <c r="L50" s="4"/>
      <c r="M50" s="4"/>
    </row>
    <row r="51" spans="3:13" ht="11.25"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</sheetData>
  <mergeCells count="8">
    <mergeCell ref="K7:M7"/>
    <mergeCell ref="K43:M43"/>
    <mergeCell ref="O7:Q7"/>
    <mergeCell ref="O43:Q43"/>
    <mergeCell ref="B43:B44"/>
    <mergeCell ref="B7:B8"/>
    <mergeCell ref="G7:I7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L1" s="201"/>
      <c r="M1" s="204"/>
      <c r="S1" s="204" t="s">
        <v>657</v>
      </c>
    </row>
    <row r="2" ht="12.75">
      <c r="B2" s="201"/>
    </row>
    <row r="3" ht="11.25">
      <c r="B3" s="2" t="s">
        <v>578</v>
      </c>
    </row>
    <row r="4" ht="11.25">
      <c r="B4" s="116" t="s">
        <v>474</v>
      </c>
    </row>
    <row r="5" s="340" customFormat="1" ht="11.25">
      <c r="B5" s="333" t="s">
        <v>437</v>
      </c>
    </row>
    <row r="6" spans="2:18" ht="11.25">
      <c r="B6" s="334"/>
      <c r="E6" s="340"/>
      <c r="G6" s="340"/>
      <c r="H6" s="340"/>
      <c r="I6" s="340"/>
      <c r="K6" s="340"/>
      <c r="L6" s="340"/>
      <c r="M6" s="340"/>
      <c r="O6" s="337"/>
      <c r="P6" s="337"/>
      <c r="Q6" s="337"/>
      <c r="R6" s="337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6">
        <v>2007</v>
      </c>
      <c r="P7" s="566"/>
      <c r="Q7" s="566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367" t="s">
        <v>440</v>
      </c>
      <c r="P8" s="367" t="s">
        <v>441</v>
      </c>
      <c r="Q8" s="367" t="s">
        <v>653</v>
      </c>
      <c r="R8" s="23"/>
      <c r="S8" s="23" t="s">
        <v>440</v>
      </c>
    </row>
    <row r="9" spans="2:19" s="4" customFormat="1" ht="12" thickTop="1">
      <c r="B9" s="4" t="s">
        <v>442</v>
      </c>
      <c r="C9" s="336">
        <v>55.212</v>
      </c>
      <c r="D9" s="336"/>
      <c r="E9" s="336">
        <v>83.56919704000002</v>
      </c>
      <c r="F9" s="336"/>
      <c r="G9" s="4">
        <v>192.31174411</v>
      </c>
      <c r="H9" s="4">
        <v>240.17683982</v>
      </c>
      <c r="I9" s="4">
        <v>242.71904726</v>
      </c>
      <c r="J9" s="336"/>
      <c r="K9" s="140">
        <v>312.18177563</v>
      </c>
      <c r="L9" s="140">
        <v>341.98351877</v>
      </c>
      <c r="M9" s="140">
        <v>132.1631778</v>
      </c>
      <c r="O9" s="4">
        <v>247.76347601</v>
      </c>
      <c r="P9" s="140">
        <v>298.80140537</v>
      </c>
      <c r="Q9" s="4">
        <v>165.40795168</v>
      </c>
      <c r="S9" s="4">
        <v>386.533899</v>
      </c>
    </row>
    <row r="10" spans="2:19" s="4" customFormat="1" ht="11.25">
      <c r="B10" s="4" t="s">
        <v>443</v>
      </c>
      <c r="C10" s="336">
        <v>14.336</v>
      </c>
      <c r="D10" s="336"/>
      <c r="E10" s="336">
        <v>8.99562</v>
      </c>
      <c r="F10" s="336"/>
      <c r="G10" s="4">
        <v>119.117891</v>
      </c>
      <c r="H10" s="4">
        <v>221.387041</v>
      </c>
      <c r="I10" s="4">
        <v>22.201435</v>
      </c>
      <c r="J10" s="336"/>
      <c r="K10" s="140">
        <v>140.106451</v>
      </c>
      <c r="L10" s="140">
        <v>202.648936</v>
      </c>
      <c r="M10" s="336">
        <v>0</v>
      </c>
      <c r="O10" s="4">
        <v>0</v>
      </c>
      <c r="P10" s="4">
        <v>0</v>
      </c>
      <c r="Q10" s="4">
        <v>0</v>
      </c>
      <c r="S10" s="4">
        <v>41.084796</v>
      </c>
    </row>
    <row r="11" spans="2:19" s="4" customFormat="1" ht="13.5" customHeight="1">
      <c r="B11" s="4" t="s">
        <v>444</v>
      </c>
      <c r="C11" s="336">
        <v>0</v>
      </c>
      <c r="D11" s="336"/>
      <c r="E11" s="336">
        <v>0</v>
      </c>
      <c r="F11" s="336"/>
      <c r="G11" s="4">
        <v>123.263708</v>
      </c>
      <c r="H11" s="4">
        <v>174.228912</v>
      </c>
      <c r="I11" s="336" t="s">
        <v>445</v>
      </c>
      <c r="J11" s="336"/>
      <c r="K11" s="140" t="s">
        <v>445</v>
      </c>
      <c r="L11" s="140" t="s">
        <v>445</v>
      </c>
      <c r="M11" s="336" t="s">
        <v>445</v>
      </c>
      <c r="O11" s="140">
        <v>191.190337</v>
      </c>
      <c r="P11" s="140">
        <v>168.267079</v>
      </c>
      <c r="Q11" s="4">
        <v>75.402852</v>
      </c>
      <c r="S11" s="336" t="s">
        <v>445</v>
      </c>
    </row>
    <row r="12" spans="2:19" s="4" customFormat="1" ht="11.25">
      <c r="B12" s="4" t="s">
        <v>446</v>
      </c>
      <c r="C12" s="336">
        <v>501.259</v>
      </c>
      <c r="D12" s="336"/>
      <c r="E12" s="336">
        <v>443.64185213999997</v>
      </c>
      <c r="F12" s="336"/>
      <c r="G12" s="4">
        <v>818.32458049</v>
      </c>
      <c r="H12" s="4">
        <v>807.3298318</v>
      </c>
      <c r="I12" s="4">
        <v>451.99531522</v>
      </c>
      <c r="J12" s="336"/>
      <c r="K12" s="140">
        <v>603.84075431</v>
      </c>
      <c r="L12" s="140">
        <v>469.84982024</v>
      </c>
      <c r="M12" s="140">
        <v>410.07127132</v>
      </c>
      <c r="O12" s="4">
        <v>744.05052671</v>
      </c>
      <c r="P12" s="4">
        <v>878.18288743</v>
      </c>
      <c r="Q12" s="4">
        <v>945.18868124</v>
      </c>
      <c r="S12" s="4">
        <v>1511.34933003</v>
      </c>
    </row>
    <row r="13" spans="2:19" s="4" customFormat="1" ht="11.25">
      <c r="B13" s="4" t="s">
        <v>447</v>
      </c>
      <c r="C13" s="336">
        <v>173.075</v>
      </c>
      <c r="D13" s="336"/>
      <c r="E13" s="336">
        <v>302.94595355</v>
      </c>
      <c r="F13" s="336"/>
      <c r="G13" s="4">
        <v>803.61001287</v>
      </c>
      <c r="H13" s="4">
        <v>895.91473848</v>
      </c>
      <c r="I13" s="4">
        <v>444.69952066</v>
      </c>
      <c r="J13" s="336"/>
      <c r="K13" s="140">
        <v>894.647</v>
      </c>
      <c r="L13" s="140">
        <v>914.009</v>
      </c>
      <c r="M13" s="140">
        <v>580.948</v>
      </c>
      <c r="O13" s="4">
        <v>973.518</v>
      </c>
      <c r="P13" s="4">
        <v>1114.18</v>
      </c>
      <c r="Q13" s="4">
        <v>1074.2875941300001</v>
      </c>
      <c r="S13" s="4">
        <v>1808.8770359300001</v>
      </c>
    </row>
    <row r="14" spans="2:19" s="4" customFormat="1" ht="11.25">
      <c r="B14" s="4" t="s">
        <v>448</v>
      </c>
      <c r="C14" s="336">
        <v>0</v>
      </c>
      <c r="D14" s="336"/>
      <c r="E14" s="336">
        <v>44.391470999999996</v>
      </c>
      <c r="F14" s="336"/>
      <c r="G14" s="4">
        <v>436.013829</v>
      </c>
      <c r="H14" s="4">
        <v>425.244729</v>
      </c>
      <c r="I14" s="4">
        <v>153.998238</v>
      </c>
      <c r="J14" s="336"/>
      <c r="K14" s="140">
        <v>841.046364</v>
      </c>
      <c r="L14" s="140">
        <v>835.934115</v>
      </c>
      <c r="M14" s="336">
        <v>264.364972</v>
      </c>
      <c r="O14" s="4">
        <v>853.374099</v>
      </c>
      <c r="P14" s="4">
        <v>777.467996</v>
      </c>
      <c r="Q14" s="4">
        <v>1008.302269</v>
      </c>
      <c r="S14" s="4">
        <v>1851.206194</v>
      </c>
    </row>
    <row r="15" spans="2:19" s="4" customFormat="1" ht="11.25">
      <c r="B15" s="4" t="s">
        <v>449</v>
      </c>
      <c r="C15" s="336">
        <v>270.182</v>
      </c>
      <c r="D15" s="336"/>
      <c r="E15" s="336">
        <v>274.67748179000006</v>
      </c>
      <c r="F15" s="336"/>
      <c r="G15" s="4">
        <v>420.86000207999996</v>
      </c>
      <c r="H15" s="4">
        <v>474.56230548</v>
      </c>
      <c r="I15" s="4">
        <v>279.57783362</v>
      </c>
      <c r="J15" s="336"/>
      <c r="K15" s="140">
        <v>476.58542522000005</v>
      </c>
      <c r="L15" s="140">
        <v>416.01179193</v>
      </c>
      <c r="M15" s="140">
        <v>369.40548237</v>
      </c>
      <c r="O15" s="4">
        <v>1236.48856857</v>
      </c>
      <c r="P15" s="4">
        <v>1674.78968408</v>
      </c>
      <c r="Q15" s="4">
        <v>1241.8841685099999</v>
      </c>
      <c r="S15" s="4">
        <v>1861.39404731</v>
      </c>
    </row>
    <row r="16" spans="2:19" s="4" customFormat="1" ht="11.25">
      <c r="B16" s="4" t="s">
        <v>450</v>
      </c>
      <c r="C16" s="336">
        <v>0</v>
      </c>
      <c r="D16" s="336"/>
      <c r="E16" s="336">
        <v>430.33579317000004</v>
      </c>
      <c r="F16" s="336"/>
      <c r="G16" s="4">
        <v>1106.1723406600001</v>
      </c>
      <c r="H16" s="4">
        <v>1391.94889597</v>
      </c>
      <c r="I16" s="336" t="s">
        <v>445</v>
      </c>
      <c r="J16" s="336"/>
      <c r="K16" s="140">
        <v>1523.59006553</v>
      </c>
      <c r="L16" s="140">
        <v>1442.45836619</v>
      </c>
      <c r="M16" s="336">
        <v>1379.45532161</v>
      </c>
      <c r="O16" s="4">
        <v>1805.81947098</v>
      </c>
      <c r="P16" s="4">
        <v>2078.19202112</v>
      </c>
      <c r="Q16" s="4">
        <v>2050.83223349</v>
      </c>
      <c r="S16" s="4">
        <v>2374.14862423</v>
      </c>
    </row>
    <row r="17" spans="2:19" s="4" customFormat="1" ht="11.25">
      <c r="B17" s="4" t="s">
        <v>451</v>
      </c>
      <c r="C17" s="336">
        <v>246.227</v>
      </c>
      <c r="D17" s="336"/>
      <c r="E17" s="336">
        <v>282.47632502</v>
      </c>
      <c r="F17" s="336"/>
      <c r="G17" s="4">
        <v>510.8160128</v>
      </c>
      <c r="H17" s="4">
        <v>493.81802048000003</v>
      </c>
      <c r="I17" s="4">
        <v>786.19611822</v>
      </c>
      <c r="J17" s="336"/>
      <c r="K17" s="140" t="s">
        <v>445</v>
      </c>
      <c r="L17" s="140" t="s">
        <v>445</v>
      </c>
      <c r="M17" s="140" t="s">
        <v>445</v>
      </c>
      <c r="O17" s="140">
        <v>609.31288616</v>
      </c>
      <c r="P17" s="4">
        <v>418.79633801</v>
      </c>
      <c r="Q17" s="4">
        <v>405.92627195</v>
      </c>
      <c r="S17" s="4">
        <v>773.81242989</v>
      </c>
    </row>
    <row r="18" spans="2:19" s="4" customFormat="1" ht="11.25">
      <c r="B18" s="4" t="s">
        <v>452</v>
      </c>
      <c r="C18" s="336">
        <v>138.587</v>
      </c>
      <c r="D18" s="336"/>
      <c r="E18" s="336">
        <v>698.86</v>
      </c>
      <c r="F18" s="336"/>
      <c r="G18" s="4">
        <v>915.64274835</v>
      </c>
      <c r="H18" s="4">
        <v>0</v>
      </c>
      <c r="I18" s="4">
        <v>1505.6977811400002</v>
      </c>
      <c r="J18" s="336"/>
      <c r="K18" s="140">
        <v>1158.326</v>
      </c>
      <c r="L18" s="140">
        <v>1129.856</v>
      </c>
      <c r="M18" s="336">
        <v>749.16515962</v>
      </c>
      <c r="O18" s="4">
        <v>1354.91363745</v>
      </c>
      <c r="P18" s="140">
        <v>1558.512332</v>
      </c>
      <c r="Q18" s="4">
        <v>1114.5093929700001</v>
      </c>
      <c r="S18" s="4">
        <v>1708.34247227</v>
      </c>
    </row>
    <row r="19" spans="2:19" s="4" customFormat="1" ht="11.25">
      <c r="B19" s="4" t="s">
        <v>453</v>
      </c>
      <c r="C19" s="336">
        <v>436.002</v>
      </c>
      <c r="D19" s="336"/>
      <c r="E19" s="336">
        <v>1006.33830762</v>
      </c>
      <c r="F19" s="336"/>
      <c r="G19" s="4">
        <v>1096.85359271</v>
      </c>
      <c r="H19" s="4">
        <v>1321.76922875</v>
      </c>
      <c r="I19" s="4">
        <v>1004.74513383</v>
      </c>
      <c r="J19" s="336"/>
      <c r="K19" s="140">
        <v>1537.058642</v>
      </c>
      <c r="L19" s="140">
        <v>1314.75274</v>
      </c>
      <c r="M19" s="336">
        <v>633.36776762</v>
      </c>
      <c r="O19" s="140">
        <v>979.48951488</v>
      </c>
      <c r="P19" s="140">
        <v>753.05680652</v>
      </c>
      <c r="Q19" s="4">
        <v>763.74742045</v>
      </c>
      <c r="S19" s="336" t="s">
        <v>445</v>
      </c>
    </row>
    <row r="20" spans="2:19" s="4" customFormat="1" ht="11.25">
      <c r="B20" s="4" t="s">
        <v>454</v>
      </c>
      <c r="C20" s="336">
        <v>0</v>
      </c>
      <c r="D20" s="336"/>
      <c r="E20" s="336">
        <v>0</v>
      </c>
      <c r="F20" s="336"/>
      <c r="G20" s="4">
        <v>0</v>
      </c>
      <c r="H20" s="4">
        <v>76.57978765</v>
      </c>
      <c r="I20" s="336">
        <v>0</v>
      </c>
      <c r="J20" s="336"/>
      <c r="K20" s="140">
        <v>0</v>
      </c>
      <c r="L20" s="140">
        <v>16.89096256</v>
      </c>
      <c r="M20" s="336">
        <v>0</v>
      </c>
      <c r="O20" s="4">
        <v>169.41675478</v>
      </c>
      <c r="P20" s="4">
        <v>413.29889991</v>
      </c>
      <c r="Q20" s="4">
        <v>478.62344504000004</v>
      </c>
      <c r="S20" s="4">
        <v>753.0260270599999</v>
      </c>
    </row>
    <row r="21" spans="2:19" s="4" customFormat="1" ht="11.25">
      <c r="B21" s="4" t="s">
        <v>455</v>
      </c>
      <c r="C21" s="336">
        <v>2978.378</v>
      </c>
      <c r="D21" s="336"/>
      <c r="E21" s="336">
        <v>5226.98064884</v>
      </c>
      <c r="F21" s="336"/>
      <c r="G21" s="4">
        <v>6208.95115143</v>
      </c>
      <c r="H21" s="4">
        <v>7151.62027479</v>
      </c>
      <c r="I21" s="4">
        <v>6056.72834825</v>
      </c>
      <c r="J21" s="336"/>
      <c r="K21" s="140">
        <v>7870.564662</v>
      </c>
      <c r="L21" s="140">
        <v>8342.086352</v>
      </c>
      <c r="M21" s="336">
        <v>6230.93664601</v>
      </c>
      <c r="O21" s="4">
        <v>8170.30346616</v>
      </c>
      <c r="P21" s="4">
        <v>9025.4544344</v>
      </c>
      <c r="Q21" s="4">
        <v>7456.06246093</v>
      </c>
      <c r="S21" s="4">
        <v>10749.10953254</v>
      </c>
    </row>
    <row r="22" spans="2:19" s="4" customFormat="1" ht="11.25">
      <c r="B22" s="4" t="s">
        <v>456</v>
      </c>
      <c r="C22" s="336">
        <v>175.909</v>
      </c>
      <c r="D22" s="336"/>
      <c r="E22" s="336">
        <v>159.39361295999998</v>
      </c>
      <c r="F22" s="336"/>
      <c r="G22" s="4">
        <v>333.28099048</v>
      </c>
      <c r="H22" s="4">
        <v>475.51121886000004</v>
      </c>
      <c r="I22" s="4">
        <v>293.57927739999997</v>
      </c>
      <c r="J22" s="336"/>
      <c r="K22" s="140">
        <v>475.219</v>
      </c>
      <c r="L22" s="140">
        <v>418.288</v>
      </c>
      <c r="M22" s="140">
        <v>253.893</v>
      </c>
      <c r="O22" s="4">
        <v>585.633</v>
      </c>
      <c r="P22" s="4">
        <v>834.694</v>
      </c>
      <c r="Q22" s="4">
        <v>456.46602924</v>
      </c>
      <c r="S22" s="4">
        <v>890.16232013</v>
      </c>
    </row>
    <row r="23" spans="2:19" s="4" customFormat="1" ht="11.25">
      <c r="B23" s="4" t="s">
        <v>457</v>
      </c>
      <c r="C23" s="336">
        <v>117.259</v>
      </c>
      <c r="D23" s="336"/>
      <c r="E23" s="336">
        <v>149.473</v>
      </c>
      <c r="F23" s="336"/>
      <c r="G23" s="4">
        <v>359.28799058</v>
      </c>
      <c r="H23" s="4">
        <v>251.41600491999998</v>
      </c>
      <c r="I23" s="4">
        <v>21.862680870000002</v>
      </c>
      <c r="J23" s="336"/>
      <c r="K23" s="140">
        <v>201.292</v>
      </c>
      <c r="L23" s="140">
        <v>99.097</v>
      </c>
      <c r="M23" s="140">
        <v>103.559</v>
      </c>
      <c r="O23" s="140">
        <v>383.532</v>
      </c>
      <c r="P23" s="140">
        <v>449.682</v>
      </c>
      <c r="Q23" s="4">
        <v>244.29458491999998</v>
      </c>
      <c r="S23" s="4">
        <v>716.7919897999999</v>
      </c>
    </row>
    <row r="24" spans="2:19" s="4" customFormat="1" ht="11.25">
      <c r="B24" s="4" t="s">
        <v>458</v>
      </c>
      <c r="C24" s="336">
        <v>3728.848</v>
      </c>
      <c r="D24" s="336"/>
      <c r="E24" s="336">
        <v>3588.032924</v>
      </c>
      <c r="F24" s="336"/>
      <c r="G24" s="4">
        <v>4059.606417</v>
      </c>
      <c r="H24" s="4">
        <v>2341.895494</v>
      </c>
      <c r="I24" s="4">
        <v>2112.360688</v>
      </c>
      <c r="J24" s="336"/>
      <c r="K24" s="140">
        <v>2349.64860214</v>
      </c>
      <c r="L24" s="140">
        <v>2220.4397809099996</v>
      </c>
      <c r="M24" s="336">
        <v>1951.429197</v>
      </c>
      <c r="O24" s="4">
        <v>2180.50673569</v>
      </c>
      <c r="P24" s="4">
        <v>2197.7634168</v>
      </c>
      <c r="Q24" s="4">
        <v>1924.71088146</v>
      </c>
      <c r="S24" s="4">
        <v>2510.03232944</v>
      </c>
    </row>
    <row r="25" spans="2:19" s="4" customFormat="1" ht="11.25">
      <c r="B25" s="4" t="s">
        <v>459</v>
      </c>
      <c r="C25" s="336">
        <v>0</v>
      </c>
      <c r="D25" s="336"/>
      <c r="E25" s="336">
        <v>0</v>
      </c>
      <c r="F25" s="336"/>
      <c r="G25" s="4">
        <v>214.33928054</v>
      </c>
      <c r="H25" s="4">
        <v>342.50869231999997</v>
      </c>
      <c r="I25" s="336">
        <v>0</v>
      </c>
      <c r="J25" s="336"/>
      <c r="K25" s="140">
        <v>383.798</v>
      </c>
      <c r="L25" s="140">
        <v>409.837</v>
      </c>
      <c r="M25" s="336">
        <v>65.143</v>
      </c>
      <c r="O25" s="4">
        <v>699.165</v>
      </c>
      <c r="P25" s="4">
        <v>980.113</v>
      </c>
      <c r="Q25" s="4">
        <v>353.77765223</v>
      </c>
      <c r="S25" s="4">
        <v>1093.83304907</v>
      </c>
    </row>
    <row r="26" spans="2:19" s="4" customFormat="1" ht="11.25">
      <c r="B26" s="4" t="s">
        <v>460</v>
      </c>
      <c r="C26" s="336">
        <v>195.78</v>
      </c>
      <c r="D26" s="336"/>
      <c r="E26" s="336">
        <v>251.94480852</v>
      </c>
      <c r="F26" s="336"/>
      <c r="G26" s="4">
        <v>557.60523761</v>
      </c>
      <c r="H26" s="4">
        <v>845.14451992</v>
      </c>
      <c r="I26" s="4">
        <v>124.46444979</v>
      </c>
      <c r="J26" s="336"/>
      <c r="K26" s="140">
        <v>362.929535</v>
      </c>
      <c r="L26" s="140">
        <v>647.131419</v>
      </c>
      <c r="M26" s="336">
        <v>470.88488775</v>
      </c>
      <c r="O26" s="4">
        <v>927.88922311</v>
      </c>
      <c r="P26" s="4">
        <v>1028.0085712</v>
      </c>
      <c r="Q26" s="4">
        <v>204.63487124</v>
      </c>
      <c r="S26" s="4">
        <v>641.6145104</v>
      </c>
    </row>
    <row r="27" spans="2:19" s="4" customFormat="1" ht="11.25">
      <c r="B27" s="4" t="s">
        <v>461</v>
      </c>
      <c r="C27" s="336">
        <v>1304.085</v>
      </c>
      <c r="D27" s="336"/>
      <c r="E27" s="336">
        <v>853.262</v>
      </c>
      <c r="F27" s="336"/>
      <c r="G27" s="4">
        <v>2356.62</v>
      </c>
      <c r="H27" s="4">
        <v>3203.956</v>
      </c>
      <c r="I27" s="4">
        <v>1827.84</v>
      </c>
      <c r="J27" s="336"/>
      <c r="K27" s="140">
        <v>4187.215</v>
      </c>
      <c r="L27" s="140">
        <v>4521.673</v>
      </c>
      <c r="M27" s="140">
        <v>2951.372</v>
      </c>
      <c r="O27" s="4">
        <v>4823.98</v>
      </c>
      <c r="P27" s="4">
        <v>5544.172</v>
      </c>
      <c r="Q27" s="4">
        <v>3887.643</v>
      </c>
      <c r="S27" s="4">
        <v>6428.835</v>
      </c>
    </row>
    <row r="28" spans="2:19" s="4" customFormat="1" ht="11.25">
      <c r="B28" s="4" t="s">
        <v>462</v>
      </c>
      <c r="C28" s="336">
        <v>40.448</v>
      </c>
      <c r="D28" s="336"/>
      <c r="E28" s="336">
        <v>185.09811109999998</v>
      </c>
      <c r="F28" s="336"/>
      <c r="G28" s="4">
        <v>314.14302504</v>
      </c>
      <c r="H28" s="4">
        <v>337.59139332999996</v>
      </c>
      <c r="I28" s="4">
        <v>313.031</v>
      </c>
      <c r="J28" s="336"/>
      <c r="K28" s="140">
        <v>456.22601002</v>
      </c>
      <c r="L28" s="140">
        <v>394.84811866</v>
      </c>
      <c r="M28" s="140">
        <v>402.29745532</v>
      </c>
      <c r="O28" s="4">
        <v>652.87860955</v>
      </c>
      <c r="P28" s="140">
        <v>466.25891568</v>
      </c>
      <c r="Q28" s="4">
        <v>446.21442414999996</v>
      </c>
      <c r="S28" s="4">
        <v>317.45244103</v>
      </c>
    </row>
    <row r="29" spans="2:19" s="4" customFormat="1" ht="11.25">
      <c r="B29" s="4" t="s">
        <v>463</v>
      </c>
      <c r="C29" s="336">
        <v>0</v>
      </c>
      <c r="D29" s="336"/>
      <c r="E29" s="336">
        <v>0</v>
      </c>
      <c r="F29" s="336"/>
      <c r="G29" s="336">
        <v>0</v>
      </c>
      <c r="H29" s="336">
        <v>0</v>
      </c>
      <c r="I29" s="336">
        <v>0</v>
      </c>
      <c r="J29" s="336"/>
      <c r="K29" s="336">
        <v>0</v>
      </c>
      <c r="L29" s="336">
        <v>0</v>
      </c>
      <c r="M29" s="336">
        <v>0</v>
      </c>
      <c r="O29" s="4">
        <v>0</v>
      </c>
      <c r="P29" s="4">
        <v>272.321</v>
      </c>
      <c r="Q29" s="4">
        <v>415.49419348000004</v>
      </c>
      <c r="S29" s="4">
        <v>885.01523027</v>
      </c>
    </row>
    <row r="30" spans="2:19" s="4" customFormat="1" ht="11.25">
      <c r="B30" s="4" t="s">
        <v>464</v>
      </c>
      <c r="C30" s="336">
        <v>108.153</v>
      </c>
      <c r="D30" s="336"/>
      <c r="E30" s="336">
        <v>119.126</v>
      </c>
      <c r="F30" s="336"/>
      <c r="G30" s="4">
        <v>229.887</v>
      </c>
      <c r="H30" s="336" t="s">
        <v>445</v>
      </c>
      <c r="I30" s="336" t="s">
        <v>445</v>
      </c>
      <c r="J30" s="336"/>
      <c r="K30" s="140">
        <v>417.111</v>
      </c>
      <c r="L30" s="336">
        <v>416.968</v>
      </c>
      <c r="M30" s="336" t="s">
        <v>445</v>
      </c>
      <c r="O30" s="140">
        <v>311.685</v>
      </c>
      <c r="P30" s="140">
        <v>407.533</v>
      </c>
      <c r="Q30" s="4">
        <v>304.412</v>
      </c>
      <c r="S30" s="4">
        <v>553.536384</v>
      </c>
    </row>
    <row r="31" spans="2:19" s="4" customFormat="1" ht="11.25">
      <c r="B31" s="4" t="s">
        <v>465</v>
      </c>
      <c r="C31" s="336">
        <v>14.772</v>
      </c>
      <c r="D31" s="336"/>
      <c r="E31" s="336">
        <v>252.617</v>
      </c>
      <c r="F31" s="336"/>
      <c r="G31" s="4">
        <v>310.21615924</v>
      </c>
      <c r="H31" s="4">
        <v>408.18714387</v>
      </c>
      <c r="I31" s="4">
        <v>406.81657786</v>
      </c>
      <c r="J31" s="336"/>
      <c r="K31" s="140" t="s">
        <v>445</v>
      </c>
      <c r="L31" s="140" t="s">
        <v>445</v>
      </c>
      <c r="M31" s="140" t="s">
        <v>445</v>
      </c>
      <c r="O31" s="140">
        <v>319.68905778</v>
      </c>
      <c r="P31" s="140">
        <v>389.87613378</v>
      </c>
      <c r="Q31" s="4">
        <v>738.58024473</v>
      </c>
      <c r="S31" s="4">
        <v>779.52640163</v>
      </c>
    </row>
    <row r="32" spans="2:19" s="4" customFormat="1" ht="11.25">
      <c r="B32" s="4" t="s">
        <v>466</v>
      </c>
      <c r="C32" s="336">
        <v>604.22</v>
      </c>
      <c r="D32" s="336"/>
      <c r="E32" s="336">
        <v>694.8103876</v>
      </c>
      <c r="F32" s="336"/>
      <c r="G32" s="4">
        <v>2727.97209263</v>
      </c>
      <c r="H32" s="4">
        <v>2916.53146122</v>
      </c>
      <c r="I32" s="4">
        <v>2602.171327</v>
      </c>
      <c r="J32" s="336"/>
      <c r="K32" s="140">
        <v>2984.234</v>
      </c>
      <c r="L32" s="140">
        <v>3044.321</v>
      </c>
      <c r="M32" s="140">
        <v>2880.305</v>
      </c>
      <c r="O32" s="4">
        <v>3295.837</v>
      </c>
      <c r="P32" s="140">
        <v>3021.43926931</v>
      </c>
      <c r="Q32" s="4">
        <v>2958.6217711</v>
      </c>
      <c r="S32" s="4">
        <v>3587.11546236</v>
      </c>
    </row>
    <row r="33" spans="2:19" s="4" customFormat="1" ht="11.25">
      <c r="B33" s="4" t="s">
        <v>467</v>
      </c>
      <c r="C33" s="336">
        <v>8955.712</v>
      </c>
      <c r="D33" s="336"/>
      <c r="E33" s="336">
        <v>11371.69825767</v>
      </c>
      <c r="F33" s="336"/>
      <c r="G33" s="4">
        <v>13970.601598180001</v>
      </c>
      <c r="H33" s="4">
        <v>15943.1736365</v>
      </c>
      <c r="I33" s="4">
        <v>13463.496815030001</v>
      </c>
      <c r="J33" s="336"/>
      <c r="K33" s="140">
        <v>15435.496</v>
      </c>
      <c r="L33" s="140">
        <v>16178.101</v>
      </c>
      <c r="M33" s="140">
        <v>14132.997</v>
      </c>
      <c r="O33" s="4">
        <v>19703.682</v>
      </c>
      <c r="P33" s="4">
        <v>18742.503</v>
      </c>
      <c r="Q33" s="4">
        <v>20909.464490630002</v>
      </c>
      <c r="S33" s="4">
        <v>5601.17202212</v>
      </c>
    </row>
    <row r="34" spans="2:19" s="4" customFormat="1" ht="11.25">
      <c r="B34" s="4" t="s">
        <v>468</v>
      </c>
      <c r="C34" s="336">
        <v>154.154</v>
      </c>
      <c r="D34" s="336"/>
      <c r="E34" s="336">
        <v>168.301</v>
      </c>
      <c r="F34" s="336"/>
      <c r="G34" s="4">
        <v>355.6540027</v>
      </c>
      <c r="H34" s="4">
        <v>707.99911552</v>
      </c>
      <c r="I34" s="4">
        <v>627.8512408099999</v>
      </c>
      <c r="J34" s="336"/>
      <c r="K34" s="140">
        <v>745.5824634400001</v>
      </c>
      <c r="L34" s="140">
        <v>381.48509408</v>
      </c>
      <c r="M34" s="336">
        <v>241.58321593</v>
      </c>
      <c r="O34" s="140">
        <v>462.00096169</v>
      </c>
      <c r="P34" s="140">
        <v>578.99901388</v>
      </c>
      <c r="Q34" s="4">
        <v>512.53959133</v>
      </c>
      <c r="S34" s="4">
        <v>885.1823649600001</v>
      </c>
    </row>
    <row r="35" spans="2:19" s="4" customFormat="1" ht="12" customHeight="1">
      <c r="B35" s="337" t="s">
        <v>469</v>
      </c>
      <c r="C35" s="338">
        <v>482.949</v>
      </c>
      <c r="D35" s="338"/>
      <c r="E35" s="338">
        <v>252.58814619</v>
      </c>
      <c r="F35" s="338"/>
      <c r="G35" s="4">
        <v>420.21420789999996</v>
      </c>
      <c r="H35" s="4">
        <v>505.12862945999996</v>
      </c>
      <c r="I35" s="4">
        <v>375.12690746</v>
      </c>
      <c r="J35" s="338"/>
      <c r="K35" s="140">
        <v>402.68958822</v>
      </c>
      <c r="L35" s="140">
        <v>323.63328032</v>
      </c>
      <c r="M35" s="140">
        <v>334.92914662</v>
      </c>
      <c r="O35" s="140">
        <v>271.55564218</v>
      </c>
      <c r="P35" s="140">
        <v>340.0379853</v>
      </c>
      <c r="Q35" s="337">
        <v>399.24727581</v>
      </c>
      <c r="R35" s="337"/>
      <c r="S35" s="337">
        <v>601.96364262</v>
      </c>
    </row>
    <row r="36" spans="2:19" s="4" customFormat="1" ht="11.25">
      <c r="B36" s="167" t="s">
        <v>317</v>
      </c>
      <c r="C36" s="339">
        <f>SUM(C9:C35)</f>
        <v>20695.547</v>
      </c>
      <c r="D36" s="339"/>
      <c r="E36" s="339">
        <f>SUM(E9:E35)</f>
        <v>26849.55789821</v>
      </c>
      <c r="F36" s="339"/>
      <c r="G36" s="339">
        <f>SUM(G9:G35)</f>
        <v>38961.3656154</v>
      </c>
      <c r="H36" s="339">
        <f>SUM(H9:H35)</f>
        <v>41953.62391513999</v>
      </c>
      <c r="I36" s="339">
        <f>SUM(I9:I35)</f>
        <v>33117.159735420006</v>
      </c>
      <c r="J36" s="339"/>
      <c r="K36" s="339">
        <v>43759.38833850999</v>
      </c>
      <c r="L36" s="339">
        <v>44482.304295660004</v>
      </c>
      <c r="M36" s="339">
        <v>25937.986668840003</v>
      </c>
      <c r="N36" s="167"/>
      <c r="O36" s="167">
        <v>49270.7525297</v>
      </c>
      <c r="P36" s="167">
        <v>47056.0808405</v>
      </c>
      <c r="Q36" s="167">
        <v>50536.27575171</v>
      </c>
      <c r="R36" s="167"/>
      <c r="S36" s="167">
        <v>49311.117536089994</v>
      </c>
    </row>
    <row r="37" spans="2:13" ht="11.25">
      <c r="B37" s="111" t="s">
        <v>470</v>
      </c>
      <c r="C37" s="4"/>
      <c r="D37" s="4"/>
      <c r="E37" s="4"/>
      <c r="F37" s="4"/>
      <c r="G37" s="4"/>
      <c r="H37" s="4"/>
      <c r="J37" s="4"/>
      <c r="K37" s="140"/>
      <c r="L37" s="140"/>
      <c r="M37" s="135"/>
    </row>
    <row r="38" spans="2:13" ht="11.25">
      <c r="B38" s="162" t="s">
        <v>527</v>
      </c>
      <c r="C38" s="4"/>
      <c r="D38" s="4"/>
      <c r="E38" s="4"/>
      <c r="F38" s="4"/>
      <c r="G38" s="4"/>
      <c r="H38" s="4"/>
      <c r="J38" s="4"/>
      <c r="K38" s="140"/>
      <c r="L38" s="140"/>
      <c r="M38" s="135"/>
    </row>
    <row r="39" spans="2:13" ht="11.25">
      <c r="B39" s="4" t="s">
        <v>475</v>
      </c>
      <c r="G39" s="4"/>
      <c r="H39" s="4"/>
      <c r="I39" s="4"/>
      <c r="K39" s="140"/>
      <c r="L39" s="140"/>
      <c r="M39" s="140"/>
    </row>
    <row r="40" spans="2:13" ht="11.25">
      <c r="B40" s="4"/>
      <c r="C40" s="4"/>
      <c r="D40" s="4"/>
      <c r="E40" s="4"/>
      <c r="F40" s="4"/>
      <c r="G40" s="4"/>
      <c r="H40" s="4"/>
      <c r="I40" s="4"/>
      <c r="J40" s="4"/>
      <c r="K40" s="140"/>
      <c r="L40" s="140"/>
      <c r="M40" s="140"/>
    </row>
    <row r="41" spans="2:13" ht="12">
      <c r="B41" s="427" t="s">
        <v>474</v>
      </c>
      <c r="C41" s="4"/>
      <c r="E41" s="4"/>
      <c r="G41" s="4"/>
      <c r="H41" s="4"/>
      <c r="I41" s="4"/>
      <c r="K41" s="140"/>
      <c r="L41" s="140"/>
      <c r="M41" s="140"/>
    </row>
    <row r="42" spans="2:18" ht="11.25">
      <c r="B42" s="333" t="s">
        <v>437</v>
      </c>
      <c r="C42" s="4"/>
      <c r="E42" s="4"/>
      <c r="G42" s="4"/>
      <c r="H42" s="4"/>
      <c r="I42" s="4"/>
      <c r="K42" s="140"/>
      <c r="L42" s="140"/>
      <c r="M42" s="140"/>
      <c r="O42" s="337"/>
      <c r="P42" s="337"/>
      <c r="Q42" s="337"/>
      <c r="R42" s="337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6">
        <v>2007</v>
      </c>
      <c r="P43" s="566"/>
      <c r="Q43" s="566"/>
      <c r="R43" s="81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366" t="s">
        <v>440</v>
      </c>
      <c r="L44" s="366" t="s">
        <v>441</v>
      </c>
      <c r="M44" s="366" t="s">
        <v>439</v>
      </c>
      <c r="N44" s="418"/>
      <c r="O44" s="367" t="s">
        <v>440</v>
      </c>
      <c r="P44" s="367" t="s">
        <v>441</v>
      </c>
      <c r="Q44" s="367" t="s">
        <v>653</v>
      </c>
      <c r="R44" s="23"/>
      <c r="S44" s="23" t="s">
        <v>440</v>
      </c>
    </row>
    <row r="45" spans="2:19" ht="12" thickTop="1">
      <c r="B45" s="162" t="s">
        <v>472</v>
      </c>
      <c r="C45" s="4">
        <v>0</v>
      </c>
      <c r="E45" s="4">
        <v>0</v>
      </c>
      <c r="G45" s="336">
        <v>184.29088317</v>
      </c>
      <c r="H45" s="336">
        <v>231.52694118</v>
      </c>
      <c r="I45" s="336">
        <v>0</v>
      </c>
      <c r="K45" s="336" t="s">
        <v>445</v>
      </c>
      <c r="L45" s="336" t="s">
        <v>445</v>
      </c>
      <c r="M45" s="336" t="s">
        <v>445</v>
      </c>
      <c r="O45" s="162">
        <v>257.797580438</v>
      </c>
      <c r="P45" s="336">
        <v>263.94854379</v>
      </c>
      <c r="Q45" s="162">
        <v>22.83672464</v>
      </c>
      <c r="S45" s="162">
        <v>631.27562219</v>
      </c>
    </row>
    <row r="46" spans="2:19" ht="11.25">
      <c r="B46" s="162" t="s">
        <v>473</v>
      </c>
      <c r="C46" s="4">
        <v>119.828</v>
      </c>
      <c r="E46" s="4">
        <v>38.53296641</v>
      </c>
      <c r="G46" s="336">
        <v>134.14942677</v>
      </c>
      <c r="H46" s="336">
        <v>146.75685872999998</v>
      </c>
      <c r="I46" s="336">
        <v>136.7229035</v>
      </c>
      <c r="K46" s="336">
        <v>200.98085533000003</v>
      </c>
      <c r="L46" s="336">
        <v>212.48027800999998</v>
      </c>
      <c r="M46" s="336">
        <v>167.10534063999998</v>
      </c>
      <c r="O46" s="162">
        <v>230.44153722</v>
      </c>
      <c r="P46" s="162">
        <v>229.01375218</v>
      </c>
      <c r="Q46" s="162">
        <v>227.60406477</v>
      </c>
      <c r="S46" s="162">
        <v>419.48382807</v>
      </c>
    </row>
    <row r="47" spans="2:19" ht="11.25">
      <c r="B47" s="162" t="s">
        <v>461</v>
      </c>
      <c r="C47" s="4">
        <v>2391.546</v>
      </c>
      <c r="E47" s="4">
        <v>2406.11784253</v>
      </c>
      <c r="G47" s="336">
        <v>3061.3096833600002</v>
      </c>
      <c r="H47" s="336">
        <v>2866.5286758</v>
      </c>
      <c r="I47" s="336">
        <v>2830.33973169</v>
      </c>
      <c r="K47" s="336">
        <v>3862.872461</v>
      </c>
      <c r="L47" s="336">
        <v>3990.019983</v>
      </c>
      <c r="M47" s="336">
        <v>3684.212407</v>
      </c>
      <c r="O47" s="162">
        <v>4402.681644</v>
      </c>
      <c r="P47" s="162">
        <v>4194.579872</v>
      </c>
      <c r="Q47" s="162">
        <v>4053.20201609</v>
      </c>
      <c r="S47" s="162">
        <v>4807.18101938</v>
      </c>
    </row>
    <row r="48" spans="2:19" ht="11.25">
      <c r="B48" s="337" t="s">
        <v>467</v>
      </c>
      <c r="C48" s="337">
        <v>26.459</v>
      </c>
      <c r="D48" s="337"/>
      <c r="E48" s="337">
        <v>0</v>
      </c>
      <c r="F48" s="337"/>
      <c r="G48" s="338">
        <v>1913.17686003</v>
      </c>
      <c r="H48" s="338">
        <v>2081.11594074</v>
      </c>
      <c r="I48" s="338" t="s">
        <v>445</v>
      </c>
      <c r="J48" s="337"/>
      <c r="K48" s="338">
        <v>3827.55514063</v>
      </c>
      <c r="L48" s="338">
        <v>3679.67277535</v>
      </c>
      <c r="M48" s="338">
        <v>3089.1781772199997</v>
      </c>
      <c r="N48" s="337"/>
      <c r="O48" s="337">
        <v>4698.40179612</v>
      </c>
      <c r="P48" s="337">
        <v>5020.58701485</v>
      </c>
      <c r="Q48" s="337">
        <v>4409.51152058</v>
      </c>
      <c r="R48" s="337"/>
      <c r="S48" s="338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2" t="s">
        <v>527</v>
      </c>
      <c r="C50" s="4"/>
      <c r="E50" s="4"/>
      <c r="G50" s="4"/>
      <c r="H50" s="4"/>
      <c r="I50" s="4"/>
      <c r="K50" s="4"/>
      <c r="L50" s="4"/>
      <c r="M50" s="4"/>
    </row>
    <row r="51" spans="2:13" ht="11.25">
      <c r="B51" s="4" t="s">
        <v>475</v>
      </c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  <row r="66" spans="3:13" ht="11.25">
      <c r="C66" s="4"/>
      <c r="E66" s="4"/>
      <c r="G66" s="4"/>
      <c r="H66" s="4"/>
      <c r="I66" s="4"/>
      <c r="K66" s="4"/>
      <c r="L66" s="4"/>
      <c r="M66" s="4"/>
    </row>
    <row r="67" spans="3:13" ht="11.25">
      <c r="C67" s="4"/>
      <c r="E67" s="4"/>
      <c r="G67" s="4"/>
      <c r="H67" s="4"/>
      <c r="I67" s="4"/>
      <c r="K67" s="4"/>
      <c r="L67" s="4"/>
      <c r="M67" s="4"/>
    </row>
  </sheetData>
  <mergeCells count="8">
    <mergeCell ref="B7:B8"/>
    <mergeCell ref="B43:B44"/>
    <mergeCell ref="O43:Q43"/>
    <mergeCell ref="G7:I7"/>
    <mergeCell ref="K7:M7"/>
    <mergeCell ref="K43:M43"/>
    <mergeCell ref="G43:I43"/>
    <mergeCell ref="O7:Q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2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L1" s="201"/>
      <c r="P1" s="204"/>
      <c r="S1" s="204" t="s">
        <v>657</v>
      </c>
    </row>
    <row r="2" ht="12.75">
      <c r="B2" s="201"/>
    </row>
    <row r="3" ht="11.25">
      <c r="B3" s="2" t="s">
        <v>577</v>
      </c>
    </row>
    <row r="4" ht="11.25">
      <c r="B4" s="116" t="s">
        <v>476</v>
      </c>
    </row>
    <row r="5" s="340" customFormat="1" ht="12.75" customHeight="1">
      <c r="B5" s="333" t="s">
        <v>437</v>
      </c>
    </row>
    <row r="6" spans="2:19" ht="11.25">
      <c r="B6" s="334"/>
      <c r="O6" s="337"/>
      <c r="P6" s="337"/>
      <c r="Q6" s="337"/>
      <c r="R6" s="337"/>
      <c r="S6" s="337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6">
        <v>2007</v>
      </c>
      <c r="P7" s="566"/>
      <c r="Q7" s="566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367" t="s">
        <v>440</v>
      </c>
      <c r="P8" s="367" t="s">
        <v>441</v>
      </c>
      <c r="Q8" s="367" t="s">
        <v>653</v>
      </c>
      <c r="R8" s="23"/>
      <c r="S8" s="23" t="s">
        <v>440</v>
      </c>
    </row>
    <row r="9" spans="2:19" s="4" customFormat="1" ht="12" thickTop="1">
      <c r="B9" s="4" t="s">
        <v>442</v>
      </c>
      <c r="C9" s="336">
        <v>694.081</v>
      </c>
      <c r="D9" s="336"/>
      <c r="E9" s="336">
        <v>718.1188412</v>
      </c>
      <c r="F9" s="336"/>
      <c r="G9" s="4">
        <v>605.61233793</v>
      </c>
      <c r="H9" s="4">
        <v>609.72379847</v>
      </c>
      <c r="I9" s="4">
        <v>655.89573895</v>
      </c>
      <c r="J9" s="336"/>
      <c r="K9" s="140">
        <v>588.1498370099999</v>
      </c>
      <c r="L9" s="140">
        <v>601.4127702200001</v>
      </c>
      <c r="M9" s="140">
        <v>844.82463624</v>
      </c>
      <c r="O9" s="4">
        <v>722.97393556</v>
      </c>
      <c r="P9" s="140" t="s">
        <v>445</v>
      </c>
      <c r="Q9" s="4">
        <v>794.953</v>
      </c>
      <c r="S9" s="4">
        <v>560.178</v>
      </c>
    </row>
    <row r="10" spans="2:19" s="4" customFormat="1" ht="11.25">
      <c r="B10" s="4" t="s">
        <v>443</v>
      </c>
      <c r="C10" s="336">
        <v>4482.25</v>
      </c>
      <c r="D10" s="336"/>
      <c r="E10" s="336">
        <v>4950.116074</v>
      </c>
      <c r="F10" s="336"/>
      <c r="G10" s="4">
        <v>4891.228451</v>
      </c>
      <c r="H10" s="4">
        <v>4929.642287</v>
      </c>
      <c r="I10" s="4">
        <v>5487.783127</v>
      </c>
      <c r="J10" s="336"/>
      <c r="K10" s="140">
        <v>5521.295428</v>
      </c>
      <c r="L10" s="140">
        <v>5613.167052</v>
      </c>
      <c r="M10" s="140">
        <v>5927.27708</v>
      </c>
      <c r="O10" s="4">
        <v>5897.993765</v>
      </c>
      <c r="P10" s="4">
        <v>5895.856961</v>
      </c>
      <c r="Q10" s="4">
        <v>6218.123</v>
      </c>
      <c r="S10" s="4">
        <v>6344.767</v>
      </c>
    </row>
    <row r="11" spans="2:19" s="4" customFormat="1" ht="11.25">
      <c r="B11" s="4" t="s">
        <v>444</v>
      </c>
      <c r="C11" s="336">
        <v>260.458</v>
      </c>
      <c r="D11" s="336"/>
      <c r="E11" s="336">
        <v>273.970321</v>
      </c>
      <c r="F11" s="336"/>
      <c r="G11" s="4">
        <v>146.455292</v>
      </c>
      <c r="H11" s="4">
        <v>88.116537</v>
      </c>
      <c r="I11" s="140" t="s">
        <v>445</v>
      </c>
      <c r="J11" s="336"/>
      <c r="K11" s="140" t="s">
        <v>445</v>
      </c>
      <c r="L11" s="140" t="s">
        <v>445</v>
      </c>
      <c r="M11" s="140">
        <v>172.481</v>
      </c>
      <c r="O11" s="4">
        <v>58.794</v>
      </c>
      <c r="P11" s="140" t="s">
        <v>445</v>
      </c>
      <c r="Q11" s="4">
        <v>184.009</v>
      </c>
      <c r="S11" s="140" t="s">
        <v>445</v>
      </c>
    </row>
    <row r="12" spans="2:19" s="4" customFormat="1" ht="11.25">
      <c r="B12" s="4" t="s">
        <v>446</v>
      </c>
      <c r="C12" s="336">
        <v>1696.945</v>
      </c>
      <c r="D12" s="336"/>
      <c r="E12" s="336">
        <v>1671.41472196</v>
      </c>
      <c r="F12" s="336"/>
      <c r="G12" s="4">
        <v>1264.39691099</v>
      </c>
      <c r="H12" s="4">
        <v>1211.9382628199999</v>
      </c>
      <c r="I12" s="4">
        <v>1541.90469892</v>
      </c>
      <c r="J12" s="336"/>
      <c r="K12" s="140">
        <v>1345.15262564</v>
      </c>
      <c r="L12" s="140">
        <v>1463.4044615599998</v>
      </c>
      <c r="M12" s="140">
        <v>1556.43648463</v>
      </c>
      <c r="O12" s="4">
        <v>1197.49947707</v>
      </c>
      <c r="P12" s="4">
        <v>1090.85410009</v>
      </c>
      <c r="Q12" s="4">
        <v>1011.766</v>
      </c>
      <c r="S12" s="4">
        <v>431.473</v>
      </c>
    </row>
    <row r="13" spans="2:19" s="4" customFormat="1" ht="11.25">
      <c r="B13" s="4" t="s">
        <v>447</v>
      </c>
      <c r="C13" s="336">
        <v>12246.048</v>
      </c>
      <c r="D13" s="336"/>
      <c r="E13" s="336">
        <v>12878.410478</v>
      </c>
      <c r="F13" s="336"/>
      <c r="G13" s="4">
        <v>12181.76633397</v>
      </c>
      <c r="H13" s="4">
        <v>11751.825385350001</v>
      </c>
      <c r="I13" s="4">
        <v>12048.37437793</v>
      </c>
      <c r="J13" s="336"/>
      <c r="K13" s="140">
        <v>11203.362</v>
      </c>
      <c r="L13" s="140">
        <v>11162.174</v>
      </c>
      <c r="M13" s="140">
        <v>11616.488</v>
      </c>
      <c r="O13" s="4">
        <v>11125.966</v>
      </c>
      <c r="P13" s="4">
        <v>10686.717</v>
      </c>
      <c r="Q13" s="4">
        <v>10370.837</v>
      </c>
      <c r="S13" s="4">
        <v>9254.924</v>
      </c>
    </row>
    <row r="14" spans="2:19" s="4" customFormat="1" ht="11.25">
      <c r="B14" s="4" t="s">
        <v>448</v>
      </c>
      <c r="C14" s="336">
        <v>4448.874</v>
      </c>
      <c r="D14" s="336"/>
      <c r="E14" s="336">
        <v>4276.527088999999</v>
      </c>
      <c r="F14" s="336"/>
      <c r="G14" s="4">
        <v>3838.160673</v>
      </c>
      <c r="H14" s="4">
        <v>3531.811224</v>
      </c>
      <c r="I14" s="4">
        <v>3876.73355</v>
      </c>
      <c r="J14" s="336"/>
      <c r="K14" s="140">
        <v>2737.188084</v>
      </c>
      <c r="L14" s="140">
        <v>2789.930641</v>
      </c>
      <c r="M14" s="140">
        <v>3641.565518</v>
      </c>
      <c r="O14" s="4">
        <v>2995.790896</v>
      </c>
      <c r="P14" s="4">
        <v>2770.258494</v>
      </c>
      <c r="Q14" s="4">
        <v>2512.029</v>
      </c>
      <c r="S14" s="4">
        <v>1585.318</v>
      </c>
    </row>
    <row r="15" spans="2:19" s="4" customFormat="1" ht="11.25">
      <c r="B15" s="4" t="s">
        <v>449</v>
      </c>
      <c r="C15" s="336">
        <v>1599.518</v>
      </c>
      <c r="D15" s="336"/>
      <c r="E15" s="336">
        <v>2107.28223901</v>
      </c>
      <c r="F15" s="336"/>
      <c r="G15" s="4">
        <v>1975.87598375</v>
      </c>
      <c r="H15" s="4">
        <v>1893.40420625</v>
      </c>
      <c r="I15" s="4">
        <v>2129.6838786400003</v>
      </c>
      <c r="J15" s="336"/>
      <c r="K15" s="140">
        <v>1950.2856986400002</v>
      </c>
      <c r="L15" s="140">
        <v>2154.88434673</v>
      </c>
      <c r="M15" s="140">
        <v>2278.95347115</v>
      </c>
      <c r="O15" s="4">
        <v>1428.18951186</v>
      </c>
      <c r="P15" s="4">
        <v>1012.45159185</v>
      </c>
      <c r="Q15" s="4">
        <v>1551.449</v>
      </c>
      <c r="S15" s="4">
        <v>976.645</v>
      </c>
    </row>
    <row r="16" spans="2:19" s="4" customFormat="1" ht="11.25">
      <c r="B16" s="4" t="s">
        <v>450</v>
      </c>
      <c r="C16" s="336">
        <v>3385.641</v>
      </c>
      <c r="D16" s="336"/>
      <c r="E16" s="336">
        <v>3014.20804981</v>
      </c>
      <c r="F16" s="336"/>
      <c r="G16" s="4">
        <v>2294.0043517800004</v>
      </c>
      <c r="H16" s="4">
        <v>1958.98211422</v>
      </c>
      <c r="I16" s="140" t="s">
        <v>445</v>
      </c>
      <c r="J16" s="336"/>
      <c r="K16" s="140">
        <v>1731.85053277</v>
      </c>
      <c r="L16" s="140">
        <v>1780.33574435</v>
      </c>
      <c r="M16" s="140">
        <v>1872.05936315</v>
      </c>
      <c r="O16" s="4">
        <v>1399.36605085</v>
      </c>
      <c r="P16" s="4">
        <v>1153.23421046</v>
      </c>
      <c r="Q16" s="4">
        <v>1210.426</v>
      </c>
      <c r="S16" s="4">
        <v>901.557</v>
      </c>
    </row>
    <row r="17" spans="2:19" s="4" customFormat="1" ht="11.25">
      <c r="B17" s="4" t="s">
        <v>451</v>
      </c>
      <c r="C17" s="336">
        <v>10967.236</v>
      </c>
      <c r="D17" s="336"/>
      <c r="E17" s="336">
        <v>11744.07529598</v>
      </c>
      <c r="F17" s="336"/>
      <c r="G17" s="4">
        <v>11608.9244342</v>
      </c>
      <c r="H17" s="4">
        <v>11670.060134520001</v>
      </c>
      <c r="I17" s="4">
        <v>11386.818514780001</v>
      </c>
      <c r="J17" s="336"/>
      <c r="K17" s="140">
        <v>11148.164</v>
      </c>
      <c r="L17" s="140">
        <v>11318.937</v>
      </c>
      <c r="M17" s="140">
        <v>11334.808</v>
      </c>
      <c r="O17" s="140">
        <v>11341.178</v>
      </c>
      <c r="P17" s="140">
        <v>12096.93226199</v>
      </c>
      <c r="Q17" s="4">
        <v>12231.562</v>
      </c>
      <c r="S17" s="4">
        <v>12030.175</v>
      </c>
    </row>
    <row r="18" spans="2:19" s="4" customFormat="1" ht="11.25">
      <c r="B18" s="4" t="s">
        <v>452</v>
      </c>
      <c r="C18" s="336">
        <v>5448.982</v>
      </c>
      <c r="D18" s="336"/>
      <c r="E18" s="336">
        <v>5141.515</v>
      </c>
      <c r="F18" s="336"/>
      <c r="G18" s="4">
        <v>4905.127070189999</v>
      </c>
      <c r="H18" s="4">
        <v>5719.64173784</v>
      </c>
      <c r="I18" s="4">
        <v>4349.7318155600005</v>
      </c>
      <c r="J18" s="336"/>
      <c r="K18" s="140">
        <v>4585.896</v>
      </c>
      <c r="L18" s="140">
        <v>4618.114</v>
      </c>
      <c r="M18" s="140">
        <v>5054.29122333</v>
      </c>
      <c r="O18" s="4">
        <v>4327.05528276</v>
      </c>
      <c r="P18" s="140">
        <v>4064.57094761</v>
      </c>
      <c r="Q18" s="4">
        <v>4479.838</v>
      </c>
      <c r="S18" s="4">
        <v>3862.777</v>
      </c>
    </row>
    <row r="19" spans="2:19" s="4" customFormat="1" ht="11.25">
      <c r="B19" s="4" t="s">
        <v>453</v>
      </c>
      <c r="C19" s="336">
        <v>5506.364</v>
      </c>
      <c r="D19" s="336"/>
      <c r="E19" s="336">
        <v>5037.84626439</v>
      </c>
      <c r="F19" s="336"/>
      <c r="G19" s="4">
        <v>4890.2429423</v>
      </c>
      <c r="H19" s="4">
        <v>4558.594414470001</v>
      </c>
      <c r="I19" s="4">
        <v>4781.49307933</v>
      </c>
      <c r="J19" s="336"/>
      <c r="K19" s="140">
        <v>4115.31862177</v>
      </c>
      <c r="L19" s="140">
        <v>4300.03553697</v>
      </c>
      <c r="M19" s="140">
        <v>4959.5872496</v>
      </c>
      <c r="O19" s="140">
        <v>4590.092</v>
      </c>
      <c r="P19" s="140">
        <v>4648.03934692</v>
      </c>
      <c r="Q19" s="4">
        <v>4503.758</v>
      </c>
      <c r="S19" s="140" t="s">
        <v>445</v>
      </c>
    </row>
    <row r="20" spans="2:19" s="4" customFormat="1" ht="12.75" customHeight="1">
      <c r="B20" s="4" t="s">
        <v>454</v>
      </c>
      <c r="C20" s="336">
        <v>5662.201</v>
      </c>
      <c r="D20" s="336"/>
      <c r="E20" s="336">
        <v>6001.254</v>
      </c>
      <c r="F20" s="336"/>
      <c r="G20" s="4">
        <v>6041.17208788</v>
      </c>
      <c r="H20" s="4">
        <v>6040.9285383999995</v>
      </c>
      <c r="I20" s="4">
        <v>6117.358528180001</v>
      </c>
      <c r="J20" s="336"/>
      <c r="K20" s="140">
        <v>6061.72903026</v>
      </c>
      <c r="L20" s="140">
        <v>6093.41612303</v>
      </c>
      <c r="M20" s="140">
        <v>6208.12909663</v>
      </c>
      <c r="O20" s="4">
        <v>6050.89734151</v>
      </c>
      <c r="P20" s="4">
        <v>5786.19203449</v>
      </c>
      <c r="Q20" s="4">
        <v>5829.442</v>
      </c>
      <c r="S20" s="4">
        <v>5570.582</v>
      </c>
    </row>
    <row r="21" spans="2:19" s="4" customFormat="1" ht="12.75" customHeight="1">
      <c r="B21" s="4" t="s">
        <v>455</v>
      </c>
      <c r="C21" s="336">
        <v>34735.247</v>
      </c>
      <c r="D21" s="336"/>
      <c r="E21" s="336">
        <v>37487.53223338</v>
      </c>
      <c r="F21" s="336"/>
      <c r="G21" s="4">
        <v>38407.79748275</v>
      </c>
      <c r="H21" s="4">
        <v>38058.48372528</v>
      </c>
      <c r="I21" s="4">
        <v>39706.84649082</v>
      </c>
      <c r="J21" s="336"/>
      <c r="K21" s="140">
        <v>38853.78110503</v>
      </c>
      <c r="L21" s="140">
        <v>39174.90097443</v>
      </c>
      <c r="M21" s="140">
        <v>41766.59934036</v>
      </c>
      <c r="O21" s="4">
        <v>40391.48908184</v>
      </c>
      <c r="P21" s="4">
        <v>40279.21572558</v>
      </c>
      <c r="Q21" s="4">
        <v>44692.747</v>
      </c>
      <c r="S21" s="4">
        <v>42853.479</v>
      </c>
    </row>
    <row r="22" spans="2:19" s="4" customFormat="1" ht="12.75" customHeight="1">
      <c r="B22" s="4" t="s">
        <v>456</v>
      </c>
      <c r="C22" s="336">
        <v>2121.048</v>
      </c>
      <c r="D22" s="336"/>
      <c r="E22" s="336">
        <v>2479.88778829</v>
      </c>
      <c r="F22" s="336"/>
      <c r="G22" s="4">
        <v>2277.22375839</v>
      </c>
      <c r="H22" s="4">
        <v>2072.50601392</v>
      </c>
      <c r="I22" s="4">
        <v>2229.65901277</v>
      </c>
      <c r="J22" s="336"/>
      <c r="K22" s="140">
        <v>1971.246</v>
      </c>
      <c r="L22" s="140">
        <v>2132.276</v>
      </c>
      <c r="M22" s="140">
        <v>2436.549</v>
      </c>
      <c r="O22" s="4">
        <v>2058.108</v>
      </c>
      <c r="P22" s="4">
        <v>1771.054</v>
      </c>
      <c r="Q22" s="4">
        <v>2164.718</v>
      </c>
      <c r="S22" s="4">
        <v>1692.097</v>
      </c>
    </row>
    <row r="23" spans="2:19" s="4" customFormat="1" ht="11.25">
      <c r="B23" s="4" t="s">
        <v>457</v>
      </c>
      <c r="C23" s="336">
        <v>2618.406</v>
      </c>
      <c r="D23" s="336"/>
      <c r="E23" s="336">
        <v>2591.918</v>
      </c>
      <c r="F23" s="336"/>
      <c r="G23" s="4">
        <v>2342.23834196</v>
      </c>
      <c r="H23" s="4">
        <v>2391.32670243</v>
      </c>
      <c r="I23" s="4">
        <v>2584.6258779600003</v>
      </c>
      <c r="J23" s="336"/>
      <c r="K23" s="140">
        <v>2355.393</v>
      </c>
      <c r="L23" s="140">
        <v>2297.957</v>
      </c>
      <c r="M23" s="140">
        <v>2463.929</v>
      </c>
      <c r="O23" s="4">
        <v>2094.563</v>
      </c>
      <c r="P23" s="4">
        <v>1971.161</v>
      </c>
      <c r="Q23" s="4">
        <v>2201.35</v>
      </c>
      <c r="S23" s="4">
        <v>1877.079</v>
      </c>
    </row>
    <row r="24" spans="2:19" s="4" customFormat="1" ht="11.25">
      <c r="B24" s="4" t="s">
        <v>458</v>
      </c>
      <c r="C24" s="336">
        <v>8755.691</v>
      </c>
      <c r="D24" s="336"/>
      <c r="E24" s="336">
        <v>10485.25618</v>
      </c>
      <c r="F24" s="336"/>
      <c r="G24" s="4">
        <v>10219.896754</v>
      </c>
      <c r="H24" s="4">
        <v>12314.446265</v>
      </c>
      <c r="I24" s="4">
        <v>13490.214919</v>
      </c>
      <c r="J24" s="336"/>
      <c r="K24" s="140">
        <v>13300.069524120001</v>
      </c>
      <c r="L24" s="140">
        <v>13618.643226600001</v>
      </c>
      <c r="M24" s="140">
        <v>14346.48605065</v>
      </c>
      <c r="O24" s="4">
        <v>13295.47685682</v>
      </c>
      <c r="P24" s="4">
        <v>13882.17848431</v>
      </c>
      <c r="Q24" s="4">
        <v>14506</v>
      </c>
      <c r="S24" s="4">
        <v>14045.709</v>
      </c>
    </row>
    <row r="25" spans="2:19" s="4" customFormat="1" ht="12.75" customHeight="1">
      <c r="B25" s="4" t="s">
        <v>459</v>
      </c>
      <c r="C25" s="336">
        <v>5429.048</v>
      </c>
      <c r="D25" s="336"/>
      <c r="E25" s="336">
        <v>5506.00667556</v>
      </c>
      <c r="F25" s="336"/>
      <c r="G25" s="4">
        <v>5284.80740816</v>
      </c>
      <c r="H25" s="4">
        <v>5002.1782149499995</v>
      </c>
      <c r="I25" s="4">
        <v>5230.44350493</v>
      </c>
      <c r="J25" s="336"/>
      <c r="K25" s="140">
        <v>4708.223</v>
      </c>
      <c r="L25" s="140">
        <v>4604.476</v>
      </c>
      <c r="M25" s="140">
        <v>4920.433</v>
      </c>
      <c r="O25" s="4">
        <v>4196.322</v>
      </c>
      <c r="P25" s="4">
        <v>3811.955</v>
      </c>
      <c r="Q25" s="4">
        <v>4404.193</v>
      </c>
      <c r="S25" s="4">
        <v>3641.773</v>
      </c>
    </row>
    <row r="26" spans="2:19" s="4" customFormat="1" ht="11.25">
      <c r="B26" s="4" t="s">
        <v>460</v>
      </c>
      <c r="C26" s="336">
        <v>2561.526</v>
      </c>
      <c r="D26" s="336"/>
      <c r="E26" s="336">
        <v>2655.71424271</v>
      </c>
      <c r="F26" s="336"/>
      <c r="G26" s="4">
        <v>2310.3704472</v>
      </c>
      <c r="H26" s="4">
        <v>1991.21118004</v>
      </c>
      <c r="I26" s="4">
        <v>2580.29549766</v>
      </c>
      <c r="J26" s="336"/>
      <c r="K26" s="140">
        <v>2228.400756</v>
      </c>
      <c r="L26" s="140">
        <v>1906.072128</v>
      </c>
      <c r="M26" s="140">
        <v>2262.08379321</v>
      </c>
      <c r="O26" s="4">
        <v>1511.17312776</v>
      </c>
      <c r="P26" s="4">
        <v>1615.69358002</v>
      </c>
      <c r="Q26" s="4">
        <v>2380.281</v>
      </c>
      <c r="S26" s="4">
        <v>1875.47</v>
      </c>
    </row>
    <row r="27" spans="2:19" s="4" customFormat="1" ht="12.75" customHeight="1">
      <c r="B27" s="4" t="s">
        <v>461</v>
      </c>
      <c r="C27" s="336">
        <v>38756.319</v>
      </c>
      <c r="D27" s="336"/>
      <c r="E27" s="336">
        <v>42929.197</v>
      </c>
      <c r="F27" s="336"/>
      <c r="G27" s="4">
        <v>42202.952</v>
      </c>
      <c r="H27" s="4">
        <v>42260.802</v>
      </c>
      <c r="I27" s="4">
        <v>43901.53</v>
      </c>
      <c r="J27" s="336"/>
      <c r="K27" s="140">
        <v>41650.909</v>
      </c>
      <c r="L27" s="140">
        <v>41928.734</v>
      </c>
      <c r="M27" s="140">
        <v>45072.844</v>
      </c>
      <c r="O27" s="4">
        <v>43679.192</v>
      </c>
      <c r="P27" s="4">
        <v>43309.85</v>
      </c>
      <c r="Q27" s="4">
        <v>46575.258</v>
      </c>
      <c r="S27" s="4">
        <v>45550.783</v>
      </c>
    </row>
    <row r="28" spans="2:19" s="4" customFormat="1" ht="11.25">
      <c r="B28" s="4" t="s">
        <v>462</v>
      </c>
      <c r="C28" s="336">
        <v>1157.079</v>
      </c>
      <c r="D28" s="336"/>
      <c r="E28" s="336">
        <v>1194.85247929</v>
      </c>
      <c r="F28" s="336"/>
      <c r="G28" s="4">
        <v>1080.28850997</v>
      </c>
      <c r="H28" s="4">
        <v>1024.68518226</v>
      </c>
      <c r="I28" s="4">
        <v>1001.3509744400001</v>
      </c>
      <c r="J28" s="336"/>
      <c r="K28" s="140">
        <v>889.19007776</v>
      </c>
      <c r="L28" s="140">
        <v>970.6111154600001</v>
      </c>
      <c r="M28" s="140">
        <v>970.17138769</v>
      </c>
      <c r="O28" s="4">
        <v>720.72628901</v>
      </c>
      <c r="P28" s="140">
        <v>880.48521502</v>
      </c>
      <c r="Q28" s="4">
        <v>870.373</v>
      </c>
      <c r="S28" s="4">
        <v>988.189</v>
      </c>
    </row>
    <row r="29" spans="2:19" s="4" customFormat="1" ht="11.25">
      <c r="B29" s="4" t="s">
        <v>463</v>
      </c>
      <c r="C29" s="336">
        <v>27606.812</v>
      </c>
      <c r="D29" s="336"/>
      <c r="E29" s="336">
        <v>30353.245212470003</v>
      </c>
      <c r="F29" s="336"/>
      <c r="G29" s="4">
        <v>31134.62061817</v>
      </c>
      <c r="H29" s="4">
        <v>31067.870037880002</v>
      </c>
      <c r="I29" s="4">
        <v>31835.49130207</v>
      </c>
      <c r="J29" s="336"/>
      <c r="K29" s="140">
        <v>32340.586</v>
      </c>
      <c r="L29" s="140">
        <v>32899.717</v>
      </c>
      <c r="M29" s="140">
        <v>33743.927</v>
      </c>
      <c r="O29" s="4">
        <v>34077.17</v>
      </c>
      <c r="P29" s="4">
        <v>34099.282</v>
      </c>
      <c r="Q29" s="4">
        <v>35514.403</v>
      </c>
      <c r="S29" s="4">
        <v>36174.395</v>
      </c>
    </row>
    <row r="30" spans="2:19" s="4" customFormat="1" ht="11.25">
      <c r="B30" s="4" t="s">
        <v>464</v>
      </c>
      <c r="C30" s="336">
        <v>1781.627</v>
      </c>
      <c r="D30" s="336"/>
      <c r="E30" s="336">
        <v>1951.147</v>
      </c>
      <c r="F30" s="336"/>
      <c r="G30" s="4">
        <v>1826.829</v>
      </c>
      <c r="H30" s="140" t="s">
        <v>445</v>
      </c>
      <c r="I30" s="140" t="s">
        <v>445</v>
      </c>
      <c r="J30" s="336"/>
      <c r="K30" s="140">
        <v>1555.804</v>
      </c>
      <c r="L30" s="140">
        <v>1526.597</v>
      </c>
      <c r="M30" s="140">
        <v>1640.206</v>
      </c>
      <c r="O30" s="4">
        <v>1541.274</v>
      </c>
      <c r="P30" s="140">
        <v>1591.781</v>
      </c>
      <c r="Q30" s="4">
        <v>1666.582</v>
      </c>
      <c r="S30" s="4">
        <v>1480.834</v>
      </c>
    </row>
    <row r="31" spans="2:19" s="4" customFormat="1" ht="11.25">
      <c r="B31" s="4" t="s">
        <v>465</v>
      </c>
      <c r="C31" s="336">
        <v>289.172</v>
      </c>
      <c r="D31" s="336"/>
      <c r="E31" s="336">
        <v>32.909</v>
      </c>
      <c r="F31" s="336"/>
      <c r="G31" s="4">
        <v>68.31664407</v>
      </c>
      <c r="H31" s="4">
        <v>57.09316332</v>
      </c>
      <c r="I31" s="4">
        <v>159.66920138999998</v>
      </c>
      <c r="J31" s="336"/>
      <c r="K31" s="140">
        <v>83.366</v>
      </c>
      <c r="L31" s="140">
        <v>56.393</v>
      </c>
      <c r="M31" s="140">
        <v>123.991</v>
      </c>
      <c r="O31" s="4">
        <v>233.228</v>
      </c>
      <c r="P31" s="140">
        <v>149.46626167</v>
      </c>
      <c r="Q31" s="4">
        <v>-164.81</v>
      </c>
      <c r="S31" s="4">
        <v>-175.385</v>
      </c>
    </row>
    <row r="32" spans="2:19" s="4" customFormat="1" ht="11.25">
      <c r="B32" s="4" t="s">
        <v>466</v>
      </c>
      <c r="C32" s="336">
        <v>8555.064</v>
      </c>
      <c r="D32" s="336"/>
      <c r="E32" s="336">
        <v>9324.48511974</v>
      </c>
      <c r="F32" s="336"/>
      <c r="G32" s="4">
        <v>7333.34382941</v>
      </c>
      <c r="H32" s="4">
        <v>7027.36422162</v>
      </c>
      <c r="I32" s="4">
        <v>8019.91169142</v>
      </c>
      <c r="J32" s="336"/>
      <c r="K32" s="140">
        <v>7772.457</v>
      </c>
      <c r="L32" s="140">
        <v>7792.721</v>
      </c>
      <c r="M32" s="140">
        <v>8030.93</v>
      </c>
      <c r="O32" s="4">
        <v>7604.146</v>
      </c>
      <c r="P32" s="140">
        <v>7344.9583231</v>
      </c>
      <c r="Q32" s="4">
        <v>7677.817</v>
      </c>
      <c r="S32" s="4">
        <v>7120.535</v>
      </c>
    </row>
    <row r="33" spans="2:19" s="4" customFormat="1" ht="11.25">
      <c r="B33" s="4" t="s">
        <v>467</v>
      </c>
      <c r="C33" s="336">
        <v>97876.864</v>
      </c>
      <c r="D33" s="336"/>
      <c r="E33" s="336">
        <v>110036.15847272</v>
      </c>
      <c r="F33" s="336"/>
      <c r="G33" s="4">
        <v>110233.72273262</v>
      </c>
      <c r="H33" s="4">
        <v>109169.62680673</v>
      </c>
      <c r="I33" s="4">
        <v>112537.89337671001</v>
      </c>
      <c r="J33" s="336"/>
      <c r="K33" s="140">
        <v>110070.057</v>
      </c>
      <c r="L33" s="140">
        <v>111588.375</v>
      </c>
      <c r="M33" s="140">
        <v>118355.919</v>
      </c>
      <c r="O33" s="4">
        <v>114516.804</v>
      </c>
      <c r="P33" s="4">
        <v>117006.588</v>
      </c>
      <c r="Q33" s="4">
        <v>120461.936</v>
      </c>
      <c r="S33" s="4">
        <v>121815.337</v>
      </c>
    </row>
    <row r="34" spans="2:19" s="4" customFormat="1" ht="11.25">
      <c r="B34" s="4" t="s">
        <v>468</v>
      </c>
      <c r="C34" s="336">
        <v>1236.566</v>
      </c>
      <c r="D34" s="336"/>
      <c r="E34" s="336">
        <v>1324.699</v>
      </c>
      <c r="F34" s="336"/>
      <c r="G34" s="4">
        <v>1152.9615701500002</v>
      </c>
      <c r="H34" s="4">
        <v>1079.55336135</v>
      </c>
      <c r="I34" s="4">
        <v>1150.21069408</v>
      </c>
      <c r="J34" s="336"/>
      <c r="K34" s="140">
        <v>998.7082269</v>
      </c>
      <c r="L34" s="140">
        <v>1367.6200014400001</v>
      </c>
      <c r="M34" s="140">
        <v>1636.8930126700002</v>
      </c>
      <c r="O34" s="140">
        <v>1369.86429678</v>
      </c>
      <c r="P34" s="140">
        <v>1235.50620268</v>
      </c>
      <c r="Q34" s="4">
        <v>1312.718</v>
      </c>
      <c r="S34" s="4">
        <v>577.267</v>
      </c>
    </row>
    <row r="35" spans="2:19" s="4" customFormat="1" ht="11.25">
      <c r="B35" s="337" t="s">
        <v>469</v>
      </c>
      <c r="C35" s="338">
        <v>403.239</v>
      </c>
      <c r="D35" s="338"/>
      <c r="E35" s="338">
        <v>607.26354845</v>
      </c>
      <c r="F35" s="338"/>
      <c r="G35" s="4">
        <v>384.54409426</v>
      </c>
      <c r="H35" s="4">
        <v>235.82846641999998</v>
      </c>
      <c r="I35" s="4">
        <v>312.97938713</v>
      </c>
      <c r="J35" s="338"/>
      <c r="K35" s="140">
        <v>217.60758987</v>
      </c>
      <c r="L35" s="140">
        <v>282.87079217</v>
      </c>
      <c r="M35" s="140">
        <v>308.14376343000004</v>
      </c>
      <c r="O35" s="4">
        <v>348.985</v>
      </c>
      <c r="P35" s="140">
        <v>251.06326905</v>
      </c>
      <c r="Q35" s="337">
        <v>235.459</v>
      </c>
      <c r="R35" s="337"/>
      <c r="S35" s="337">
        <v>4.369</v>
      </c>
    </row>
    <row r="36" spans="2:19" s="4" customFormat="1" ht="11.25">
      <c r="B36" s="167" t="s">
        <v>317</v>
      </c>
      <c r="C36" s="339">
        <f>SUM(C9:C35)</f>
        <v>290282.30600000004</v>
      </c>
      <c r="D36" s="339"/>
      <c r="E36" s="339">
        <f>SUM(E9:E35)</f>
        <v>316775.01032696007</v>
      </c>
      <c r="F36" s="339"/>
      <c r="G36" s="339">
        <f>SUM(G9:G35)</f>
        <v>310902.8800601</v>
      </c>
      <c r="H36" s="339">
        <f>SUM(H9:H35)</f>
        <v>307717.64398153994</v>
      </c>
      <c r="I36" s="339">
        <f>SUM(I9:I35)</f>
        <v>317116.89923967</v>
      </c>
      <c r="J36" s="339"/>
      <c r="K36" s="339">
        <v>309984.19013777</v>
      </c>
      <c r="L36" s="339">
        <v>314043.77591395995</v>
      </c>
      <c r="M36" s="339">
        <v>267730.94296668</v>
      </c>
      <c r="N36" s="167"/>
      <c r="O36" s="167">
        <v>318774.31791281997</v>
      </c>
      <c r="P36" s="167">
        <v>288258.5335995</v>
      </c>
      <c r="Q36" s="167">
        <v>335397.21699999995</v>
      </c>
      <c r="R36" s="167"/>
      <c r="S36" s="167">
        <v>321040.327</v>
      </c>
    </row>
    <row r="37" spans="2:13" ht="11.25">
      <c r="B37" s="111" t="s">
        <v>470</v>
      </c>
      <c r="K37" s="135"/>
      <c r="L37" s="135"/>
      <c r="M37" s="135"/>
    </row>
    <row r="38" spans="2:13" ht="11.25">
      <c r="B38" s="162" t="s">
        <v>527</v>
      </c>
      <c r="K38" s="135"/>
      <c r="L38" s="135"/>
      <c r="M38" s="135"/>
    </row>
    <row r="39" spans="2:13" ht="11.25">
      <c r="B39" s="4" t="s">
        <v>477</v>
      </c>
      <c r="G39" s="4"/>
      <c r="H39" s="4"/>
      <c r="I39" s="4"/>
      <c r="K39" s="140"/>
      <c r="L39" s="140"/>
      <c r="M39" s="140"/>
    </row>
    <row r="40" spans="3:13" ht="11.25">
      <c r="C40" s="4"/>
      <c r="D40" s="4"/>
      <c r="E40" s="4"/>
      <c r="F40" s="4"/>
      <c r="G40" s="4"/>
      <c r="H40" s="4"/>
      <c r="I40" s="4"/>
      <c r="J40" s="4"/>
      <c r="K40" s="140"/>
      <c r="L40" s="140"/>
      <c r="M40" s="140"/>
    </row>
    <row r="41" spans="2:13" ht="12">
      <c r="B41" s="427" t="s">
        <v>476</v>
      </c>
      <c r="C41" s="4"/>
      <c r="E41" s="4"/>
      <c r="G41" s="4"/>
      <c r="H41" s="4"/>
      <c r="I41" s="4"/>
      <c r="K41" s="140"/>
      <c r="L41" s="140"/>
      <c r="M41" s="140"/>
    </row>
    <row r="42" spans="2:18" ht="11.25">
      <c r="B42" s="333" t="s">
        <v>437</v>
      </c>
      <c r="C42" s="4"/>
      <c r="E42" s="4"/>
      <c r="G42" s="4"/>
      <c r="H42" s="4"/>
      <c r="I42" s="4"/>
      <c r="K42" s="140"/>
      <c r="L42" s="140"/>
      <c r="M42" s="140"/>
      <c r="O42" s="337"/>
      <c r="P42" s="337"/>
      <c r="Q42" s="337"/>
      <c r="R42" s="337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6">
        <v>2007</v>
      </c>
      <c r="P43" s="566"/>
      <c r="Q43" s="566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367" t="s">
        <v>440</v>
      </c>
      <c r="L44" s="367" t="s">
        <v>441</v>
      </c>
      <c r="M44" s="367" t="s">
        <v>439</v>
      </c>
      <c r="N44" s="418"/>
      <c r="O44" s="367" t="s">
        <v>440</v>
      </c>
      <c r="P44" s="367" t="s">
        <v>441</v>
      </c>
      <c r="Q44" s="367" t="s">
        <v>653</v>
      </c>
      <c r="S44" s="23" t="s">
        <v>440</v>
      </c>
    </row>
    <row r="45" spans="2:19" ht="12" thickTop="1">
      <c r="B45" s="162" t="s">
        <v>472</v>
      </c>
      <c r="C45" s="4">
        <v>648.755</v>
      </c>
      <c r="D45" s="4"/>
      <c r="E45" s="4">
        <v>677.68771571</v>
      </c>
      <c r="F45" s="4"/>
      <c r="G45" s="336">
        <v>471.00030412</v>
      </c>
      <c r="H45" s="336">
        <v>418.17813513</v>
      </c>
      <c r="I45" s="336">
        <v>664.27812571</v>
      </c>
      <c r="J45" s="4"/>
      <c r="K45" s="140" t="s">
        <v>445</v>
      </c>
      <c r="L45" s="140" t="s">
        <v>445</v>
      </c>
      <c r="M45" s="140" t="s">
        <v>445</v>
      </c>
      <c r="O45" s="162">
        <v>581.45257399</v>
      </c>
      <c r="P45" s="140">
        <v>830.78037049</v>
      </c>
      <c r="Q45" s="140">
        <v>1175.97745679</v>
      </c>
      <c r="R45" s="478"/>
      <c r="S45" s="162">
        <v>598.90664817</v>
      </c>
    </row>
    <row r="46" spans="2:19" ht="11.25">
      <c r="B46" s="162" t="s">
        <v>473</v>
      </c>
      <c r="C46" s="4">
        <v>469.571</v>
      </c>
      <c r="D46" s="4"/>
      <c r="E46" s="4">
        <v>545.71296112</v>
      </c>
      <c r="F46" s="4"/>
      <c r="G46" s="336">
        <v>434.75588820999997</v>
      </c>
      <c r="H46" s="336">
        <v>390.00954886</v>
      </c>
      <c r="I46" s="336">
        <v>481.09358105</v>
      </c>
      <c r="J46" s="4"/>
      <c r="K46" s="336">
        <v>389.25435595</v>
      </c>
      <c r="L46" s="336">
        <v>348.34640136</v>
      </c>
      <c r="M46" s="336">
        <v>430.83100107999996</v>
      </c>
      <c r="O46" s="162">
        <v>337.46615658</v>
      </c>
      <c r="P46" s="162">
        <v>328.18957967</v>
      </c>
      <c r="Q46" s="140">
        <v>317.82132191000005</v>
      </c>
      <c r="S46" s="162">
        <v>120.82500646</v>
      </c>
    </row>
    <row r="47" spans="2:19" ht="11.25">
      <c r="B47" s="162" t="s">
        <v>461</v>
      </c>
      <c r="C47" s="4">
        <v>4585.159</v>
      </c>
      <c r="D47" s="4"/>
      <c r="E47" s="4">
        <v>5355.38179532</v>
      </c>
      <c r="F47" s="4"/>
      <c r="G47" s="336">
        <v>4759.51897304</v>
      </c>
      <c r="H47" s="336">
        <v>4738.86032961</v>
      </c>
      <c r="I47" s="336">
        <v>4736.77328624</v>
      </c>
      <c r="J47" s="4"/>
      <c r="K47" s="336">
        <v>3587.637094</v>
      </c>
      <c r="L47" s="336">
        <v>3503.361954</v>
      </c>
      <c r="M47" s="336">
        <v>3923.787954</v>
      </c>
      <c r="O47" s="162">
        <v>3172.992591</v>
      </c>
      <c r="P47" s="162">
        <v>3356.068356</v>
      </c>
      <c r="Q47" s="140">
        <v>3597.46033448</v>
      </c>
      <c r="S47" s="162">
        <v>2975.59694582</v>
      </c>
    </row>
    <row r="48" spans="2:19" ht="11.25">
      <c r="B48" s="337" t="s">
        <v>467</v>
      </c>
      <c r="C48" s="337">
        <v>26276.731</v>
      </c>
      <c r="D48" s="337"/>
      <c r="E48" s="337">
        <v>31558.15788832</v>
      </c>
      <c r="F48" s="337"/>
      <c r="G48" s="338">
        <v>30676.73321998</v>
      </c>
      <c r="H48" s="338">
        <v>30831.9931191</v>
      </c>
      <c r="I48" s="145" t="s">
        <v>445</v>
      </c>
      <c r="J48" s="337"/>
      <c r="K48" s="338">
        <v>31212.89328505</v>
      </c>
      <c r="L48" s="338">
        <v>30596.91460248</v>
      </c>
      <c r="M48" s="338">
        <v>32944.38466911</v>
      </c>
      <c r="N48" s="337"/>
      <c r="O48" s="337">
        <v>32663.90740978</v>
      </c>
      <c r="P48" s="337">
        <v>32837.97341829</v>
      </c>
      <c r="Q48" s="145">
        <v>35216.97748791</v>
      </c>
      <c r="R48" s="337"/>
      <c r="S48" s="145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2" t="s">
        <v>527</v>
      </c>
      <c r="C50" s="4"/>
      <c r="E50" s="4"/>
      <c r="G50" s="4"/>
      <c r="H50" s="4"/>
      <c r="I50" s="4"/>
      <c r="K50" s="4"/>
      <c r="L50" s="4"/>
      <c r="M50" s="4"/>
    </row>
    <row r="51" spans="2:13" ht="11.25">
      <c r="B51" s="4" t="s">
        <v>477</v>
      </c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  <row r="66" spans="3:13" ht="11.25">
      <c r="C66" s="4"/>
      <c r="E66" s="4"/>
      <c r="G66" s="4"/>
      <c r="H66" s="4"/>
      <c r="I66" s="4"/>
      <c r="K66" s="4"/>
      <c r="L66" s="4"/>
      <c r="M66" s="4"/>
    </row>
    <row r="67" spans="3:13" ht="11.25">
      <c r="C67" s="4"/>
      <c r="E67" s="4"/>
      <c r="G67" s="4"/>
      <c r="H67" s="4"/>
      <c r="I67" s="4"/>
      <c r="K67" s="4"/>
      <c r="L67" s="4"/>
      <c r="M67" s="4"/>
    </row>
  </sheetData>
  <mergeCells count="8">
    <mergeCell ref="B7:B8"/>
    <mergeCell ref="B43:B44"/>
    <mergeCell ref="O43:Q43"/>
    <mergeCell ref="G7:I7"/>
    <mergeCell ref="K7:M7"/>
    <mergeCell ref="K43:M43"/>
    <mergeCell ref="G43:I43"/>
    <mergeCell ref="O7:Q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L1" s="201"/>
      <c r="M1" s="204"/>
      <c r="P1" s="204"/>
      <c r="S1" s="204" t="s">
        <v>657</v>
      </c>
    </row>
    <row r="2" ht="12.75">
      <c r="B2" s="201"/>
    </row>
    <row r="3" ht="11.25">
      <c r="B3" s="2" t="s">
        <v>576</v>
      </c>
    </row>
    <row r="4" ht="11.25">
      <c r="B4" s="116" t="s">
        <v>478</v>
      </c>
    </row>
    <row r="5" ht="12.75" customHeight="1">
      <c r="B5" s="333" t="s">
        <v>437</v>
      </c>
    </row>
    <row r="6" spans="2:18" ht="11.25">
      <c r="B6" s="334"/>
      <c r="O6" s="337"/>
      <c r="P6" s="337"/>
      <c r="Q6" s="337"/>
      <c r="R6" s="337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6">
        <v>2007</v>
      </c>
      <c r="P7" s="566"/>
      <c r="Q7" s="566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367" t="s">
        <v>440</v>
      </c>
      <c r="P8" s="367" t="s">
        <v>441</v>
      </c>
      <c r="Q8" s="367" t="s">
        <v>653</v>
      </c>
      <c r="R8" s="23"/>
      <c r="S8" s="23" t="s">
        <v>440</v>
      </c>
    </row>
    <row r="9" spans="2:19" s="4" customFormat="1" ht="12" thickTop="1">
      <c r="B9" s="4" t="s">
        <v>442</v>
      </c>
      <c r="C9" s="336">
        <v>678.306</v>
      </c>
      <c r="D9" s="336"/>
      <c r="E9" s="336">
        <v>692.58277354</v>
      </c>
      <c r="F9" s="336"/>
      <c r="G9" s="4">
        <v>690.5127239</v>
      </c>
      <c r="H9" s="4">
        <v>745.68822786</v>
      </c>
      <c r="I9" s="4">
        <v>793.08557097</v>
      </c>
      <c r="J9" s="336"/>
      <c r="K9" s="140">
        <v>855.06594688</v>
      </c>
      <c r="L9" s="140">
        <v>797.22436012</v>
      </c>
      <c r="M9" s="140">
        <v>855.06594688</v>
      </c>
      <c r="O9" s="4">
        <v>852.1033168</v>
      </c>
      <c r="P9" s="140">
        <v>846.763123</v>
      </c>
      <c r="Q9" s="4">
        <v>847.55867575</v>
      </c>
      <c r="S9" s="4">
        <v>833.7102877899999</v>
      </c>
    </row>
    <row r="10" spans="2:19" s="4" customFormat="1" ht="11.25">
      <c r="B10" s="4" t="s">
        <v>443</v>
      </c>
      <c r="C10" s="336">
        <v>4447.36</v>
      </c>
      <c r="D10" s="336"/>
      <c r="E10" s="336">
        <v>4779.28684</v>
      </c>
      <c r="F10" s="336"/>
      <c r="G10" s="4">
        <v>4827.460225</v>
      </c>
      <c r="H10" s="4">
        <v>4961.760854</v>
      </c>
      <c r="I10" s="4">
        <v>4975.215842</v>
      </c>
      <c r="J10" s="336"/>
      <c r="K10" s="140">
        <v>4783.668531</v>
      </c>
      <c r="L10" s="140">
        <v>5276.977574</v>
      </c>
      <c r="M10" s="336">
        <v>5380.988888</v>
      </c>
      <c r="O10" s="4">
        <v>5354.902619</v>
      </c>
      <c r="P10" s="4">
        <v>5344.880149</v>
      </c>
      <c r="Q10" s="4">
        <v>5671.57225</v>
      </c>
      <c r="S10" s="4">
        <v>5843.576504</v>
      </c>
    </row>
    <row r="11" spans="2:19" s="4" customFormat="1" ht="11.25">
      <c r="B11" s="4" t="s">
        <v>444</v>
      </c>
      <c r="C11" s="336">
        <v>128.619</v>
      </c>
      <c r="D11" s="336"/>
      <c r="E11" s="336">
        <v>128.72306600000002</v>
      </c>
      <c r="F11" s="336"/>
      <c r="G11" s="4">
        <v>126.616391</v>
      </c>
      <c r="H11" s="4">
        <v>122.037114</v>
      </c>
      <c r="I11" s="336" t="s">
        <v>445</v>
      </c>
      <c r="J11" s="336"/>
      <c r="K11" s="140" t="s">
        <v>445</v>
      </c>
      <c r="L11" s="140" t="s">
        <v>445</v>
      </c>
      <c r="M11" s="336" t="s">
        <v>445</v>
      </c>
      <c r="O11" s="140">
        <v>111.681161</v>
      </c>
      <c r="P11" s="140">
        <v>107.858888</v>
      </c>
      <c r="Q11" s="4">
        <v>106.131122</v>
      </c>
      <c r="S11" s="336" t="s">
        <v>445</v>
      </c>
    </row>
    <row r="12" spans="2:19" s="4" customFormat="1" ht="11.25">
      <c r="B12" s="4" t="s">
        <v>446</v>
      </c>
      <c r="C12" s="336">
        <v>0</v>
      </c>
      <c r="D12" s="336"/>
      <c r="E12" s="336">
        <v>0</v>
      </c>
      <c r="F12" s="336"/>
      <c r="G12" s="336">
        <v>0</v>
      </c>
      <c r="H12" s="336">
        <v>0</v>
      </c>
      <c r="I12" s="336">
        <v>0</v>
      </c>
      <c r="J12" s="336"/>
      <c r="K12" s="336">
        <v>0</v>
      </c>
      <c r="L12" s="336">
        <v>0</v>
      </c>
      <c r="M12" s="336">
        <v>0</v>
      </c>
      <c r="O12" s="140">
        <v>0</v>
      </c>
      <c r="P12" s="140">
        <v>0</v>
      </c>
      <c r="Q12" s="4">
        <v>0</v>
      </c>
      <c r="S12" s="4">
        <v>0</v>
      </c>
    </row>
    <row r="13" spans="2:19" s="4" customFormat="1" ht="11.25">
      <c r="B13" s="4" t="s">
        <v>447</v>
      </c>
      <c r="C13" s="336">
        <v>12112.334</v>
      </c>
      <c r="D13" s="336"/>
      <c r="E13" s="336">
        <v>12376.91382133</v>
      </c>
      <c r="F13" s="336"/>
      <c r="G13" s="4">
        <v>12152.67813458</v>
      </c>
      <c r="H13" s="4">
        <v>11781.346700889999</v>
      </c>
      <c r="I13" s="4">
        <v>11678.547729200001</v>
      </c>
      <c r="J13" s="336"/>
      <c r="K13" s="140">
        <v>11275.152</v>
      </c>
      <c r="L13" s="140">
        <v>11235.511</v>
      </c>
      <c r="M13" s="140">
        <v>11258.414</v>
      </c>
      <c r="O13" s="4">
        <v>10847.815</v>
      </c>
      <c r="P13" s="4">
        <v>10530.286</v>
      </c>
      <c r="Q13" s="4">
        <v>10247.36121209</v>
      </c>
      <c r="S13" s="4">
        <v>9931.21285249</v>
      </c>
    </row>
    <row r="14" spans="2:19" s="4" customFormat="1" ht="11.25">
      <c r="B14" s="4" t="s">
        <v>448</v>
      </c>
      <c r="C14" s="336">
        <v>4374.188</v>
      </c>
      <c r="D14" s="336"/>
      <c r="E14" s="336">
        <v>4214.470524</v>
      </c>
      <c r="F14" s="336"/>
      <c r="G14" s="4">
        <v>4167.726466</v>
      </c>
      <c r="H14" s="4">
        <v>3850.607917</v>
      </c>
      <c r="I14" s="4">
        <v>3885.369807</v>
      </c>
      <c r="J14" s="336"/>
      <c r="K14" s="140">
        <v>3432.872467</v>
      </c>
      <c r="L14" s="140">
        <v>3480.502775</v>
      </c>
      <c r="M14" s="336">
        <v>3536.858697</v>
      </c>
      <c r="O14" s="4">
        <v>3480.8445</v>
      </c>
      <c r="P14" s="4">
        <v>3181.989579</v>
      </c>
      <c r="Q14" s="4">
        <v>3142.270478</v>
      </c>
      <c r="S14" s="4">
        <v>3060.634655</v>
      </c>
    </row>
    <row r="15" spans="2:19" s="4" customFormat="1" ht="11.25">
      <c r="B15" s="4" t="s">
        <v>449</v>
      </c>
      <c r="C15" s="336">
        <v>1668.88</v>
      </c>
      <c r="D15" s="336"/>
      <c r="E15" s="336">
        <v>1741.64741238</v>
      </c>
      <c r="F15" s="336"/>
      <c r="G15" s="4">
        <v>1729.52924199</v>
      </c>
      <c r="H15" s="4">
        <v>1669.29954022</v>
      </c>
      <c r="I15" s="4">
        <v>1692.96399197</v>
      </c>
      <c r="J15" s="336"/>
      <c r="K15" s="140">
        <v>1664.73709899</v>
      </c>
      <c r="L15" s="140">
        <v>1694.59627886</v>
      </c>
      <c r="M15" s="140">
        <v>1723.86813859</v>
      </c>
      <c r="O15" s="4">
        <v>1711.69388162</v>
      </c>
      <c r="P15" s="4">
        <v>1696.16514931</v>
      </c>
      <c r="Q15" s="4">
        <v>1689.7317043399999</v>
      </c>
      <c r="S15" s="4">
        <v>1685.77963423</v>
      </c>
    </row>
    <row r="16" spans="2:19" s="4" customFormat="1" ht="11.25">
      <c r="B16" s="4" t="s">
        <v>450</v>
      </c>
      <c r="C16" s="336">
        <v>2774.551</v>
      </c>
      <c r="D16" s="336"/>
      <c r="E16" s="336">
        <v>2837.4445892500003</v>
      </c>
      <c r="F16" s="336"/>
      <c r="G16" s="4">
        <v>2788.1593567600003</v>
      </c>
      <c r="H16" s="4">
        <v>2729.35296522</v>
      </c>
      <c r="I16" s="336" t="s">
        <v>445</v>
      </c>
      <c r="J16" s="336"/>
      <c r="K16" s="140">
        <v>2605.45160124</v>
      </c>
      <c r="L16" s="140">
        <v>2588.79588962</v>
      </c>
      <c r="M16" s="336">
        <v>2601.80347913</v>
      </c>
      <c r="O16" s="4">
        <v>2562.48370719</v>
      </c>
      <c r="P16" s="4">
        <v>2577.90497775</v>
      </c>
      <c r="Q16" s="4">
        <v>2621.84950431</v>
      </c>
      <c r="S16" s="4">
        <v>2650.61789782</v>
      </c>
    </row>
    <row r="17" spans="2:19" s="4" customFormat="1" ht="11.25">
      <c r="B17" s="4" t="s">
        <v>451</v>
      </c>
      <c r="C17" s="336">
        <v>11213.463</v>
      </c>
      <c r="D17" s="336"/>
      <c r="E17" s="336">
        <v>12026.551620999999</v>
      </c>
      <c r="F17" s="336"/>
      <c r="G17" s="4">
        <v>12119.740447</v>
      </c>
      <c r="H17" s="4">
        <v>12163.878155</v>
      </c>
      <c r="I17" s="4">
        <v>12173.014633</v>
      </c>
      <c r="J17" s="336"/>
      <c r="K17" s="140" t="s">
        <v>445</v>
      </c>
      <c r="L17" s="140" t="s">
        <v>445</v>
      </c>
      <c r="M17" s="140" t="s">
        <v>445</v>
      </c>
      <c r="O17" s="140">
        <v>12479.406967</v>
      </c>
      <c r="P17" s="140">
        <v>12515.7286</v>
      </c>
      <c r="Q17" s="4">
        <v>12637.48794</v>
      </c>
      <c r="S17" s="4">
        <v>12803.987396</v>
      </c>
    </row>
    <row r="18" spans="2:19" s="4" customFormat="1" ht="11.25">
      <c r="B18" s="4" t="s">
        <v>452</v>
      </c>
      <c r="C18" s="336">
        <v>5478.45</v>
      </c>
      <c r="D18" s="336"/>
      <c r="E18" s="336">
        <v>5694.862</v>
      </c>
      <c r="F18" s="336"/>
      <c r="G18" s="4">
        <v>5680.18125896</v>
      </c>
      <c r="H18" s="4">
        <v>5584.47499558</v>
      </c>
      <c r="I18" s="4">
        <v>5577.38993641</v>
      </c>
      <c r="J18" s="336"/>
      <c r="K18" s="140">
        <v>5466.173</v>
      </c>
      <c r="L18" s="140">
        <v>5472.843</v>
      </c>
      <c r="M18" s="336">
        <v>5480.801040027</v>
      </c>
      <c r="O18" s="4">
        <v>5421.68289011</v>
      </c>
      <c r="P18" s="140">
        <v>5361.45683797</v>
      </c>
      <c r="Q18" s="4">
        <v>5331.1463660399995</v>
      </c>
      <c r="S18" s="4">
        <v>5305.59549926</v>
      </c>
    </row>
    <row r="19" spans="2:19" s="4" customFormat="1" ht="11.25">
      <c r="B19" s="4" t="s">
        <v>453</v>
      </c>
      <c r="C19" s="336">
        <v>5716.424</v>
      </c>
      <c r="D19" s="336"/>
      <c r="E19" s="336">
        <v>5799.137056229999</v>
      </c>
      <c r="F19" s="336"/>
      <c r="G19" s="4">
        <v>5743.48936751</v>
      </c>
      <c r="H19" s="4">
        <v>5593.05683612</v>
      </c>
      <c r="I19" s="4">
        <v>5483.002042149999</v>
      </c>
      <c r="J19" s="336"/>
      <c r="K19" s="140">
        <f>5350762097/1000000</f>
        <v>5350.762097</v>
      </c>
      <c r="L19" s="140">
        <f>5314879984/1000000</f>
        <v>5314.879984</v>
      </c>
      <c r="M19" s="336">
        <v>5282.07054682</v>
      </c>
      <c r="O19" s="140">
        <v>5196.15027775</v>
      </c>
      <c r="P19" s="140">
        <v>5100.25830022</v>
      </c>
      <c r="Q19" s="4">
        <v>5060.61218259</v>
      </c>
      <c r="S19" s="336" t="s">
        <v>445</v>
      </c>
    </row>
    <row r="20" spans="2:19" s="4" customFormat="1" ht="11.25">
      <c r="B20" s="4" t="s">
        <v>454</v>
      </c>
      <c r="C20" s="336">
        <v>5616.924</v>
      </c>
      <c r="D20" s="336"/>
      <c r="E20" s="336">
        <v>5956.789</v>
      </c>
      <c r="F20" s="336"/>
      <c r="G20" s="4">
        <v>5997.07250688</v>
      </c>
      <c r="H20" s="4">
        <v>5964.70196959</v>
      </c>
      <c r="I20" s="4">
        <v>5972.01347177</v>
      </c>
      <c r="J20" s="336"/>
      <c r="K20" s="140">
        <v>6058.9415719</v>
      </c>
      <c r="L20" s="140">
        <v>5964.67898931</v>
      </c>
      <c r="M20" s="140">
        <v>6058.9415719</v>
      </c>
      <c r="O20" s="4">
        <v>6054.341505657</v>
      </c>
      <c r="P20" s="4">
        <v>6022.72084834</v>
      </c>
      <c r="Q20" s="4">
        <v>6106.8350987799995</v>
      </c>
      <c r="S20" s="4">
        <v>6202.63358386</v>
      </c>
    </row>
    <row r="21" spans="2:19" s="4" customFormat="1" ht="11.25">
      <c r="B21" s="4" t="s">
        <v>455</v>
      </c>
      <c r="C21" s="336">
        <v>37238.036</v>
      </c>
      <c r="D21" s="336"/>
      <c r="E21" s="336">
        <v>42111.90816037</v>
      </c>
      <c r="F21" s="336"/>
      <c r="G21" s="4">
        <v>41342.41223211</v>
      </c>
      <c r="H21" s="4">
        <v>41941.624480290004</v>
      </c>
      <c r="I21" s="4">
        <v>42293.39066177</v>
      </c>
      <c r="J21" s="336"/>
      <c r="K21" s="140">
        <f>43257229618/1000000</f>
        <v>43257.229618</v>
      </c>
      <c r="L21" s="140">
        <f>44093173474/1000000</f>
        <v>44093.173474</v>
      </c>
      <c r="M21" s="336">
        <v>45240.04683917</v>
      </c>
      <c r="O21" s="4">
        <v>45692.75949348</v>
      </c>
      <c r="P21" s="4">
        <v>46434.36835205</v>
      </c>
      <c r="Q21" s="4">
        <v>48960.09234817</v>
      </c>
      <c r="S21" s="4">
        <v>50436.07234716001</v>
      </c>
    </row>
    <row r="22" spans="2:19" s="4" customFormat="1" ht="11.25">
      <c r="B22" s="4" t="s">
        <v>456</v>
      </c>
      <c r="C22" s="336">
        <v>2151.21</v>
      </c>
      <c r="D22" s="336"/>
      <c r="E22" s="336">
        <v>2100.28295122</v>
      </c>
      <c r="F22" s="336"/>
      <c r="G22" s="4">
        <v>2054.26520258</v>
      </c>
      <c r="H22" s="4">
        <v>1986.34322355</v>
      </c>
      <c r="I22" s="4">
        <v>1959.01973179</v>
      </c>
      <c r="J22" s="336"/>
      <c r="K22" s="140">
        <v>1884.842</v>
      </c>
      <c r="L22" s="140">
        <v>1953.371</v>
      </c>
      <c r="M22" s="140">
        <v>2063.702</v>
      </c>
      <c r="O22" s="4">
        <v>2024.626</v>
      </c>
      <c r="P22" s="4">
        <v>1995.421</v>
      </c>
      <c r="Q22" s="4">
        <v>2019.51220683</v>
      </c>
      <c r="S22" s="4">
        <v>1995.01987127</v>
      </c>
    </row>
    <row r="23" spans="2:19" s="4" customFormat="1" ht="11.25">
      <c r="B23" s="4" t="s">
        <v>457</v>
      </c>
      <c r="C23" s="336">
        <v>2639.914</v>
      </c>
      <c r="D23" s="336"/>
      <c r="E23" s="336">
        <v>2570.672</v>
      </c>
      <c r="F23" s="336"/>
      <c r="G23" s="4">
        <v>2531.4075402</v>
      </c>
      <c r="H23" s="4">
        <v>2462.76422749</v>
      </c>
      <c r="I23" s="4">
        <v>2405.90833861</v>
      </c>
      <c r="J23" s="336"/>
      <c r="K23" s="140">
        <v>2300.453</v>
      </c>
      <c r="L23" s="140">
        <v>2262.262</v>
      </c>
      <c r="M23" s="140">
        <v>2331.104</v>
      </c>
      <c r="O23" s="140">
        <v>2119.357</v>
      </c>
      <c r="P23" s="140">
        <v>2065.368</v>
      </c>
      <c r="Q23" s="4">
        <v>2027.4596725699998</v>
      </c>
      <c r="S23" s="4">
        <v>2088.64683645</v>
      </c>
    </row>
    <row r="24" spans="2:19" s="4" customFormat="1" ht="11.25">
      <c r="B24" s="4" t="s">
        <v>458</v>
      </c>
      <c r="C24" s="336">
        <v>11796.518</v>
      </c>
      <c r="D24" s="336"/>
      <c r="E24" s="336">
        <v>12498.414244000001</v>
      </c>
      <c r="F24" s="336"/>
      <c r="G24" s="4">
        <v>12689.949436</v>
      </c>
      <c r="H24" s="4">
        <v>13039.063044</v>
      </c>
      <c r="I24" s="4">
        <v>13318.18962</v>
      </c>
      <c r="J24" s="336"/>
      <c r="K24" s="140">
        <v>13354.152800700002</v>
      </c>
      <c r="L24" s="140">
        <v>12297.81437668</v>
      </c>
      <c r="M24" s="336">
        <v>12308.01466723</v>
      </c>
      <c r="O24" s="4">
        <v>12221.1805375</v>
      </c>
      <c r="P24" s="4">
        <v>12159.38689717</v>
      </c>
      <c r="Q24" s="4">
        <v>12329.055280139999</v>
      </c>
      <c r="S24" s="4">
        <v>12534.34264083</v>
      </c>
    </row>
    <row r="25" spans="2:19" s="4" customFormat="1" ht="11.25">
      <c r="B25" s="4" t="s">
        <v>459</v>
      </c>
      <c r="C25" s="336">
        <v>5376.49</v>
      </c>
      <c r="D25" s="336"/>
      <c r="E25" s="336">
        <v>5448.65315098</v>
      </c>
      <c r="F25" s="336"/>
      <c r="G25" s="4">
        <v>5400.66901462</v>
      </c>
      <c r="H25" s="4">
        <v>5247.71374545</v>
      </c>
      <c r="I25" s="4">
        <v>5133.355728850001</v>
      </c>
      <c r="J25" s="336"/>
      <c r="K25" s="140">
        <v>4959.92669</v>
      </c>
      <c r="L25" s="140">
        <v>4872.12508</v>
      </c>
      <c r="M25" s="140">
        <v>4839.906</v>
      </c>
      <c r="O25" s="4">
        <v>4751.116</v>
      </c>
      <c r="P25" s="4">
        <v>4649.475</v>
      </c>
      <c r="Q25" s="4">
        <v>4616.813061270001</v>
      </c>
      <c r="S25" s="4">
        <v>4599.9694758000005</v>
      </c>
    </row>
    <row r="26" spans="2:19" s="4" customFormat="1" ht="11.25">
      <c r="B26" s="4" t="s">
        <v>460</v>
      </c>
      <c r="C26" s="336">
        <v>2540.742</v>
      </c>
      <c r="D26" s="336"/>
      <c r="E26" s="336">
        <v>2663.94635246</v>
      </c>
      <c r="F26" s="336"/>
      <c r="G26" s="4">
        <v>2620.39606055</v>
      </c>
      <c r="H26" s="4">
        <v>2552.71520874</v>
      </c>
      <c r="I26" s="4">
        <v>2432.10381855</v>
      </c>
      <c r="J26" s="336"/>
      <c r="K26" s="140">
        <v>2168.205449</v>
      </c>
      <c r="L26" s="140">
        <v>2121.011528</v>
      </c>
      <c r="M26" s="336">
        <v>2303.17325976</v>
      </c>
      <c r="O26" s="4">
        <v>2007.81936881</v>
      </c>
      <c r="P26" s="4">
        <v>2213.81295253</v>
      </c>
      <c r="Q26" s="4">
        <v>2158.7289448</v>
      </c>
      <c r="S26" s="4">
        <v>2060.28152629</v>
      </c>
    </row>
    <row r="27" spans="2:19" s="4" customFormat="1" ht="11.25">
      <c r="B27" s="4" t="s">
        <v>461</v>
      </c>
      <c r="C27" s="336">
        <v>39466.161</v>
      </c>
      <c r="D27" s="336"/>
      <c r="E27" s="336">
        <v>42804.367</v>
      </c>
      <c r="F27" s="336"/>
      <c r="G27" s="4">
        <v>43571.716</v>
      </c>
      <c r="H27" s="4">
        <v>43407.063</v>
      </c>
      <c r="I27" s="4">
        <v>43538.94</v>
      </c>
      <c r="J27" s="336"/>
      <c r="K27" s="140">
        <v>43559.597</v>
      </c>
      <c r="L27" s="140">
        <v>44184.468</v>
      </c>
      <c r="M27" s="140">
        <v>45582.413</v>
      </c>
      <c r="O27" s="4">
        <v>45957.511</v>
      </c>
      <c r="P27" s="4">
        <v>46304.738</v>
      </c>
      <c r="Q27" s="4">
        <v>47967.084</v>
      </c>
      <c r="S27" s="4">
        <v>49521.879</v>
      </c>
    </row>
    <row r="28" spans="2:19" s="4" customFormat="1" ht="11.25">
      <c r="B28" s="4" t="s">
        <v>462</v>
      </c>
      <c r="C28" s="336">
        <v>1111.86</v>
      </c>
      <c r="D28" s="336"/>
      <c r="E28" s="336">
        <v>1306.29572104</v>
      </c>
      <c r="F28" s="336"/>
      <c r="G28" s="4">
        <v>1289.17823306</v>
      </c>
      <c r="H28" s="4">
        <v>1265.3726368900002</v>
      </c>
      <c r="I28" s="4">
        <v>1228.16276769</v>
      </c>
      <c r="J28" s="336"/>
      <c r="K28" s="140">
        <v>1266.14455456</v>
      </c>
      <c r="L28" s="140">
        <v>1328.7822696300002</v>
      </c>
      <c r="M28" s="140">
        <v>1286.5919698900002</v>
      </c>
      <c r="O28" s="4">
        <v>1261.33682372</v>
      </c>
      <c r="P28" s="140">
        <v>1242.95229528</v>
      </c>
      <c r="Q28" s="4">
        <v>1220.21801885</v>
      </c>
      <c r="S28" s="4">
        <v>1219.41258982</v>
      </c>
    </row>
    <row r="29" spans="2:19" s="4" customFormat="1" ht="11.25">
      <c r="B29" s="4" t="s">
        <v>463</v>
      </c>
      <c r="C29" s="336">
        <v>26350.365</v>
      </c>
      <c r="D29" s="336"/>
      <c r="E29" s="336">
        <v>28776.06352247</v>
      </c>
      <c r="F29" s="336"/>
      <c r="G29" s="4">
        <v>29553.21455973</v>
      </c>
      <c r="H29" s="4">
        <v>29482.703745630002</v>
      </c>
      <c r="I29" s="4">
        <v>29859.50071014</v>
      </c>
      <c r="J29" s="336"/>
      <c r="K29" s="140">
        <v>30047.309</v>
      </c>
      <c r="L29" s="140">
        <v>30635.195</v>
      </c>
      <c r="M29" s="140">
        <v>31454.839</v>
      </c>
      <c r="O29" s="4">
        <v>31796.382</v>
      </c>
      <c r="P29" s="4">
        <v>32098.743</v>
      </c>
      <c r="Q29" s="4">
        <v>33455.7051437</v>
      </c>
      <c r="S29" s="4">
        <v>34592.316671349996</v>
      </c>
    </row>
    <row r="30" spans="2:19" s="4" customFormat="1" ht="11.25">
      <c r="B30" s="4" t="s">
        <v>464</v>
      </c>
      <c r="C30" s="336">
        <v>1652.458</v>
      </c>
      <c r="D30" s="336"/>
      <c r="E30" s="336">
        <v>1819.241</v>
      </c>
      <c r="F30" s="336"/>
      <c r="G30" s="4">
        <v>1814.078</v>
      </c>
      <c r="H30" s="336" t="s">
        <v>445</v>
      </c>
      <c r="I30" s="336" t="s">
        <v>445</v>
      </c>
      <c r="J30" s="336"/>
      <c r="K30" s="140">
        <f>1746512/1000</f>
        <v>1746.512</v>
      </c>
      <c r="L30" s="336">
        <f>1723351/1000</f>
        <v>1723.351</v>
      </c>
      <c r="M30" s="336" t="s">
        <v>445</v>
      </c>
      <c r="O30" s="140">
        <v>1726.207</v>
      </c>
      <c r="P30" s="140">
        <v>17056.98</v>
      </c>
      <c r="Q30" s="4">
        <v>1709.722</v>
      </c>
      <c r="S30" s="4">
        <v>1762.955064</v>
      </c>
    </row>
    <row r="31" spans="2:19" s="4" customFormat="1" ht="11.25">
      <c r="B31" s="4" t="s">
        <v>465</v>
      </c>
      <c r="C31" s="336">
        <v>159.027</v>
      </c>
      <c r="D31" s="336"/>
      <c r="E31" s="336">
        <v>151.369</v>
      </c>
      <c r="F31" s="336"/>
      <c r="G31" s="4">
        <v>211.49063705</v>
      </c>
      <c r="H31" s="4">
        <v>202.05271891</v>
      </c>
      <c r="I31" s="4">
        <v>161.78458424000002</v>
      </c>
      <c r="J31" s="336"/>
      <c r="K31" s="140" t="s">
        <v>445</v>
      </c>
      <c r="L31" s="140" t="s">
        <v>445</v>
      </c>
      <c r="M31" s="140" t="s">
        <v>445</v>
      </c>
      <c r="O31" s="140">
        <v>182.45898192</v>
      </c>
      <c r="P31" s="140">
        <v>174.45879997</v>
      </c>
      <c r="Q31" s="4">
        <v>165.7734105</v>
      </c>
      <c r="S31" s="4">
        <v>195.74840229</v>
      </c>
    </row>
    <row r="32" spans="2:19" s="4" customFormat="1" ht="11.25">
      <c r="B32" s="4" t="s">
        <v>466</v>
      </c>
      <c r="C32" s="336">
        <v>9064.717</v>
      </c>
      <c r="D32" s="336"/>
      <c r="E32" s="336">
        <v>9996.95943651</v>
      </c>
      <c r="F32" s="336"/>
      <c r="G32" s="4">
        <v>9874.98744884</v>
      </c>
      <c r="H32" s="4">
        <v>9763.58853882</v>
      </c>
      <c r="I32" s="4">
        <v>9755.1035651</v>
      </c>
      <c r="J32" s="336"/>
      <c r="K32" s="140">
        <v>9660.05</v>
      </c>
      <c r="L32" s="140">
        <v>9728.526</v>
      </c>
      <c r="M32" s="140">
        <v>9837.509</v>
      </c>
      <c r="O32" s="4">
        <v>9819.36</v>
      </c>
      <c r="P32" s="140">
        <v>9791.77200968</v>
      </c>
      <c r="Q32" s="4">
        <v>9989.976588520001</v>
      </c>
      <c r="S32" s="4">
        <v>10075.13052948</v>
      </c>
    </row>
    <row r="33" spans="2:19" s="4" customFormat="1" ht="11.25">
      <c r="B33" s="4" t="s">
        <v>467</v>
      </c>
      <c r="C33" s="336">
        <v>105139.598</v>
      </c>
      <c r="D33" s="336"/>
      <c r="E33" s="336">
        <v>118527.30005786</v>
      </c>
      <c r="F33" s="336"/>
      <c r="G33" s="4">
        <v>121105.53819546</v>
      </c>
      <c r="H33" s="4">
        <v>120643.69197477</v>
      </c>
      <c r="I33" s="4">
        <v>120972.06102575999</v>
      </c>
      <c r="J33" s="336"/>
      <c r="K33" s="140">
        <v>121341.447</v>
      </c>
      <c r="L33" s="140">
        <v>123352.873</v>
      </c>
      <c r="M33" s="140">
        <v>127448.228</v>
      </c>
      <c r="O33" s="4">
        <v>129101.736</v>
      </c>
      <c r="P33" s="4">
        <v>130497.827</v>
      </c>
      <c r="Q33" s="4">
        <v>136071.2991044</v>
      </c>
      <c r="S33" s="4">
        <v>140979.73358144</v>
      </c>
    </row>
    <row r="34" spans="2:19" s="4" customFormat="1" ht="11.25">
      <c r="B34" s="4" t="s">
        <v>468</v>
      </c>
      <c r="C34" s="336">
        <v>1274.513</v>
      </c>
      <c r="D34" s="336"/>
      <c r="E34" s="336">
        <v>1369.809</v>
      </c>
      <c r="F34" s="336"/>
      <c r="G34" s="4">
        <v>1376.06097644</v>
      </c>
      <c r="H34" s="4">
        <v>1649.06349908</v>
      </c>
      <c r="I34" s="4">
        <v>1646.6484211900001</v>
      </c>
      <c r="J34" s="336"/>
      <c r="K34" s="140">
        <v>1601.7326177300001</v>
      </c>
      <c r="L34" s="140">
        <v>1590.2380888599998</v>
      </c>
      <c r="M34" s="336">
        <v>1626.31978912</v>
      </c>
      <c r="O34" s="140">
        <v>1592.17800096</v>
      </c>
      <c r="P34" s="140">
        <v>1573.14790746</v>
      </c>
      <c r="Q34" s="4">
        <v>1553.59335677</v>
      </c>
      <c r="S34" s="4">
        <v>1244.8362491500002</v>
      </c>
    </row>
    <row r="35" spans="2:19" s="4" customFormat="1" ht="11.25">
      <c r="B35" s="337" t="s">
        <v>469</v>
      </c>
      <c r="C35" s="338">
        <v>800.927</v>
      </c>
      <c r="D35" s="338"/>
      <c r="E35" s="338">
        <v>773.3495285</v>
      </c>
      <c r="F35" s="338"/>
      <c r="G35" s="4">
        <v>718.21225318</v>
      </c>
      <c r="H35" s="4">
        <v>655.04294208</v>
      </c>
      <c r="I35" s="4">
        <v>601.73033877</v>
      </c>
      <c r="J35" s="338"/>
      <c r="K35" s="140">
        <v>534.67142039</v>
      </c>
      <c r="L35" s="140">
        <v>521.7246198</v>
      </c>
      <c r="M35" s="140">
        <v>556.80520911</v>
      </c>
      <c r="O35" s="140">
        <v>533.20273531</v>
      </c>
      <c r="P35" s="140">
        <v>507.27370584</v>
      </c>
      <c r="Q35" s="337">
        <v>549.98342092</v>
      </c>
      <c r="R35" s="337"/>
      <c r="S35" s="337">
        <v>509.52320654000005</v>
      </c>
    </row>
    <row r="36" spans="2:19" s="4" customFormat="1" ht="11.25">
      <c r="B36" s="167" t="s">
        <v>317</v>
      </c>
      <c r="C36" s="339">
        <f>SUM(C9:C35)</f>
        <v>300972.035</v>
      </c>
      <c r="D36" s="339"/>
      <c r="E36" s="339">
        <f>SUM(E9:E35)</f>
        <v>329167.03982914</v>
      </c>
      <c r="F36" s="339"/>
      <c r="G36" s="339">
        <f>SUM(G9:G35)</f>
        <v>332176.74190940004</v>
      </c>
      <c r="H36" s="339">
        <f>SUM(H9:H35)</f>
        <v>329465.0082611801</v>
      </c>
      <c r="I36" s="339">
        <f>SUM(I9:I35)</f>
        <v>327536.50233692996</v>
      </c>
      <c r="J36" s="339"/>
      <c r="K36" s="339">
        <f>SUM(K9:K35)</f>
        <v>319175.09746439</v>
      </c>
      <c r="L36" s="339">
        <f>SUM(L9:L35)</f>
        <v>322490.92528788</v>
      </c>
      <c r="M36" s="339">
        <v>261766.5753694</v>
      </c>
      <c r="N36" s="167"/>
      <c r="O36" s="419">
        <v>324631.2296448469</v>
      </c>
      <c r="P36" s="167">
        <v>310589.18710789003</v>
      </c>
      <c r="Q36" s="167">
        <v>358257.57309134</v>
      </c>
      <c r="R36" s="167"/>
      <c r="S36" s="167">
        <v>362133.61630232</v>
      </c>
    </row>
    <row r="37" spans="2:13" ht="11.25">
      <c r="B37" s="111" t="s">
        <v>470</v>
      </c>
      <c r="K37" s="135"/>
      <c r="L37" s="135"/>
      <c r="M37" s="135"/>
    </row>
    <row r="38" spans="2:13" ht="11.25">
      <c r="B38" s="162" t="s">
        <v>527</v>
      </c>
      <c r="K38" s="135"/>
      <c r="L38" s="135"/>
      <c r="M38" s="135"/>
    </row>
    <row r="39" spans="2:13" ht="11.25">
      <c r="B39" s="162" t="s">
        <v>479</v>
      </c>
      <c r="G39" s="4"/>
      <c r="H39" s="4"/>
      <c r="I39" s="4"/>
      <c r="K39" s="140"/>
      <c r="L39" s="140"/>
      <c r="M39" s="140"/>
    </row>
    <row r="40" spans="3:13" ht="11.25">
      <c r="C40" s="4"/>
      <c r="D40" s="4"/>
      <c r="E40" s="4"/>
      <c r="F40" s="4"/>
      <c r="G40" s="4"/>
      <c r="H40" s="4"/>
      <c r="I40" s="4"/>
      <c r="J40" s="4"/>
      <c r="K40" s="140"/>
      <c r="L40" s="140"/>
      <c r="M40" s="140"/>
    </row>
    <row r="41" spans="2:13" ht="12">
      <c r="B41" s="427" t="s">
        <v>478</v>
      </c>
      <c r="C41" s="4"/>
      <c r="E41" s="4"/>
      <c r="G41" s="4"/>
      <c r="H41" s="4"/>
      <c r="I41" s="4"/>
      <c r="K41" s="140"/>
      <c r="L41" s="140"/>
      <c r="M41" s="140"/>
    </row>
    <row r="42" spans="2:18" ht="11.25">
      <c r="B42" s="333" t="s">
        <v>437</v>
      </c>
      <c r="C42" s="4"/>
      <c r="E42" s="4"/>
      <c r="G42" s="4"/>
      <c r="H42" s="4"/>
      <c r="I42" s="4"/>
      <c r="K42" s="140"/>
      <c r="L42" s="140"/>
      <c r="M42" s="140"/>
      <c r="O42" s="337"/>
      <c r="P42" s="337"/>
      <c r="Q42" s="337"/>
      <c r="R42" s="337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6">
        <v>2007</v>
      </c>
      <c r="P43" s="566"/>
      <c r="Q43" s="566"/>
      <c r="R43" s="81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23" t="s">
        <v>440</v>
      </c>
      <c r="L44" s="23" t="s">
        <v>441</v>
      </c>
      <c r="M44" s="23" t="s">
        <v>439</v>
      </c>
      <c r="N44" s="418"/>
      <c r="O44" s="367" t="s">
        <v>440</v>
      </c>
      <c r="P44" s="367" t="s">
        <v>441</v>
      </c>
      <c r="Q44" s="367" t="s">
        <v>653</v>
      </c>
      <c r="R44" s="23"/>
      <c r="S44" s="23" t="s">
        <v>440</v>
      </c>
    </row>
    <row r="45" spans="2:19" ht="12" thickTop="1">
      <c r="B45" s="162" t="s">
        <v>472</v>
      </c>
      <c r="C45" s="4">
        <v>566.385</v>
      </c>
      <c r="E45" s="4">
        <v>574.734</v>
      </c>
      <c r="G45" s="336">
        <v>558.31325899</v>
      </c>
      <c r="H45" s="336">
        <v>555.96061947</v>
      </c>
      <c r="I45" s="336">
        <v>548.85074112</v>
      </c>
      <c r="K45" s="140" t="s">
        <v>445</v>
      </c>
      <c r="L45" s="140" t="s">
        <v>445</v>
      </c>
      <c r="M45" s="140" t="s">
        <v>445</v>
      </c>
      <c r="O45" s="162">
        <v>715.23043914</v>
      </c>
      <c r="P45" s="162">
        <v>979.72035325</v>
      </c>
      <c r="Q45" s="162">
        <v>1007.92779507</v>
      </c>
      <c r="S45" s="162">
        <v>1059.01382388</v>
      </c>
    </row>
    <row r="46" spans="2:19" ht="11.25">
      <c r="B46" s="162" t="s">
        <v>473</v>
      </c>
      <c r="C46" s="4">
        <v>463.65</v>
      </c>
      <c r="E46" s="4">
        <v>472.49718155</v>
      </c>
      <c r="G46" s="336">
        <v>460.73487706000003</v>
      </c>
      <c r="H46" s="336">
        <v>438.32607889999997</v>
      </c>
      <c r="I46" s="336">
        <v>439.63223893</v>
      </c>
      <c r="K46" s="336">
        <v>412.06084896</v>
      </c>
      <c r="L46" s="336">
        <v>385.93986857</v>
      </c>
      <c r="M46" s="336">
        <v>396.35856048</v>
      </c>
      <c r="O46" s="162">
        <v>382.33049991</v>
      </c>
      <c r="P46" s="162">
        <v>377.80374316</v>
      </c>
      <c r="Q46" s="162">
        <v>363.19377618</v>
      </c>
      <c r="S46" s="162">
        <v>366.86125666000004</v>
      </c>
    </row>
    <row r="47" spans="2:19" ht="11.25">
      <c r="B47" s="162" t="s">
        <v>461</v>
      </c>
      <c r="C47" s="4">
        <v>6507.134</v>
      </c>
      <c r="E47" s="4">
        <v>7050.49340255</v>
      </c>
      <c r="G47" s="336">
        <v>7102.63118587</v>
      </c>
      <c r="H47" s="336">
        <v>6881.53806342</v>
      </c>
      <c r="I47" s="336">
        <v>6852.60167098</v>
      </c>
      <c r="K47" s="336">
        <v>6704.348358</v>
      </c>
      <c r="L47" s="336">
        <v>6739.611379</v>
      </c>
      <c r="M47" s="336">
        <v>6791.082624</v>
      </c>
      <c r="O47" s="162">
        <v>6744.687835</v>
      </c>
      <c r="P47" s="162">
        <v>6708.246695</v>
      </c>
      <c r="Q47" s="162">
        <v>6845.94793352</v>
      </c>
      <c r="S47" s="162">
        <v>6953.19321324</v>
      </c>
    </row>
    <row r="48" spans="2:19" ht="11.25">
      <c r="B48" s="337" t="s">
        <v>467</v>
      </c>
      <c r="C48" s="337">
        <v>24702.249</v>
      </c>
      <c r="D48" s="337"/>
      <c r="E48" s="337">
        <v>29177.84725549</v>
      </c>
      <c r="F48" s="337"/>
      <c r="G48" s="338">
        <v>29805.65899555</v>
      </c>
      <c r="H48" s="338">
        <v>29949.57954545</v>
      </c>
      <c r="I48" s="145" t="s">
        <v>445</v>
      </c>
      <c r="J48" s="337"/>
      <c r="K48" s="145">
        <v>31395.03103959</v>
      </c>
      <c r="L48" s="145">
        <v>30676.07695625</v>
      </c>
      <c r="M48" s="145">
        <v>32289.92529553</v>
      </c>
      <c r="N48" s="337"/>
      <c r="O48" s="337">
        <v>32934.25691291</v>
      </c>
      <c r="P48" s="337">
        <v>33503.44982934</v>
      </c>
      <c r="Q48" s="337">
        <v>35089.602728800004</v>
      </c>
      <c r="R48" s="337"/>
      <c r="S48" s="145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140"/>
      <c r="L49" s="140"/>
      <c r="M49" s="140"/>
    </row>
    <row r="50" spans="2:13" ht="11.25">
      <c r="B50" s="162" t="s">
        <v>527</v>
      </c>
      <c r="C50" s="4"/>
      <c r="E50" s="4"/>
      <c r="G50" s="4"/>
      <c r="H50" s="4"/>
      <c r="I50" s="4"/>
      <c r="K50" s="140"/>
      <c r="L50" s="140"/>
      <c r="M50" s="140"/>
    </row>
    <row r="51" spans="2:13" ht="11.25">
      <c r="B51" s="162" t="s">
        <v>479</v>
      </c>
      <c r="C51" s="4"/>
      <c r="E51" s="4"/>
      <c r="G51" s="4"/>
      <c r="H51" s="4"/>
      <c r="I51" s="4"/>
      <c r="K51" s="140"/>
      <c r="L51" s="140"/>
      <c r="M51" s="140"/>
    </row>
    <row r="52" spans="3:13" ht="11.25">
      <c r="C52" s="4"/>
      <c r="E52" s="4"/>
      <c r="G52" s="4"/>
      <c r="H52" s="4"/>
      <c r="I52" s="4"/>
      <c r="K52" s="140"/>
      <c r="L52" s="140"/>
      <c r="M52" s="140"/>
    </row>
    <row r="53" spans="3:13" ht="11.25">
      <c r="C53" s="4"/>
      <c r="E53" s="4"/>
      <c r="G53" s="4"/>
      <c r="H53" s="4"/>
      <c r="I53" s="4"/>
      <c r="K53" s="140"/>
      <c r="L53" s="140"/>
      <c r="M53" s="140"/>
    </row>
    <row r="54" spans="3:13" ht="11.25">
      <c r="C54" s="4"/>
      <c r="E54" s="4"/>
      <c r="G54" s="4"/>
      <c r="H54" s="4"/>
      <c r="I54" s="4"/>
      <c r="K54" s="140"/>
      <c r="L54" s="140"/>
      <c r="M54" s="140"/>
    </row>
    <row r="55" spans="3:13" ht="11.25">
      <c r="C55" s="4"/>
      <c r="E55" s="4"/>
      <c r="G55" s="4"/>
      <c r="H55" s="4"/>
      <c r="I55" s="4"/>
      <c r="K55" s="140"/>
      <c r="L55" s="140"/>
      <c r="M55" s="140"/>
    </row>
    <row r="56" spans="3:13" ht="11.25">
      <c r="C56" s="4"/>
      <c r="E56" s="4"/>
      <c r="G56" s="4"/>
      <c r="H56" s="4"/>
      <c r="I56" s="4"/>
      <c r="K56" s="140"/>
      <c r="L56" s="140"/>
      <c r="M56" s="140"/>
    </row>
    <row r="57" spans="3:13" ht="11.25">
      <c r="C57" s="4"/>
      <c r="E57" s="4"/>
      <c r="G57" s="4"/>
      <c r="H57" s="4"/>
      <c r="I57" s="4"/>
      <c r="K57" s="140"/>
      <c r="L57" s="140"/>
      <c r="M57" s="140"/>
    </row>
    <row r="58" spans="3:13" ht="11.25">
      <c r="C58" s="4"/>
      <c r="E58" s="4"/>
      <c r="G58" s="4"/>
      <c r="H58" s="4"/>
      <c r="I58" s="4"/>
      <c r="K58" s="140"/>
      <c r="L58" s="140"/>
      <c r="M58" s="140"/>
    </row>
    <row r="59" spans="3:13" ht="11.25">
      <c r="C59" s="4"/>
      <c r="E59" s="4"/>
      <c r="G59" s="4"/>
      <c r="H59" s="4"/>
      <c r="I59" s="4"/>
      <c r="K59" s="140"/>
      <c r="L59" s="140"/>
      <c r="M59" s="140"/>
    </row>
    <row r="60" spans="3:13" ht="11.25">
      <c r="C60" s="4"/>
      <c r="E60" s="4"/>
      <c r="G60" s="4"/>
      <c r="H60" s="4"/>
      <c r="I60" s="4"/>
      <c r="K60" s="140"/>
      <c r="L60" s="140"/>
      <c r="M60" s="140"/>
    </row>
    <row r="61" spans="3:13" ht="11.25">
      <c r="C61" s="4"/>
      <c r="E61" s="4"/>
      <c r="G61" s="4"/>
      <c r="H61" s="4"/>
      <c r="I61" s="4"/>
      <c r="K61" s="140"/>
      <c r="L61" s="140"/>
      <c r="M61" s="140"/>
    </row>
    <row r="62" spans="3:13" ht="11.25">
      <c r="C62" s="4"/>
      <c r="E62" s="4"/>
      <c r="G62" s="4"/>
      <c r="H62" s="4"/>
      <c r="I62" s="4"/>
      <c r="K62" s="140"/>
      <c r="L62" s="140"/>
      <c r="M62" s="140"/>
    </row>
    <row r="63" spans="3:13" ht="11.25">
      <c r="C63" s="4"/>
      <c r="E63" s="4"/>
      <c r="G63" s="4"/>
      <c r="H63" s="4"/>
      <c r="I63" s="4"/>
      <c r="K63" s="140"/>
      <c r="L63" s="140"/>
      <c r="M63" s="140"/>
    </row>
    <row r="64" spans="3:13" ht="11.25">
      <c r="C64" s="4"/>
      <c r="E64" s="4"/>
      <c r="G64" s="4"/>
      <c r="H64" s="4"/>
      <c r="I64" s="4"/>
      <c r="K64" s="140"/>
      <c r="L64" s="140"/>
      <c r="M64" s="140"/>
    </row>
    <row r="65" spans="3:13" ht="11.25">
      <c r="C65" s="4"/>
      <c r="E65" s="4"/>
      <c r="G65" s="4"/>
      <c r="H65" s="4"/>
      <c r="I65" s="4"/>
      <c r="K65" s="140"/>
      <c r="L65" s="140"/>
      <c r="M65" s="140"/>
    </row>
    <row r="66" spans="3:13" ht="11.25">
      <c r="C66" s="4"/>
      <c r="E66" s="4"/>
      <c r="G66" s="4"/>
      <c r="H66" s="4"/>
      <c r="I66" s="4"/>
      <c r="K66" s="140"/>
      <c r="L66" s="140"/>
      <c r="M66" s="140"/>
    </row>
    <row r="67" spans="3:13" ht="11.25">
      <c r="C67" s="4"/>
      <c r="E67" s="4"/>
      <c r="G67" s="4"/>
      <c r="H67" s="4"/>
      <c r="I67" s="4"/>
      <c r="K67" s="140"/>
      <c r="L67" s="140"/>
      <c r="M67" s="140"/>
    </row>
    <row r="68" spans="11:13" ht="11.25">
      <c r="K68" s="135"/>
      <c r="L68" s="135"/>
      <c r="M68" s="135"/>
    </row>
    <row r="69" spans="11:13" ht="11.25">
      <c r="K69" s="135"/>
      <c r="L69" s="135"/>
      <c r="M69" s="135"/>
    </row>
    <row r="70" spans="11:13" ht="11.25">
      <c r="K70" s="135"/>
      <c r="L70" s="135"/>
      <c r="M70" s="135"/>
    </row>
    <row r="71" spans="11:13" ht="11.25">
      <c r="K71" s="135"/>
      <c r="L71" s="135"/>
      <c r="M71" s="135"/>
    </row>
    <row r="72" spans="11:13" ht="11.25">
      <c r="K72" s="135"/>
      <c r="L72" s="135"/>
      <c r="M72" s="135"/>
    </row>
    <row r="73" spans="11:13" ht="11.25">
      <c r="K73" s="135"/>
      <c r="L73" s="135"/>
      <c r="M73" s="135"/>
    </row>
    <row r="74" spans="11:13" ht="11.25">
      <c r="K74" s="135"/>
      <c r="L74" s="135"/>
      <c r="M74" s="135"/>
    </row>
    <row r="75" spans="11:13" ht="11.25">
      <c r="K75" s="135"/>
      <c r="L75" s="135"/>
      <c r="M75" s="135"/>
    </row>
    <row r="76" spans="11:13" ht="11.25">
      <c r="K76" s="135"/>
      <c r="L76" s="135"/>
      <c r="M76" s="135"/>
    </row>
    <row r="77" spans="11:13" ht="11.25">
      <c r="K77" s="135"/>
      <c r="L77" s="135"/>
      <c r="M77" s="135"/>
    </row>
    <row r="78" spans="11:13" ht="11.25">
      <c r="K78" s="135"/>
      <c r="L78" s="135"/>
      <c r="M78" s="135"/>
    </row>
    <row r="79" spans="11:13" ht="11.25">
      <c r="K79" s="135"/>
      <c r="L79" s="135"/>
      <c r="M79" s="135"/>
    </row>
    <row r="80" spans="11:13" ht="11.25">
      <c r="K80" s="135"/>
      <c r="L80" s="135"/>
      <c r="M80" s="135"/>
    </row>
    <row r="81" spans="11:13" ht="11.25">
      <c r="K81" s="135"/>
      <c r="L81" s="135"/>
      <c r="M81" s="135"/>
    </row>
    <row r="82" spans="11:13" ht="11.25">
      <c r="K82" s="135"/>
      <c r="L82" s="135"/>
      <c r="M82" s="135"/>
    </row>
  </sheetData>
  <mergeCells count="8">
    <mergeCell ref="B7:B8"/>
    <mergeCell ref="G43:I43"/>
    <mergeCell ref="B43:B44"/>
    <mergeCell ref="G7:I7"/>
    <mergeCell ref="K7:M7"/>
    <mergeCell ref="K43:M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L1" s="201"/>
      <c r="M1" s="204"/>
      <c r="P1" s="204"/>
      <c r="S1" s="204" t="s">
        <v>657</v>
      </c>
    </row>
    <row r="2" ht="12.75">
      <c r="B2" s="201"/>
    </row>
    <row r="3" ht="11.25">
      <c r="B3" s="2" t="s">
        <v>575</v>
      </c>
    </row>
    <row r="4" ht="11.25">
      <c r="B4" s="116" t="s">
        <v>480</v>
      </c>
    </row>
    <row r="5" spans="2:10" ht="12.75" customHeight="1">
      <c r="B5" s="333" t="s">
        <v>437</v>
      </c>
      <c r="D5" s="333"/>
      <c r="F5" s="333"/>
      <c r="J5" s="333"/>
    </row>
    <row r="6" spans="2:18" ht="12.75" customHeight="1">
      <c r="B6" s="334"/>
      <c r="D6" s="334"/>
      <c r="F6" s="334"/>
      <c r="J6" s="334"/>
      <c r="O6" s="337"/>
      <c r="P6" s="337"/>
      <c r="Q6" s="337"/>
      <c r="R6" s="337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7">
        <v>2007</v>
      </c>
      <c r="P7" s="567"/>
      <c r="Q7" s="567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23" t="s">
        <v>440</v>
      </c>
      <c r="P8" s="23" t="s">
        <v>441</v>
      </c>
      <c r="Q8" s="23" t="s">
        <v>439</v>
      </c>
      <c r="R8" s="23"/>
      <c r="S8" s="367" t="s">
        <v>440</v>
      </c>
    </row>
    <row r="9" spans="2:19" s="4" customFormat="1" ht="12.75" customHeight="1" thickTop="1">
      <c r="B9" s="4" t="s">
        <v>442</v>
      </c>
      <c r="C9" s="336">
        <v>1023.48</v>
      </c>
      <c r="D9" s="336"/>
      <c r="E9" s="336">
        <v>1156.65957732</v>
      </c>
      <c r="F9" s="336"/>
      <c r="G9" s="336">
        <v>1236.19124344</v>
      </c>
      <c r="H9" s="336">
        <v>1329.95102249</v>
      </c>
      <c r="I9" s="336">
        <v>1466.89018896</v>
      </c>
      <c r="J9" s="336"/>
      <c r="K9" s="336">
        <v>1547.90387485</v>
      </c>
      <c r="L9" s="336">
        <v>1609.3915524000001</v>
      </c>
      <c r="M9" s="336">
        <v>1635.87524633</v>
      </c>
      <c r="O9" s="4">
        <v>1742.51397131</v>
      </c>
      <c r="P9" s="140" t="s">
        <v>445</v>
      </c>
      <c r="Q9" s="4">
        <v>1933.479</v>
      </c>
      <c r="S9" s="140">
        <v>2017.883</v>
      </c>
    </row>
    <row r="10" spans="2:19" s="4" customFormat="1" ht="12.75" customHeight="1">
      <c r="B10" s="4" t="s">
        <v>443</v>
      </c>
      <c r="C10" s="336">
        <v>1619.021</v>
      </c>
      <c r="D10" s="336"/>
      <c r="E10" s="336">
        <v>1918.255</v>
      </c>
      <c r="F10" s="336"/>
      <c r="G10" s="336">
        <v>2079.417894</v>
      </c>
      <c r="H10" s="336">
        <v>2291.005868</v>
      </c>
      <c r="I10" s="336">
        <v>2442.958506</v>
      </c>
      <c r="J10" s="336"/>
      <c r="K10" s="336">
        <v>2507.329788</v>
      </c>
      <c r="L10" s="336">
        <v>2607.045146</v>
      </c>
      <c r="M10" s="336">
        <v>2674.901792</v>
      </c>
      <c r="O10" s="4">
        <v>2821.291928</v>
      </c>
      <c r="P10" s="4">
        <v>2908.21388</v>
      </c>
      <c r="Q10" s="4">
        <v>3105.363</v>
      </c>
      <c r="S10" s="140">
        <v>3253.898</v>
      </c>
    </row>
    <row r="11" spans="2:19" s="4" customFormat="1" ht="11.25">
      <c r="B11" s="4" t="s">
        <v>444</v>
      </c>
      <c r="C11" s="336">
        <v>940.819</v>
      </c>
      <c r="D11" s="336"/>
      <c r="E11" s="336">
        <v>1210.060189</v>
      </c>
      <c r="F11" s="336"/>
      <c r="G11" s="336">
        <v>1249.007331</v>
      </c>
      <c r="H11" s="336">
        <v>1330.038429</v>
      </c>
      <c r="I11" s="336" t="s">
        <v>445</v>
      </c>
      <c r="J11" s="336"/>
      <c r="K11" s="336" t="s">
        <v>445</v>
      </c>
      <c r="L11" s="336" t="s">
        <v>445</v>
      </c>
      <c r="M11" s="336">
        <v>1594.277</v>
      </c>
      <c r="O11" s="4">
        <v>1751.249</v>
      </c>
      <c r="P11" s="140">
        <v>1838.796222</v>
      </c>
      <c r="Q11" s="4">
        <v>1917.132</v>
      </c>
      <c r="S11" s="140" t="s">
        <v>445</v>
      </c>
    </row>
    <row r="12" spans="2:19" s="4" customFormat="1" ht="11.25">
      <c r="B12" s="4" t="s">
        <v>446</v>
      </c>
      <c r="C12" s="336">
        <v>3054.642</v>
      </c>
      <c r="D12" s="336"/>
      <c r="E12" s="336">
        <v>3751.4103104299998</v>
      </c>
      <c r="F12" s="336"/>
      <c r="G12" s="336">
        <v>4029.44543252</v>
      </c>
      <c r="H12" s="336">
        <v>4147.47289095</v>
      </c>
      <c r="I12" s="336">
        <v>4294.39042679</v>
      </c>
      <c r="J12" s="336"/>
      <c r="K12" s="336">
        <v>4413.9730359</v>
      </c>
      <c r="L12" s="336">
        <v>4582.63792561</v>
      </c>
      <c r="M12" s="336">
        <v>4670.313696</v>
      </c>
      <c r="O12" s="4">
        <v>4774.15052768</v>
      </c>
      <c r="P12" s="4">
        <v>4915.89359742</v>
      </c>
      <c r="Q12" s="4">
        <v>5331.931</v>
      </c>
      <c r="S12" s="140">
        <v>5685.962</v>
      </c>
    </row>
    <row r="13" spans="2:19" s="4" customFormat="1" ht="11.25">
      <c r="B13" s="4" t="s">
        <v>447</v>
      </c>
      <c r="C13" s="336">
        <v>7506.52</v>
      </c>
      <c r="D13" s="336"/>
      <c r="E13" s="336">
        <v>9075.41944369</v>
      </c>
      <c r="F13" s="336"/>
      <c r="G13" s="336">
        <v>9414.356140959999</v>
      </c>
      <c r="H13" s="336">
        <v>9798.24016517</v>
      </c>
      <c r="I13" s="336">
        <v>10329.11137089</v>
      </c>
      <c r="J13" s="336"/>
      <c r="K13" s="336">
        <v>10619.291</v>
      </c>
      <c r="L13" s="336">
        <v>10816.695</v>
      </c>
      <c r="M13" s="336">
        <v>11360.178</v>
      </c>
      <c r="O13" s="4">
        <v>11496.542</v>
      </c>
      <c r="P13" s="4">
        <v>11883.731</v>
      </c>
      <c r="Q13" s="4">
        <v>12584.607</v>
      </c>
      <c r="S13" s="140">
        <v>13568.4</v>
      </c>
    </row>
    <row r="14" spans="2:19" s="4" customFormat="1" ht="11.25">
      <c r="B14" s="4" t="s">
        <v>448</v>
      </c>
      <c r="C14" s="336">
        <v>4209.618</v>
      </c>
      <c r="D14" s="336"/>
      <c r="E14" s="336">
        <v>4636.442241000001</v>
      </c>
      <c r="F14" s="336"/>
      <c r="G14" s="336">
        <v>4884.457093</v>
      </c>
      <c r="H14" s="336">
        <v>5114.306187</v>
      </c>
      <c r="I14" s="336">
        <v>5304.380355</v>
      </c>
      <c r="J14" s="336"/>
      <c r="K14" s="336">
        <v>5622.040158</v>
      </c>
      <c r="L14" s="336">
        <v>5838.117564</v>
      </c>
      <c r="M14" s="336">
        <v>6032.605775</v>
      </c>
      <c r="O14" s="4">
        <v>6105.684824</v>
      </c>
      <c r="P14" s="4">
        <v>6288.618889</v>
      </c>
      <c r="Q14" s="4">
        <v>6560.099</v>
      </c>
      <c r="S14" s="140">
        <v>7037.975</v>
      </c>
    </row>
    <row r="15" spans="2:19" s="4" customFormat="1" ht="12.75" customHeight="1">
      <c r="B15" s="4" t="s">
        <v>449</v>
      </c>
      <c r="C15" s="336">
        <v>4467.483</v>
      </c>
      <c r="D15" s="336"/>
      <c r="E15" s="336">
        <v>5309.061477339999</v>
      </c>
      <c r="F15" s="336"/>
      <c r="G15" s="336">
        <v>5616.91573213</v>
      </c>
      <c r="H15" s="336">
        <v>5895.51311378</v>
      </c>
      <c r="I15" s="336">
        <v>6149.618267350001</v>
      </c>
      <c r="J15" s="336"/>
      <c r="K15" s="336">
        <v>6395.64289043</v>
      </c>
      <c r="L15" s="336">
        <v>6690.0869199300005</v>
      </c>
      <c r="M15" s="336">
        <v>6969.80670308</v>
      </c>
      <c r="O15" s="4">
        <v>7163.78810832</v>
      </c>
      <c r="P15" s="4">
        <v>7401.70705201</v>
      </c>
      <c r="Q15" s="4">
        <v>8121.686</v>
      </c>
      <c r="S15" s="140">
        <v>8639.863</v>
      </c>
    </row>
    <row r="16" spans="2:19" s="4" customFormat="1" ht="12.75" customHeight="1">
      <c r="B16" s="4" t="s">
        <v>450</v>
      </c>
      <c r="C16" s="336">
        <v>3331.517</v>
      </c>
      <c r="D16" s="336"/>
      <c r="E16" s="336">
        <v>4122.2143590000005</v>
      </c>
      <c r="F16" s="336"/>
      <c r="G16" s="336">
        <v>4548.73464084</v>
      </c>
      <c r="H16" s="336">
        <v>4798.65226359</v>
      </c>
      <c r="I16" s="336" t="s">
        <v>445</v>
      </c>
      <c r="J16" s="336"/>
      <c r="K16" s="336">
        <v>5180.8913995699995</v>
      </c>
      <c r="L16" s="336">
        <v>5308.567618970001</v>
      </c>
      <c r="M16" s="336">
        <v>5552.712233689999</v>
      </c>
      <c r="O16" s="4">
        <v>5781.38410568</v>
      </c>
      <c r="P16" s="4">
        <v>6137.68758781</v>
      </c>
      <c r="Q16" s="4">
        <v>6367.98</v>
      </c>
      <c r="S16" s="140">
        <v>6760.101</v>
      </c>
    </row>
    <row r="17" spans="2:19" s="4" customFormat="1" ht="12.75" customHeight="1">
      <c r="B17" s="4" t="s">
        <v>451</v>
      </c>
      <c r="C17" s="336">
        <v>4553.742</v>
      </c>
      <c r="D17" s="336"/>
      <c r="E17" s="336">
        <v>5304.97735204</v>
      </c>
      <c r="F17" s="336"/>
      <c r="G17" s="336">
        <v>5659.505617</v>
      </c>
      <c r="H17" s="336">
        <v>6063.79332358</v>
      </c>
      <c r="I17" s="336">
        <v>6153.146651</v>
      </c>
      <c r="J17" s="336"/>
      <c r="K17" s="336">
        <v>6046.669</v>
      </c>
      <c r="L17" s="336">
        <v>5929.343</v>
      </c>
      <c r="M17" s="336">
        <v>6230.992</v>
      </c>
      <c r="O17" s="140">
        <v>6501.964</v>
      </c>
      <c r="P17" s="140">
        <v>7259.70830519</v>
      </c>
      <c r="Q17" s="4">
        <v>7618.52</v>
      </c>
      <c r="S17" s="140">
        <v>7911.544</v>
      </c>
    </row>
    <row r="18" spans="2:19" s="4" customFormat="1" ht="11.25">
      <c r="B18" s="4" t="s">
        <v>452</v>
      </c>
      <c r="C18" s="336">
        <v>2454.001</v>
      </c>
      <c r="D18" s="336"/>
      <c r="E18" s="336">
        <v>2950.836</v>
      </c>
      <c r="F18" s="336"/>
      <c r="G18" s="336">
        <v>3163.6638544499997</v>
      </c>
      <c r="H18" s="336">
        <v>3417.18850789</v>
      </c>
      <c r="I18" s="336">
        <v>3700.4268723600003</v>
      </c>
      <c r="J18" s="336"/>
      <c r="K18" s="336">
        <v>3881.993</v>
      </c>
      <c r="L18" s="336">
        <v>4143.846</v>
      </c>
      <c r="M18" s="336">
        <v>4385.98521695</v>
      </c>
      <c r="O18" s="4">
        <v>4537.75879165</v>
      </c>
      <c r="P18" s="140">
        <v>4693.05856965</v>
      </c>
      <c r="Q18" s="4">
        <v>4900.239</v>
      </c>
      <c r="S18" s="140">
        <v>5278.859</v>
      </c>
    </row>
    <row r="19" spans="2:19" s="4" customFormat="1" ht="11.25">
      <c r="B19" s="4" t="s">
        <v>453</v>
      </c>
      <c r="C19" s="336">
        <v>3136.452</v>
      </c>
      <c r="D19" s="336"/>
      <c r="E19" s="336">
        <v>3872.9356727</v>
      </c>
      <c r="F19" s="336"/>
      <c r="G19" s="336">
        <v>4145.816303</v>
      </c>
      <c r="H19" s="336">
        <v>4202.68072058</v>
      </c>
      <c r="I19" s="336">
        <v>4296.1803719</v>
      </c>
      <c r="J19" s="336"/>
      <c r="K19" s="336">
        <v>4280.95947724</v>
      </c>
      <c r="L19" s="336">
        <v>4279.05102802</v>
      </c>
      <c r="M19" s="336">
        <v>4516.92054995</v>
      </c>
      <c r="O19" s="140">
        <v>4677.618</v>
      </c>
      <c r="P19" s="140">
        <v>4871.38124647</v>
      </c>
      <c r="Q19" s="4">
        <v>4911.059</v>
      </c>
      <c r="S19" s="140" t="s">
        <v>445</v>
      </c>
    </row>
    <row r="20" spans="2:19" s="4" customFormat="1" ht="12.75" customHeight="1">
      <c r="B20" s="4" t="s">
        <v>454</v>
      </c>
      <c r="C20" s="336">
        <v>2123.55</v>
      </c>
      <c r="D20" s="336"/>
      <c r="E20" s="336">
        <v>2591.205</v>
      </c>
      <c r="F20" s="336"/>
      <c r="G20" s="336">
        <v>2825.3275</v>
      </c>
      <c r="H20" s="336">
        <v>2820.77</v>
      </c>
      <c r="I20" s="336">
        <v>3041.88325349</v>
      </c>
      <c r="J20" s="336"/>
      <c r="K20" s="336">
        <v>3111.43052625</v>
      </c>
      <c r="L20" s="336">
        <v>3302.8416269</v>
      </c>
      <c r="M20" s="336">
        <v>3247.59187941</v>
      </c>
      <c r="O20" s="4">
        <v>3648.01947332</v>
      </c>
      <c r="P20" s="4">
        <v>3780.25361161</v>
      </c>
      <c r="Q20" s="4">
        <v>3930.957</v>
      </c>
      <c r="S20" s="140">
        <v>4174.177</v>
      </c>
    </row>
    <row r="21" spans="2:19" s="4" customFormat="1" ht="11.25">
      <c r="B21" s="4" t="s">
        <v>455</v>
      </c>
      <c r="C21" s="336">
        <v>14305.976</v>
      </c>
      <c r="D21" s="336"/>
      <c r="E21" s="336">
        <v>16695.97888648</v>
      </c>
      <c r="F21" s="336"/>
      <c r="G21" s="336">
        <v>17816.33182842</v>
      </c>
      <c r="H21" s="336">
        <v>18869.01407293</v>
      </c>
      <c r="I21" s="336">
        <v>19550.334005099998</v>
      </c>
      <c r="J21" s="336"/>
      <c r="K21" s="336">
        <v>20544.79625274</v>
      </c>
      <c r="L21" s="336">
        <v>21184.629490009997</v>
      </c>
      <c r="M21" s="336">
        <v>22083.39889403</v>
      </c>
      <c r="O21" s="4">
        <v>22161.36603465</v>
      </c>
      <c r="P21" s="4">
        <v>22562.59226504</v>
      </c>
      <c r="Q21" s="4">
        <v>23803.678</v>
      </c>
      <c r="S21" s="140">
        <v>26687.402</v>
      </c>
    </row>
    <row r="22" spans="2:19" s="4" customFormat="1" ht="12.75" customHeight="1">
      <c r="B22" s="4" t="s">
        <v>456</v>
      </c>
      <c r="C22" s="336">
        <v>3503.004</v>
      </c>
      <c r="D22" s="336"/>
      <c r="E22" s="336">
        <v>4068.16731714</v>
      </c>
      <c r="F22" s="336"/>
      <c r="G22" s="336">
        <v>4224.52262807</v>
      </c>
      <c r="H22" s="336">
        <v>4500.52285458</v>
      </c>
      <c r="I22" s="336">
        <v>4847.31320133</v>
      </c>
      <c r="J22" s="336"/>
      <c r="K22" s="336">
        <v>5069.727</v>
      </c>
      <c r="L22" s="336">
        <v>5225.459</v>
      </c>
      <c r="M22" s="336">
        <v>5590.771</v>
      </c>
      <c r="O22" s="4">
        <v>5784.203</v>
      </c>
      <c r="P22" s="4">
        <v>6151.887</v>
      </c>
      <c r="Q22" s="4">
        <v>6273.309</v>
      </c>
      <c r="S22" s="140">
        <v>6704.567</v>
      </c>
    </row>
    <row r="23" spans="2:19" s="4" customFormat="1" ht="11.25">
      <c r="B23" s="4" t="s">
        <v>457</v>
      </c>
      <c r="C23" s="336">
        <v>2234.882</v>
      </c>
      <c r="D23" s="336"/>
      <c r="E23" s="336">
        <v>2335.662</v>
      </c>
      <c r="F23" s="336"/>
      <c r="G23" s="336">
        <v>2490.8169575300003</v>
      </c>
      <c r="H23" s="336">
        <v>2718.26664266</v>
      </c>
      <c r="I23" s="336">
        <v>2912.034</v>
      </c>
      <c r="J23" s="336"/>
      <c r="K23" s="336">
        <v>3028.22</v>
      </c>
      <c r="L23" s="336">
        <v>3143.006</v>
      </c>
      <c r="M23" s="336">
        <v>3254.483</v>
      </c>
      <c r="O23" s="4">
        <v>3314.88</v>
      </c>
      <c r="P23" s="4">
        <v>3420.313</v>
      </c>
      <c r="Q23" s="4">
        <v>3668.685</v>
      </c>
      <c r="S23" s="140">
        <v>3974.505</v>
      </c>
    </row>
    <row r="24" spans="2:19" s="4" customFormat="1" ht="11.25">
      <c r="B24" s="4" t="s">
        <v>458</v>
      </c>
      <c r="C24" s="336">
        <v>8367.454</v>
      </c>
      <c r="D24" s="336"/>
      <c r="E24" s="336">
        <v>9244.980481</v>
      </c>
      <c r="F24" s="336"/>
      <c r="G24" s="336">
        <v>9580.919536</v>
      </c>
      <c r="H24" s="336">
        <v>10027.776286</v>
      </c>
      <c r="I24" s="336">
        <v>10453.928636</v>
      </c>
      <c r="J24" s="336"/>
      <c r="K24" s="336">
        <v>10804.43370442</v>
      </c>
      <c r="L24" s="336">
        <v>10972.87934825</v>
      </c>
      <c r="M24" s="336">
        <v>11406.92026172</v>
      </c>
      <c r="O24" s="4">
        <v>11800.78262383</v>
      </c>
      <c r="P24" s="4">
        <v>12023.16489458</v>
      </c>
      <c r="Q24" s="4">
        <v>12469.291</v>
      </c>
      <c r="S24" s="140">
        <v>12910.812</v>
      </c>
    </row>
    <row r="25" spans="2:19" s="4" customFormat="1" ht="12.75" customHeight="1">
      <c r="B25" s="4" t="s">
        <v>459</v>
      </c>
      <c r="C25" s="336">
        <v>4629.449</v>
      </c>
      <c r="D25" s="336"/>
      <c r="E25" s="336">
        <v>5294.42750562</v>
      </c>
      <c r="F25" s="336"/>
      <c r="G25" s="336">
        <v>5589.60481636</v>
      </c>
      <c r="H25" s="336">
        <v>5914.37758216</v>
      </c>
      <c r="I25" s="336">
        <v>6281.37898515</v>
      </c>
      <c r="J25" s="336"/>
      <c r="K25" s="336">
        <v>6924.943</v>
      </c>
      <c r="L25" s="336">
        <v>7187.889</v>
      </c>
      <c r="M25" s="336">
        <v>7388.664</v>
      </c>
      <c r="O25" s="4">
        <v>7589.741</v>
      </c>
      <c r="P25" s="4">
        <v>7884.09</v>
      </c>
      <c r="Q25" s="4">
        <v>8301.076</v>
      </c>
      <c r="S25" s="140">
        <v>8852.147</v>
      </c>
    </row>
    <row r="26" spans="2:19" s="4" customFormat="1" ht="12.75" customHeight="1">
      <c r="B26" s="4" t="s">
        <v>460</v>
      </c>
      <c r="C26" s="336">
        <v>1689.464</v>
      </c>
      <c r="D26" s="336"/>
      <c r="E26" s="336">
        <v>1940.460351</v>
      </c>
      <c r="F26" s="336"/>
      <c r="G26" s="336">
        <v>2055.24201314</v>
      </c>
      <c r="H26" s="336">
        <v>2256.0991550900003</v>
      </c>
      <c r="I26" s="336">
        <v>2357.82928592</v>
      </c>
      <c r="J26" s="336"/>
      <c r="K26" s="336">
        <v>2558.436787</v>
      </c>
      <c r="L26" s="336">
        <v>2642.763983</v>
      </c>
      <c r="M26" s="336">
        <v>2671.04276217</v>
      </c>
      <c r="O26" s="4">
        <v>2814.10301502</v>
      </c>
      <c r="P26" s="4">
        <v>2885.0432115</v>
      </c>
      <c r="Q26" s="4">
        <v>3054.199</v>
      </c>
      <c r="S26" s="140">
        <v>3329.226</v>
      </c>
    </row>
    <row r="27" spans="2:19" s="4" customFormat="1" ht="12.75" customHeight="1">
      <c r="B27" s="4" t="s">
        <v>461</v>
      </c>
      <c r="C27" s="336">
        <v>19168.781</v>
      </c>
      <c r="D27" s="336"/>
      <c r="E27" s="336">
        <v>21009.274</v>
      </c>
      <c r="F27" s="336"/>
      <c r="G27" s="336">
        <v>21796.214</v>
      </c>
      <c r="H27" s="336">
        <v>22692.043</v>
      </c>
      <c r="I27" s="336">
        <v>23094.091</v>
      </c>
      <c r="J27" s="336"/>
      <c r="K27" s="336">
        <v>23832.585</v>
      </c>
      <c r="L27" s="336">
        <v>24700.901</v>
      </c>
      <c r="M27" s="336">
        <v>26132.742</v>
      </c>
      <c r="O27" s="4">
        <v>26116.786</v>
      </c>
      <c r="P27" s="4">
        <v>26455.106</v>
      </c>
      <c r="Q27" s="4">
        <v>26849.821</v>
      </c>
      <c r="S27" s="140">
        <v>28239.963</v>
      </c>
    </row>
    <row r="28" spans="2:19" s="4" customFormat="1" ht="12.75" customHeight="1">
      <c r="B28" s="4" t="s">
        <v>462</v>
      </c>
      <c r="C28" s="336">
        <v>2166.858</v>
      </c>
      <c r="D28" s="336"/>
      <c r="E28" s="336">
        <v>2618.95145138</v>
      </c>
      <c r="F28" s="336"/>
      <c r="G28" s="336">
        <v>2792.139151</v>
      </c>
      <c r="H28" s="336">
        <v>2964.20584983</v>
      </c>
      <c r="I28" s="336">
        <v>3144.16154115</v>
      </c>
      <c r="J28" s="336"/>
      <c r="K28" s="336">
        <v>3261.1956353</v>
      </c>
      <c r="L28" s="336">
        <v>3453.54161425</v>
      </c>
      <c r="M28" s="336">
        <v>3691.53716148</v>
      </c>
      <c r="O28" s="4">
        <v>3791.57065995</v>
      </c>
      <c r="P28" s="140">
        <v>3608.95482949</v>
      </c>
      <c r="Q28" s="4">
        <v>3956.641</v>
      </c>
      <c r="S28" s="140">
        <v>4227.895</v>
      </c>
    </row>
    <row r="29" spans="2:19" s="4" customFormat="1" ht="11.25">
      <c r="B29" s="4" t="s">
        <v>463</v>
      </c>
      <c r="C29" s="336">
        <v>9859.597</v>
      </c>
      <c r="D29" s="336"/>
      <c r="E29" s="336">
        <v>10736.73190437</v>
      </c>
      <c r="F29" s="336"/>
      <c r="G29" s="336">
        <v>11187.14782101</v>
      </c>
      <c r="H29" s="336">
        <v>11644.623801540001</v>
      </c>
      <c r="I29" s="336">
        <v>12349.352038870002</v>
      </c>
      <c r="J29" s="336"/>
      <c r="K29" s="336">
        <v>12749.551</v>
      </c>
      <c r="L29" s="336">
        <v>12937.137</v>
      </c>
      <c r="M29" s="336">
        <v>13312.373</v>
      </c>
      <c r="O29" s="4">
        <v>13393.382</v>
      </c>
      <c r="P29" s="4">
        <v>13858.313</v>
      </c>
      <c r="Q29" s="4">
        <v>13991.366</v>
      </c>
      <c r="S29" s="140">
        <v>15065.602</v>
      </c>
    </row>
    <row r="30" spans="2:19" s="4" customFormat="1" ht="12.75" customHeight="1">
      <c r="B30" s="4" t="s">
        <v>464</v>
      </c>
      <c r="C30" s="336">
        <v>1467.002</v>
      </c>
      <c r="D30" s="336"/>
      <c r="E30" s="336">
        <v>1750.647</v>
      </c>
      <c r="F30" s="336"/>
      <c r="G30" s="336">
        <v>1833.759</v>
      </c>
      <c r="H30" s="336" t="s">
        <v>445</v>
      </c>
      <c r="I30" s="336" t="s">
        <v>445</v>
      </c>
      <c r="J30" s="336"/>
      <c r="K30" s="336">
        <v>2153.379</v>
      </c>
      <c r="L30" s="336">
        <v>2194.814</v>
      </c>
      <c r="M30" s="336">
        <v>2282.72</v>
      </c>
      <c r="O30" s="4">
        <v>2351.006</v>
      </c>
      <c r="P30" s="140">
        <v>2482.495</v>
      </c>
      <c r="Q30" s="4">
        <v>2586.405</v>
      </c>
      <c r="S30" s="140">
        <v>2791.93</v>
      </c>
    </row>
    <row r="31" spans="2:19" s="4" customFormat="1" ht="12.75" customHeight="1">
      <c r="B31" s="4" t="s">
        <v>465</v>
      </c>
      <c r="C31" s="336">
        <v>719.204</v>
      </c>
      <c r="D31" s="336"/>
      <c r="E31" s="336">
        <v>776.946</v>
      </c>
      <c r="F31" s="336"/>
      <c r="G31" s="336">
        <v>852.68034934</v>
      </c>
      <c r="H31" s="336">
        <v>955.01176755</v>
      </c>
      <c r="I31" s="336">
        <v>1038.550701</v>
      </c>
      <c r="J31" s="336"/>
      <c r="K31" s="336">
        <v>1128.184</v>
      </c>
      <c r="L31" s="336">
        <v>1164.954</v>
      </c>
      <c r="M31" s="336">
        <v>1200.018</v>
      </c>
      <c r="O31" s="4">
        <v>1245.548</v>
      </c>
      <c r="P31" s="140">
        <v>1278.8107851</v>
      </c>
      <c r="Q31" s="4">
        <v>1314.562</v>
      </c>
      <c r="S31" s="140">
        <v>1388.628</v>
      </c>
    </row>
    <row r="32" spans="2:19" s="4" customFormat="1" ht="12.75" customHeight="1">
      <c r="B32" s="4" t="s">
        <v>466</v>
      </c>
      <c r="C32" s="336">
        <v>5129.578</v>
      </c>
      <c r="D32" s="336"/>
      <c r="E32" s="336">
        <v>5669.19371827</v>
      </c>
      <c r="F32" s="336"/>
      <c r="G32" s="336">
        <v>5958.89368818</v>
      </c>
      <c r="H32" s="336">
        <v>6345.14037442</v>
      </c>
      <c r="I32" s="336">
        <v>6718.512035680001</v>
      </c>
      <c r="J32" s="336"/>
      <c r="K32" s="336">
        <v>6958.438</v>
      </c>
      <c r="L32" s="336">
        <v>7132.018</v>
      </c>
      <c r="M32" s="336">
        <v>7376.828</v>
      </c>
      <c r="O32" s="4">
        <v>7575.676</v>
      </c>
      <c r="P32" s="140">
        <v>7820.94461065</v>
      </c>
      <c r="Q32" s="4">
        <v>8498.348</v>
      </c>
      <c r="S32" s="140">
        <v>8971.884</v>
      </c>
    </row>
    <row r="33" spans="2:19" s="4" customFormat="1" ht="12.75" customHeight="1">
      <c r="B33" s="4" t="s">
        <v>467</v>
      </c>
      <c r="C33" s="336">
        <v>43699.168</v>
      </c>
      <c r="D33" s="336"/>
      <c r="E33" s="336">
        <v>49418.52580948</v>
      </c>
      <c r="F33" s="336"/>
      <c r="G33" s="336">
        <v>52208.28740471</v>
      </c>
      <c r="H33" s="336">
        <v>54939.749812760005</v>
      </c>
      <c r="I33" s="336">
        <v>56769.258791019995</v>
      </c>
      <c r="J33" s="336"/>
      <c r="K33" s="336">
        <v>58209.61100000001</v>
      </c>
      <c r="L33" s="336">
        <v>59188.545</v>
      </c>
      <c r="M33" s="336">
        <v>62468.354</v>
      </c>
      <c r="O33" s="4">
        <v>64634.624</v>
      </c>
      <c r="P33" s="4">
        <v>68984.488</v>
      </c>
      <c r="Q33" s="4">
        <v>70567.961</v>
      </c>
      <c r="S33" s="140">
        <v>74790.515</v>
      </c>
    </row>
    <row r="34" spans="2:19" s="4" customFormat="1" ht="11.25">
      <c r="B34" s="4" t="s">
        <v>468</v>
      </c>
      <c r="C34" s="336">
        <v>1805.467</v>
      </c>
      <c r="D34" s="336"/>
      <c r="E34" s="336">
        <v>2043.107</v>
      </c>
      <c r="F34" s="336"/>
      <c r="G34" s="336">
        <v>2154.80227439</v>
      </c>
      <c r="H34" s="336">
        <v>2352.8934407600004</v>
      </c>
      <c r="I34" s="336">
        <v>2536.6575975700002</v>
      </c>
      <c r="J34" s="336"/>
      <c r="K34" s="336">
        <v>2632.34477825</v>
      </c>
      <c r="L34" s="336">
        <v>2742.5195337399996</v>
      </c>
      <c r="M34" s="336">
        <v>2865.67430085</v>
      </c>
      <c r="O34" s="140">
        <v>2960.95013724</v>
      </c>
      <c r="P34" s="140">
        <v>2992.09410316</v>
      </c>
      <c r="Q34" s="4">
        <v>3102.889</v>
      </c>
      <c r="S34" s="140">
        <v>3359.95</v>
      </c>
    </row>
    <row r="35" spans="2:19" s="4" customFormat="1" ht="11.25">
      <c r="B35" s="337" t="s">
        <v>469</v>
      </c>
      <c r="C35" s="338">
        <v>1537.933</v>
      </c>
      <c r="D35" s="338"/>
      <c r="E35" s="338">
        <v>1743.1091669700002</v>
      </c>
      <c r="F35" s="338"/>
      <c r="G35" s="336">
        <v>1898.0567654000001</v>
      </c>
      <c r="H35" s="336">
        <v>2042.20124526</v>
      </c>
      <c r="I35" s="336">
        <v>2268.4097266</v>
      </c>
      <c r="J35" s="338"/>
      <c r="K35" s="336">
        <v>2271.75917618</v>
      </c>
      <c r="L35" s="336">
        <v>2346.80691169</v>
      </c>
      <c r="M35" s="336">
        <v>2416.4208966300002</v>
      </c>
      <c r="O35" s="4">
        <v>2504.41</v>
      </c>
      <c r="P35" s="140">
        <v>2635.67727903</v>
      </c>
      <c r="Q35" s="337">
        <v>2781.449</v>
      </c>
      <c r="R35" s="337"/>
      <c r="S35" s="145">
        <v>3092.221</v>
      </c>
    </row>
    <row r="36" spans="2:19" s="4" customFormat="1" ht="11.25">
      <c r="B36" s="167" t="s">
        <v>317</v>
      </c>
      <c r="C36" s="339">
        <f>SUM(C9:C35)</f>
        <v>158704.66199999995</v>
      </c>
      <c r="D36" s="339"/>
      <c r="E36" s="339">
        <f>SUM(E9:E35)</f>
        <v>181245.63921423</v>
      </c>
      <c r="F36" s="339"/>
      <c r="G36" s="339">
        <f>SUM(G9:G35)</f>
        <v>191292.25701588998</v>
      </c>
      <c r="H36" s="339">
        <f>SUM(H9:H35)</f>
        <v>199431.53837757002</v>
      </c>
      <c r="I36" s="339">
        <f>SUM(I9:I35)</f>
        <v>201500.79780913002</v>
      </c>
      <c r="J36" s="339"/>
      <c r="K36" s="339">
        <v>215735.72848413</v>
      </c>
      <c r="L36" s="339">
        <v>221325.48726277</v>
      </c>
      <c r="M36" s="339">
        <v>185611.91102757998</v>
      </c>
      <c r="N36" s="167"/>
      <c r="O36" s="167">
        <v>239040.99320065003</v>
      </c>
      <c r="P36" s="167">
        <v>214142.15192161998</v>
      </c>
      <c r="Q36" s="167">
        <v>258502.732</v>
      </c>
      <c r="R36" s="167"/>
      <c r="S36" s="419">
        <v>268715.909</v>
      </c>
    </row>
    <row r="37" spans="2:13" ht="11.25">
      <c r="B37" s="111" t="s">
        <v>470</v>
      </c>
      <c r="C37" s="4"/>
      <c r="D37" s="336"/>
      <c r="E37" s="4"/>
      <c r="F37" s="336"/>
      <c r="G37" s="4"/>
      <c r="H37" s="4"/>
      <c r="I37" s="4"/>
      <c r="J37" s="336"/>
      <c r="K37" s="4"/>
      <c r="L37" s="4"/>
      <c r="M37" s="4"/>
    </row>
    <row r="38" spans="2:13" ht="11.25">
      <c r="B38" s="162" t="s">
        <v>527</v>
      </c>
      <c r="C38" s="4"/>
      <c r="D38" s="336"/>
      <c r="E38" s="4"/>
      <c r="F38" s="336"/>
      <c r="G38" s="4"/>
      <c r="H38" s="4"/>
      <c r="I38" s="4"/>
      <c r="J38" s="336"/>
      <c r="K38" s="4"/>
      <c r="L38" s="4"/>
      <c r="M38" s="4"/>
    </row>
    <row r="39" spans="2:13" ht="11.25">
      <c r="B39" s="4" t="s">
        <v>481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1.25">
      <c r="B40" s="4"/>
      <c r="C40" s="4"/>
      <c r="E40" s="4"/>
      <c r="G40" s="4"/>
      <c r="H40" s="4"/>
      <c r="I40" s="4"/>
      <c r="K40" s="4"/>
      <c r="L40" s="4"/>
      <c r="M40" s="4"/>
    </row>
    <row r="41" spans="2:13" ht="12">
      <c r="B41" s="427" t="s">
        <v>480</v>
      </c>
      <c r="C41" s="4"/>
      <c r="E41" s="4"/>
      <c r="G41" s="4"/>
      <c r="H41" s="4"/>
      <c r="I41" s="4"/>
      <c r="K41" s="4"/>
      <c r="L41" s="4"/>
      <c r="M41" s="4"/>
    </row>
    <row r="42" spans="2:13" ht="11.25">
      <c r="B42" s="333" t="s">
        <v>437</v>
      </c>
      <c r="C42" s="4"/>
      <c r="E42" s="4"/>
      <c r="G42" s="4"/>
      <c r="H42" s="4"/>
      <c r="I42" s="4"/>
      <c r="K42" s="4"/>
      <c r="L42" s="4"/>
      <c r="M42" s="4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7">
        <v>2007</v>
      </c>
      <c r="P43" s="567"/>
      <c r="Q43" s="567"/>
      <c r="R43" s="416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23" t="s">
        <v>440</v>
      </c>
      <c r="L44" s="23" t="s">
        <v>441</v>
      </c>
      <c r="M44" s="23" t="s">
        <v>439</v>
      </c>
      <c r="N44" s="418"/>
      <c r="O44" s="23" t="s">
        <v>440</v>
      </c>
      <c r="P44" s="23" t="s">
        <v>441</v>
      </c>
      <c r="Q44" s="23" t="s">
        <v>439</v>
      </c>
      <c r="R44" s="23"/>
      <c r="S44" s="367" t="s">
        <v>440</v>
      </c>
    </row>
    <row r="45" spans="2:19" ht="12" thickTop="1">
      <c r="B45" s="162" t="s">
        <v>472</v>
      </c>
      <c r="C45" s="4">
        <v>1891.429</v>
      </c>
      <c r="E45" s="4">
        <v>2328.71233502</v>
      </c>
      <c r="F45" s="4"/>
      <c r="G45" s="336">
        <v>2399.1116949</v>
      </c>
      <c r="H45" s="336">
        <v>2520.46693848</v>
      </c>
      <c r="I45" s="336">
        <v>2618.4938938200003</v>
      </c>
      <c r="J45" s="4"/>
      <c r="K45" s="368" t="s">
        <v>445</v>
      </c>
      <c r="L45" s="368" t="s">
        <v>445</v>
      </c>
      <c r="M45" s="368" t="s">
        <v>445</v>
      </c>
      <c r="O45" s="162">
        <v>2990.57863263</v>
      </c>
      <c r="P45" s="140">
        <v>3074.83514577</v>
      </c>
      <c r="Q45" s="162">
        <v>3246.54866192</v>
      </c>
      <c r="S45" s="162">
        <v>3473.55906117</v>
      </c>
    </row>
    <row r="46" spans="2:19" ht="11.25">
      <c r="B46" s="162" t="s">
        <v>473</v>
      </c>
      <c r="C46" s="4">
        <v>1665.719</v>
      </c>
      <c r="E46" s="4">
        <v>1714.95023314</v>
      </c>
      <c r="G46" s="336">
        <v>1775.439025</v>
      </c>
      <c r="H46" s="336">
        <v>1843.3025325</v>
      </c>
      <c r="I46" s="336">
        <v>1928.61282622</v>
      </c>
      <c r="K46" s="336">
        <v>1989.5191767200001</v>
      </c>
      <c r="L46" s="336">
        <v>2022.22994619</v>
      </c>
      <c r="M46" s="336">
        <v>2060.3265814300003</v>
      </c>
      <c r="O46" s="162">
        <v>2117.73541447</v>
      </c>
      <c r="P46" s="162">
        <v>2161.23602289</v>
      </c>
      <c r="Q46" s="140">
        <v>2295.60937852</v>
      </c>
      <c r="S46" s="162">
        <v>2469.44164484</v>
      </c>
    </row>
    <row r="47" spans="2:19" ht="11.25">
      <c r="B47" s="162" t="s">
        <v>461</v>
      </c>
      <c r="C47" s="4">
        <v>5929.104</v>
      </c>
      <c r="E47" s="162">
        <v>6773.13856559</v>
      </c>
      <c r="G47" s="336">
        <v>7030.50407128</v>
      </c>
      <c r="H47" s="336">
        <v>7202.3388731800005</v>
      </c>
      <c r="I47" s="336">
        <v>7064.44209672</v>
      </c>
      <c r="K47" s="336">
        <v>7273.468396</v>
      </c>
      <c r="L47" s="336">
        <v>7426.475158</v>
      </c>
      <c r="M47" s="336">
        <v>7583.369048</v>
      </c>
      <c r="O47" s="162">
        <v>7998.745906</v>
      </c>
      <c r="P47" s="162">
        <v>8234.770922</v>
      </c>
      <c r="Q47" s="140">
        <v>8633.06516907</v>
      </c>
      <c r="S47" s="162">
        <v>8882.74509384</v>
      </c>
    </row>
    <row r="48" spans="2:19" ht="11.25">
      <c r="B48" s="337" t="s">
        <v>467</v>
      </c>
      <c r="C48" s="337">
        <v>10734.708</v>
      </c>
      <c r="D48" s="337"/>
      <c r="E48" s="337">
        <v>12805.05484113</v>
      </c>
      <c r="F48" s="337"/>
      <c r="G48" s="338">
        <v>13334.65467124</v>
      </c>
      <c r="H48" s="338">
        <v>13699.97313786</v>
      </c>
      <c r="I48" s="145" t="s">
        <v>445</v>
      </c>
      <c r="J48" s="337"/>
      <c r="K48" s="338">
        <v>15970.25533197</v>
      </c>
      <c r="L48" s="338">
        <v>14848.67162252</v>
      </c>
      <c r="M48" s="338">
        <v>16756.11104959</v>
      </c>
      <c r="N48" s="337"/>
      <c r="O48" s="337">
        <v>17499.96574641</v>
      </c>
      <c r="P48" s="337">
        <v>17780.10377552</v>
      </c>
      <c r="Q48" s="145">
        <v>18582.357325279998</v>
      </c>
      <c r="R48" s="337"/>
      <c r="S48" s="145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2" t="s">
        <v>527</v>
      </c>
      <c r="C50" s="4"/>
      <c r="E50" s="4"/>
      <c r="G50" s="4"/>
      <c r="H50" s="4"/>
      <c r="I50" s="4"/>
      <c r="K50" s="4"/>
      <c r="L50" s="4"/>
      <c r="M50" s="4"/>
    </row>
    <row r="51" spans="2:15" ht="11.25">
      <c r="B51" s="4" t="s">
        <v>481</v>
      </c>
      <c r="C51" s="4"/>
      <c r="E51" s="4"/>
      <c r="G51" s="4"/>
      <c r="H51" s="4"/>
      <c r="I51" s="4"/>
      <c r="K51" s="4"/>
      <c r="L51" s="4"/>
      <c r="M51" s="4"/>
      <c r="O51" s="140"/>
    </row>
    <row r="52" spans="2:13" ht="11.25">
      <c r="B52" s="4"/>
      <c r="C52" s="4"/>
      <c r="E52" s="4"/>
      <c r="G52" s="4"/>
      <c r="H52" s="4"/>
      <c r="I52" s="4"/>
      <c r="K52" s="4"/>
      <c r="L52" s="4"/>
      <c r="M52" s="4"/>
    </row>
    <row r="53" spans="2:13" ht="11.25">
      <c r="B53" s="4"/>
      <c r="C53" s="4"/>
      <c r="E53" s="4"/>
      <c r="G53" s="4"/>
      <c r="H53" s="4"/>
      <c r="I53" s="4"/>
      <c r="K53" s="4"/>
      <c r="L53" s="4"/>
      <c r="M53" s="4"/>
    </row>
    <row r="54" spans="2:13" ht="11.25">
      <c r="B54" s="4"/>
      <c r="C54" s="4"/>
      <c r="E54" s="4"/>
      <c r="G54" s="4"/>
      <c r="H54" s="4"/>
      <c r="I54" s="4"/>
      <c r="K54" s="4"/>
      <c r="L54" s="4"/>
      <c r="M54" s="4"/>
    </row>
    <row r="55" spans="2:13" ht="11.25">
      <c r="B55" s="4"/>
      <c r="C55" s="4"/>
      <c r="E55" s="4"/>
      <c r="G55" s="4"/>
      <c r="H55" s="4"/>
      <c r="I55" s="4"/>
      <c r="K55" s="4"/>
      <c r="L55" s="4"/>
      <c r="M55" s="4"/>
    </row>
    <row r="56" spans="2:13" ht="11.25">
      <c r="B56" s="4"/>
      <c r="C56" s="4"/>
      <c r="E56" s="4"/>
      <c r="G56" s="4"/>
      <c r="H56" s="4"/>
      <c r="I56" s="4"/>
      <c r="K56" s="4"/>
      <c r="L56" s="4"/>
      <c r="M56" s="4"/>
    </row>
    <row r="57" spans="2:13" ht="11.25">
      <c r="B57" s="4"/>
      <c r="C57" s="4"/>
      <c r="E57" s="4"/>
      <c r="G57" s="4"/>
      <c r="H57" s="4"/>
      <c r="I57" s="4"/>
      <c r="K57" s="4"/>
      <c r="L57" s="4"/>
      <c r="M57" s="4"/>
    </row>
    <row r="58" spans="2:13" ht="11.25">
      <c r="B58" s="4"/>
      <c r="C58" s="4"/>
      <c r="E58" s="4"/>
      <c r="G58" s="4"/>
      <c r="H58" s="4"/>
      <c r="I58" s="4"/>
      <c r="K58" s="4"/>
      <c r="L58" s="4"/>
      <c r="M58" s="4"/>
    </row>
    <row r="59" spans="2:13" ht="11.25">
      <c r="B59" s="4"/>
      <c r="C59" s="4"/>
      <c r="E59" s="4"/>
      <c r="G59" s="4"/>
      <c r="H59" s="4"/>
      <c r="I59" s="4"/>
      <c r="K59" s="4"/>
      <c r="L59" s="4"/>
      <c r="M59" s="4"/>
    </row>
    <row r="60" spans="2:13" ht="11.25">
      <c r="B60" s="4"/>
      <c r="C60" s="4"/>
      <c r="E60" s="4"/>
      <c r="G60" s="4"/>
      <c r="H60" s="4"/>
      <c r="I60" s="4"/>
      <c r="K60" s="4"/>
      <c r="L60" s="4"/>
      <c r="M60" s="4"/>
    </row>
    <row r="61" spans="2:13" ht="11.25">
      <c r="B61" s="4"/>
      <c r="C61" s="4"/>
      <c r="E61" s="4"/>
      <c r="G61" s="4"/>
      <c r="H61" s="4"/>
      <c r="I61" s="4"/>
      <c r="K61" s="4"/>
      <c r="L61" s="4"/>
      <c r="M61" s="4"/>
    </row>
    <row r="62" spans="2:13" ht="11.25">
      <c r="B62" s="4"/>
      <c r="C62" s="4"/>
      <c r="E62" s="4"/>
      <c r="G62" s="4"/>
      <c r="H62" s="4"/>
      <c r="I62" s="4"/>
      <c r="K62" s="4"/>
      <c r="L62" s="4"/>
      <c r="M62" s="4"/>
    </row>
    <row r="63" spans="2:13" ht="11.25">
      <c r="B63" s="4"/>
      <c r="C63" s="4"/>
      <c r="E63" s="4"/>
      <c r="G63" s="4"/>
      <c r="H63" s="4"/>
      <c r="I63" s="4"/>
      <c r="K63" s="4"/>
      <c r="L63" s="4"/>
      <c r="M63" s="4"/>
    </row>
    <row r="64" spans="2:13" ht="11.25">
      <c r="B64" s="4"/>
      <c r="C64" s="4"/>
      <c r="E64" s="4"/>
      <c r="G64" s="4"/>
      <c r="H64" s="4"/>
      <c r="I64" s="4"/>
      <c r="K64" s="4"/>
      <c r="L64" s="4"/>
      <c r="M64" s="4"/>
    </row>
    <row r="65" spans="2:13" ht="11.25">
      <c r="B65" s="4"/>
      <c r="C65" s="4"/>
      <c r="E65" s="4"/>
      <c r="G65" s="4"/>
      <c r="H65" s="4"/>
      <c r="I65" s="4"/>
      <c r="K65" s="4"/>
      <c r="L65" s="4"/>
      <c r="M65" s="4"/>
    </row>
    <row r="66" spans="2:13" ht="11.25">
      <c r="B66" s="4"/>
      <c r="C66" s="4"/>
      <c r="E66" s="4"/>
      <c r="G66" s="4"/>
      <c r="H66" s="4"/>
      <c r="I66" s="4"/>
      <c r="K66" s="4"/>
      <c r="L66" s="4"/>
      <c r="M66" s="4"/>
    </row>
    <row r="67" spans="2:13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8">
    <mergeCell ref="B7:B8"/>
    <mergeCell ref="G43:I43"/>
    <mergeCell ref="B43:B44"/>
    <mergeCell ref="G7:I7"/>
    <mergeCell ref="K7:M7"/>
    <mergeCell ref="K43:M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2" customWidth="1"/>
    <col min="2" max="2" width="18.7109375" style="162" customWidth="1"/>
    <col min="3" max="3" width="9.7109375" style="162" customWidth="1"/>
    <col min="4" max="4" width="2.7109375" style="162" customWidth="1"/>
    <col min="5" max="5" width="9.7109375" style="162" customWidth="1"/>
    <col min="6" max="6" width="2.7109375" style="162" customWidth="1"/>
    <col min="7" max="9" width="9.7109375" style="162" customWidth="1"/>
    <col min="10" max="10" width="2.7109375" style="162" customWidth="1"/>
    <col min="11" max="13" width="9.7109375" style="162" customWidth="1"/>
    <col min="14" max="14" width="2.7109375" style="162" customWidth="1"/>
    <col min="15" max="17" width="9.421875" style="162" customWidth="1"/>
    <col min="18" max="18" width="2.57421875" style="162" customWidth="1"/>
    <col min="19" max="19" width="9.421875" style="162" customWidth="1"/>
    <col min="20" max="16384" width="9.140625" style="162" customWidth="1"/>
  </cols>
  <sheetData>
    <row r="1" spans="2:19" ht="12.75">
      <c r="B1" s="201" t="s">
        <v>241</v>
      </c>
      <c r="I1" s="204"/>
      <c r="L1" s="201"/>
      <c r="M1" s="204"/>
      <c r="P1" s="204"/>
      <c r="S1" s="204" t="s">
        <v>657</v>
      </c>
    </row>
    <row r="2" ht="12.75">
      <c r="B2" s="201"/>
    </row>
    <row r="3" ht="11.25">
      <c r="B3" s="2" t="s">
        <v>574</v>
      </c>
    </row>
    <row r="4" ht="11.25">
      <c r="B4" s="351" t="s">
        <v>511</v>
      </c>
    </row>
    <row r="5" ht="12.75" customHeight="1">
      <c r="B5" s="333"/>
    </row>
    <row r="6" spans="2:19" ht="12.75" customHeight="1">
      <c r="B6" s="334"/>
      <c r="O6" s="337"/>
      <c r="P6" s="337"/>
      <c r="Q6" s="337"/>
      <c r="R6" s="337"/>
      <c r="S6" s="337"/>
    </row>
    <row r="7" spans="2:19" s="81" customFormat="1" ht="12.75" customHeight="1">
      <c r="B7" s="562" t="s">
        <v>438</v>
      </c>
      <c r="C7" s="477">
        <v>2003</v>
      </c>
      <c r="D7" s="335"/>
      <c r="E7" s="477">
        <v>2004</v>
      </c>
      <c r="F7" s="335"/>
      <c r="G7" s="564">
        <v>2005</v>
      </c>
      <c r="H7" s="564"/>
      <c r="I7" s="564"/>
      <c r="J7" s="335"/>
      <c r="K7" s="564">
        <v>2006</v>
      </c>
      <c r="L7" s="564"/>
      <c r="M7" s="564"/>
      <c r="N7" s="416"/>
      <c r="O7" s="566">
        <v>2007</v>
      </c>
      <c r="P7" s="566"/>
      <c r="Q7" s="566"/>
      <c r="R7" s="205"/>
      <c r="S7" s="476">
        <v>2008</v>
      </c>
    </row>
    <row r="8" spans="2:19" s="10" customFormat="1" ht="12" thickBot="1">
      <c r="B8" s="563"/>
      <c r="C8" s="23" t="s">
        <v>439</v>
      </c>
      <c r="D8" s="23"/>
      <c r="E8" s="23" t="s">
        <v>439</v>
      </c>
      <c r="F8" s="23"/>
      <c r="G8" s="23" t="s">
        <v>440</v>
      </c>
      <c r="H8" s="23" t="s">
        <v>441</v>
      </c>
      <c r="I8" s="23" t="s">
        <v>439</v>
      </c>
      <c r="J8" s="23"/>
      <c r="K8" s="23" t="s">
        <v>440</v>
      </c>
      <c r="L8" s="23" t="s">
        <v>441</v>
      </c>
      <c r="M8" s="23" t="s">
        <v>439</v>
      </c>
      <c r="N8" s="23"/>
      <c r="O8" s="367" t="s">
        <v>440</v>
      </c>
      <c r="P8" s="367" t="s">
        <v>441</v>
      </c>
      <c r="Q8" s="367" t="s">
        <v>439</v>
      </c>
      <c r="R8" s="23"/>
      <c r="S8" s="23" t="s">
        <v>440</v>
      </c>
    </row>
    <row r="9" spans="2:19" s="4" customFormat="1" ht="12" thickTop="1">
      <c r="B9" s="4" t="s">
        <v>442</v>
      </c>
      <c r="C9" s="341">
        <v>0.67815785359753</v>
      </c>
      <c r="D9" s="341"/>
      <c r="E9" s="341">
        <v>0.6208558293909551</v>
      </c>
      <c r="F9" s="341"/>
      <c r="G9" s="341">
        <v>0.4899018183017845</v>
      </c>
      <c r="H9" s="341">
        <v>0.4584558289435689</v>
      </c>
      <c r="I9" s="341">
        <v>0.44713349634918403</v>
      </c>
      <c r="J9" s="341"/>
      <c r="K9" s="341">
        <v>0.3799653496358065</v>
      </c>
      <c r="L9" s="341">
        <v>0.3736895283954642</v>
      </c>
      <c r="M9" s="341">
        <v>0.5164</v>
      </c>
      <c r="O9" s="6">
        <v>0.4149</v>
      </c>
      <c r="P9" s="7" t="s">
        <v>445</v>
      </c>
      <c r="Q9" s="295">
        <v>0.44</v>
      </c>
      <c r="R9" s="295"/>
      <c r="S9" s="479">
        <v>0.39</v>
      </c>
    </row>
    <row r="10" spans="2:19" s="4" customFormat="1" ht="11.25">
      <c r="B10" s="4" t="s">
        <v>443</v>
      </c>
      <c r="C10" s="341">
        <v>2.7684940467109445</v>
      </c>
      <c r="D10" s="341"/>
      <c r="E10" s="341">
        <v>2.5805307813611846</v>
      </c>
      <c r="F10" s="341"/>
      <c r="G10" s="341">
        <v>2.3522104263473262</v>
      </c>
      <c r="H10" s="341">
        <v>2.1517370845075456</v>
      </c>
      <c r="I10" s="341">
        <v>2.246367719108529</v>
      </c>
      <c r="J10" s="341"/>
      <c r="K10" s="341">
        <v>2.202061912407671</v>
      </c>
      <c r="L10" s="341">
        <v>2.1530762751125754</v>
      </c>
      <c r="M10" s="341">
        <v>2.2159</v>
      </c>
      <c r="O10" s="6">
        <v>2.0905</v>
      </c>
      <c r="P10" s="6">
        <v>2.0273</v>
      </c>
      <c r="Q10" s="295">
        <v>2.0023820081581443</v>
      </c>
      <c r="R10" s="295"/>
      <c r="S10" s="295">
        <v>1.9498973231490353</v>
      </c>
    </row>
    <row r="11" spans="2:19" s="4" customFormat="1" ht="11.25">
      <c r="B11" s="4" t="s">
        <v>444</v>
      </c>
      <c r="C11" s="341">
        <v>0.27684177296589463</v>
      </c>
      <c r="D11" s="341"/>
      <c r="E11" s="341">
        <v>0.22641049056114348</v>
      </c>
      <c r="F11" s="341"/>
      <c r="G11" s="341">
        <v>0.11725735179051562</v>
      </c>
      <c r="H11" s="341">
        <v>0.06625112107944965</v>
      </c>
      <c r="I11" s="336" t="s">
        <v>445</v>
      </c>
      <c r="J11" s="341"/>
      <c r="K11" s="341" t="s">
        <v>445</v>
      </c>
      <c r="L11" s="341" t="s">
        <v>445</v>
      </c>
      <c r="M11" s="341">
        <v>0.11</v>
      </c>
      <c r="O11" s="6">
        <v>0.03</v>
      </c>
      <c r="P11" s="341">
        <v>0.04</v>
      </c>
      <c r="Q11" s="295">
        <v>0.09598139303918561</v>
      </c>
      <c r="R11" s="295"/>
      <c r="S11" s="479" t="s">
        <v>445</v>
      </c>
    </row>
    <row r="12" spans="2:19" s="4" customFormat="1" ht="11.25">
      <c r="B12" s="4" t="s">
        <v>446</v>
      </c>
      <c r="C12" s="341">
        <v>0.5555299115248202</v>
      </c>
      <c r="D12" s="341"/>
      <c r="E12" s="341">
        <v>0.4455430314601915</v>
      </c>
      <c r="F12" s="341"/>
      <c r="G12" s="341">
        <v>0.31378931224271495</v>
      </c>
      <c r="H12" s="341">
        <v>0.2922112560312357</v>
      </c>
      <c r="I12" s="341">
        <v>0.3590508886432465</v>
      </c>
      <c r="J12" s="341"/>
      <c r="K12" s="341">
        <v>0.30474871837673706</v>
      </c>
      <c r="L12" s="341">
        <v>0.3193366976216443</v>
      </c>
      <c r="M12" s="341">
        <v>0.33271224095735774</v>
      </c>
      <c r="O12" s="6">
        <v>0.2508</v>
      </c>
      <c r="P12" s="6">
        <v>0.2219</v>
      </c>
      <c r="Q12" s="295">
        <v>0.1897560189732388</v>
      </c>
      <c r="R12" s="295"/>
      <c r="S12" s="295">
        <v>0.07588390495750763</v>
      </c>
    </row>
    <row r="13" spans="2:19" s="4" customFormat="1" ht="11.25">
      <c r="B13" s="4" t="s">
        <v>447</v>
      </c>
      <c r="C13" s="341">
        <v>1.631388179875628</v>
      </c>
      <c r="D13" s="341"/>
      <c r="E13" s="341">
        <v>1.419043004888789</v>
      </c>
      <c r="F13" s="341"/>
      <c r="G13" s="341">
        <v>1.2939563950602577</v>
      </c>
      <c r="H13" s="341">
        <v>1.1993812345123411</v>
      </c>
      <c r="I13" s="341">
        <v>1.1664482979518753</v>
      </c>
      <c r="J13" s="341"/>
      <c r="K13" s="341">
        <v>1.055000941211612</v>
      </c>
      <c r="L13" s="341">
        <v>1.0319394232711565</v>
      </c>
      <c r="M13" s="341">
        <v>1.0225621464734092</v>
      </c>
      <c r="O13" s="6">
        <v>0.9678</v>
      </c>
      <c r="P13" s="6">
        <v>0.8993</v>
      </c>
      <c r="Q13" s="295">
        <v>0.8240890637268211</v>
      </c>
      <c r="R13" s="295"/>
      <c r="S13" s="295">
        <v>0.6820939830783291</v>
      </c>
    </row>
    <row r="14" spans="2:19" s="4" customFormat="1" ht="11.25">
      <c r="B14" s="4" t="s">
        <v>448</v>
      </c>
      <c r="C14" s="341">
        <v>1.0568355608513644</v>
      </c>
      <c r="D14" s="341"/>
      <c r="E14" s="341">
        <v>0.9223725578165783</v>
      </c>
      <c r="F14" s="341"/>
      <c r="G14" s="341">
        <v>0.7857906416048847</v>
      </c>
      <c r="H14" s="341">
        <v>0.6905748492292998</v>
      </c>
      <c r="I14" s="341">
        <v>0.7308551217194906</v>
      </c>
      <c r="J14" s="341"/>
      <c r="K14" s="341">
        <v>0.48686740170382115</v>
      </c>
      <c r="L14" s="341">
        <v>0.47788188751178085</v>
      </c>
      <c r="M14" s="341">
        <v>0.6036</v>
      </c>
      <c r="O14" s="6">
        <v>0.4907</v>
      </c>
      <c r="P14" s="6">
        <v>0.4405</v>
      </c>
      <c r="Q14" s="295">
        <v>0.38292547109426245</v>
      </c>
      <c r="R14" s="295"/>
      <c r="S14" s="295">
        <v>0.22525200785737373</v>
      </c>
    </row>
    <row r="15" spans="2:19" s="4" customFormat="1" ht="11.25">
      <c r="B15" s="4" t="s">
        <v>449</v>
      </c>
      <c r="C15" s="341">
        <v>0.35803560976057436</v>
      </c>
      <c r="D15" s="341"/>
      <c r="E15" s="341">
        <v>0.3969218002097448</v>
      </c>
      <c r="F15" s="341"/>
      <c r="G15" s="341">
        <v>0.3517724099807217</v>
      </c>
      <c r="H15" s="341">
        <v>0.3211602060259034</v>
      </c>
      <c r="I15" s="341">
        <v>0.34631155724690627</v>
      </c>
      <c r="J15" s="341"/>
      <c r="K15" s="341">
        <v>0.30493974289250475</v>
      </c>
      <c r="L15" s="341">
        <v>0.32210109861361064</v>
      </c>
      <c r="M15" s="341">
        <v>0.32697513263071076</v>
      </c>
      <c r="O15" s="6">
        <v>0.1994</v>
      </c>
      <c r="P15" s="6">
        <v>0.1368</v>
      </c>
      <c r="Q15" s="295">
        <v>0.19102548411746034</v>
      </c>
      <c r="R15" s="295"/>
      <c r="S15" s="295">
        <v>0.11303940814802273</v>
      </c>
    </row>
    <row r="16" spans="2:19" s="4" customFormat="1" ht="11.25">
      <c r="B16" s="4" t="s">
        <v>450</v>
      </c>
      <c r="C16" s="341">
        <v>1.0162460524739931</v>
      </c>
      <c r="D16" s="341"/>
      <c r="E16" s="341">
        <v>0.7312108947534719</v>
      </c>
      <c r="F16" s="341"/>
      <c r="G16" s="341">
        <v>0.5043170316385777</v>
      </c>
      <c r="H16" s="341">
        <v>0.40823589762564566</v>
      </c>
      <c r="I16" s="336" t="s">
        <v>445</v>
      </c>
      <c r="J16" s="341"/>
      <c r="K16" s="341">
        <v>0.3342765557513402</v>
      </c>
      <c r="L16" s="341">
        <v>0.33537026786435303</v>
      </c>
      <c r="M16" s="341">
        <v>0.3371</v>
      </c>
      <c r="O16" s="6">
        <v>0.242</v>
      </c>
      <c r="P16" s="6">
        <v>0.1879</v>
      </c>
      <c r="Q16" s="295">
        <v>0.19008005678409795</v>
      </c>
      <c r="R16" s="295"/>
      <c r="S16" s="295">
        <v>0.1333644275433163</v>
      </c>
    </row>
    <row r="17" spans="2:19" s="4" customFormat="1" ht="11.25">
      <c r="B17" s="4" t="s">
        <v>451</v>
      </c>
      <c r="C17" s="341">
        <v>2.408400827275678</v>
      </c>
      <c r="D17" s="341"/>
      <c r="E17" s="341">
        <v>2.213784247629988</v>
      </c>
      <c r="F17" s="341"/>
      <c r="G17" s="341">
        <v>2.051225887881295</v>
      </c>
      <c r="H17" s="341">
        <v>1.9245478056020089</v>
      </c>
      <c r="I17" s="341">
        <v>1.8505683613000565</v>
      </c>
      <c r="J17" s="341"/>
      <c r="K17" s="341">
        <v>1.843686829889316</v>
      </c>
      <c r="L17" s="341">
        <v>1.9089698470808656</v>
      </c>
      <c r="M17" s="341">
        <v>1.817833772603827</v>
      </c>
      <c r="O17" s="7">
        <v>1.74</v>
      </c>
      <c r="P17" s="7">
        <v>1.67</v>
      </c>
      <c r="Q17" s="295">
        <v>1.6055036936307838</v>
      </c>
      <c r="R17" s="295"/>
      <c r="S17" s="479">
        <v>1.5205849831587865</v>
      </c>
    </row>
    <row r="18" spans="2:19" s="4" customFormat="1" ht="11.25">
      <c r="B18" s="4" t="s">
        <v>452</v>
      </c>
      <c r="C18" s="341">
        <v>2.220448157926586</v>
      </c>
      <c r="D18" s="341"/>
      <c r="E18" s="341">
        <v>1.7423926643161465</v>
      </c>
      <c r="F18" s="341"/>
      <c r="G18" s="341">
        <v>1.550457727451184</v>
      </c>
      <c r="H18" s="341">
        <v>1.6737858402115744</v>
      </c>
      <c r="I18" s="341">
        <v>1.175467578632596</v>
      </c>
      <c r="J18" s="341"/>
      <c r="K18" s="341">
        <v>1.1813251595250172</v>
      </c>
      <c r="L18" s="341">
        <v>1.1144511644496442</v>
      </c>
      <c r="M18" s="341">
        <v>1.1524</v>
      </c>
      <c r="O18" s="6">
        <v>0.9536</v>
      </c>
      <c r="P18" s="7">
        <v>0.8661</v>
      </c>
      <c r="Q18" s="295">
        <v>0.914208062096563</v>
      </c>
      <c r="R18" s="295"/>
      <c r="S18" s="479">
        <v>0.7317446819473677</v>
      </c>
    </row>
    <row r="19" spans="2:19" s="4" customFormat="1" ht="11.25">
      <c r="B19" s="4" t="s">
        <v>453</v>
      </c>
      <c r="C19" s="341">
        <v>1.755602827653667</v>
      </c>
      <c r="D19" s="341"/>
      <c r="E19" s="341">
        <v>1.3007823238328893</v>
      </c>
      <c r="F19" s="341"/>
      <c r="G19" s="341">
        <v>1.1795609320078455</v>
      </c>
      <c r="H19" s="341">
        <v>1.0846873025940649</v>
      </c>
      <c r="I19" s="341">
        <v>1.112963764418338</v>
      </c>
      <c r="J19" s="341"/>
      <c r="K19" s="341">
        <v>0.9613075395012171</v>
      </c>
      <c r="L19" s="341">
        <v>1.0049040099808555</v>
      </c>
      <c r="M19" s="341">
        <v>1.098</v>
      </c>
      <c r="O19" s="7">
        <v>0.98</v>
      </c>
      <c r="P19" s="7">
        <v>0.95</v>
      </c>
      <c r="Q19" s="295">
        <v>0.9170645272231508</v>
      </c>
      <c r="R19" s="295"/>
      <c r="S19" s="479" t="s">
        <v>445</v>
      </c>
    </row>
    <row r="20" spans="2:19" s="4" customFormat="1" ht="11.25">
      <c r="B20" s="4" t="s">
        <v>454</v>
      </c>
      <c r="C20" s="341">
        <v>2.666384591839137</v>
      </c>
      <c r="D20" s="341"/>
      <c r="E20" s="341">
        <v>2.3160089610818133</v>
      </c>
      <c r="F20" s="341"/>
      <c r="G20" s="341">
        <v>2.1382201135549774</v>
      </c>
      <c r="H20" s="341">
        <v>2.1415884805921785</v>
      </c>
      <c r="I20" s="341">
        <v>2.011043165828754</v>
      </c>
      <c r="J20" s="341"/>
      <c r="K20" s="341">
        <v>1.9482128812195587</v>
      </c>
      <c r="L20" s="341">
        <v>1.8449010916545803</v>
      </c>
      <c r="M20" s="341">
        <v>1.8112</v>
      </c>
      <c r="O20" s="6">
        <v>1.6587</v>
      </c>
      <c r="P20" s="6">
        <v>1.5306</v>
      </c>
      <c r="Q20" s="295">
        <v>1.4829574579421754</v>
      </c>
      <c r="R20" s="295"/>
      <c r="S20" s="295">
        <v>1.3345342087793595</v>
      </c>
    </row>
    <row r="21" spans="2:19" s="4" customFormat="1" ht="11.25">
      <c r="B21" s="4" t="s">
        <v>455</v>
      </c>
      <c r="C21" s="341">
        <v>2.428023575602252</v>
      </c>
      <c r="D21" s="341"/>
      <c r="E21" s="341">
        <v>2.245303045018612</v>
      </c>
      <c r="F21" s="341"/>
      <c r="G21" s="341">
        <v>2.1557634788482782</v>
      </c>
      <c r="H21" s="341">
        <v>2.0169831650017014</v>
      </c>
      <c r="I21" s="341">
        <v>2.0310060421710374</v>
      </c>
      <c r="J21" s="341"/>
      <c r="K21" s="341">
        <v>1.8911738343400792</v>
      </c>
      <c r="L21" s="341">
        <v>1.8492134116815047</v>
      </c>
      <c r="M21" s="341">
        <v>1.8913</v>
      </c>
      <c r="O21" s="6">
        <v>1.8226</v>
      </c>
      <c r="P21" s="6">
        <v>1.7852</v>
      </c>
      <c r="Q21" s="295">
        <v>1.8775563591475235</v>
      </c>
      <c r="R21" s="295"/>
      <c r="S21" s="295">
        <v>1.6057568661048387</v>
      </c>
    </row>
    <row r="22" spans="2:19" s="4" customFormat="1" ht="11.25">
      <c r="B22" s="4" t="s">
        <v>456</v>
      </c>
      <c r="C22" s="341">
        <v>0.6054940274119013</v>
      </c>
      <c r="D22" s="341"/>
      <c r="E22" s="341">
        <v>0.6095835286424279</v>
      </c>
      <c r="F22" s="341"/>
      <c r="G22" s="341">
        <v>0.5390487775491841</v>
      </c>
      <c r="H22" s="341">
        <v>0.4605033861367673</v>
      </c>
      <c r="I22" s="341">
        <v>0.45997832617009954</v>
      </c>
      <c r="J22" s="341"/>
      <c r="K22" s="341">
        <v>0.3888268539903628</v>
      </c>
      <c r="L22" s="341">
        <v>0.40805525409346816</v>
      </c>
      <c r="M22" s="341">
        <v>0.4358162765028294</v>
      </c>
      <c r="O22" s="6">
        <v>0.3558</v>
      </c>
      <c r="P22" s="6">
        <v>0.2879</v>
      </c>
      <c r="Q22" s="295">
        <v>0.3450679697110408</v>
      </c>
      <c r="R22" s="295"/>
      <c r="S22" s="295">
        <v>0.25237975845419997</v>
      </c>
    </row>
    <row r="23" spans="2:19" s="4" customFormat="1" ht="11.25">
      <c r="B23" s="4" t="s">
        <v>457</v>
      </c>
      <c r="C23" s="341">
        <v>1.1716081654422918</v>
      </c>
      <c r="D23" s="341"/>
      <c r="E23" s="341">
        <v>1.109714504924086</v>
      </c>
      <c r="F23" s="341"/>
      <c r="G23" s="341">
        <v>0.9403494443375972</v>
      </c>
      <c r="H23" s="341">
        <v>0.8797248455692087</v>
      </c>
      <c r="I23" s="341">
        <v>0.8875672049021406</v>
      </c>
      <c r="J23" s="341"/>
      <c r="K23" s="341">
        <v>0.7778143595907827</v>
      </c>
      <c r="L23" s="341">
        <v>0.731133507222067</v>
      </c>
      <c r="M23" s="341">
        <v>0.7570876848949587</v>
      </c>
      <c r="O23" s="6">
        <v>0.63</v>
      </c>
      <c r="P23" s="6">
        <v>0.5763</v>
      </c>
      <c r="Q23" s="295">
        <v>0.6000378882351578</v>
      </c>
      <c r="R23" s="295"/>
      <c r="S23" s="295">
        <v>0.4722799442949499</v>
      </c>
    </row>
    <row r="24" spans="2:19" s="4" customFormat="1" ht="11.25">
      <c r="B24" s="4" t="s">
        <v>458</v>
      </c>
      <c r="C24" s="341">
        <v>1.046398462423576</v>
      </c>
      <c r="D24" s="341"/>
      <c r="E24" s="341">
        <v>1.1341566595569321</v>
      </c>
      <c r="F24" s="341"/>
      <c r="G24" s="341">
        <v>1.0666926818035642</v>
      </c>
      <c r="H24" s="341">
        <v>1.2280336052363345</v>
      </c>
      <c r="I24" s="341">
        <v>1.2904445198280765</v>
      </c>
      <c r="J24" s="341"/>
      <c r="K24" s="341">
        <v>1.2309825658589637</v>
      </c>
      <c r="L24" s="341">
        <v>1.2411184698546747</v>
      </c>
      <c r="M24" s="341">
        <v>1.2577</v>
      </c>
      <c r="O24" s="6">
        <v>1.1267</v>
      </c>
      <c r="P24" s="6">
        <v>1.1546</v>
      </c>
      <c r="Q24" s="295">
        <v>1.1633379957208474</v>
      </c>
      <c r="R24" s="295"/>
      <c r="S24" s="295">
        <v>1.0879028367851689</v>
      </c>
    </row>
    <row r="25" spans="2:19" s="4" customFormat="1" ht="11.25">
      <c r="B25" s="4" t="s">
        <v>459</v>
      </c>
      <c r="C25" s="341">
        <v>1.172720122848313</v>
      </c>
      <c r="D25" s="341"/>
      <c r="E25" s="341">
        <v>1.0399626153565065</v>
      </c>
      <c r="F25" s="341"/>
      <c r="G25" s="341">
        <v>0.9454706695350089</v>
      </c>
      <c r="H25" s="341">
        <v>0.8457657877708824</v>
      </c>
      <c r="I25" s="341">
        <v>0.8326903244168918</v>
      </c>
      <c r="J25" s="341"/>
      <c r="K25" s="341">
        <v>0.6798933940683699</v>
      </c>
      <c r="L25" s="341">
        <v>0.6405880780852347</v>
      </c>
      <c r="M25" s="341">
        <v>0.6659</v>
      </c>
      <c r="O25" s="6">
        <v>0.5529</v>
      </c>
      <c r="P25" s="6">
        <v>0.4835</v>
      </c>
      <c r="Q25" s="295">
        <v>0.5305568820234872</v>
      </c>
      <c r="R25" s="295"/>
      <c r="S25" s="295">
        <v>0.41139996884371666</v>
      </c>
    </row>
    <row r="26" spans="2:19" s="4" customFormat="1" ht="11.25">
      <c r="B26" s="4" t="s">
        <v>460</v>
      </c>
      <c r="C26" s="341">
        <v>1.516176728240436</v>
      </c>
      <c r="D26" s="341"/>
      <c r="E26" s="341">
        <v>1.36860010633116</v>
      </c>
      <c r="F26" s="341"/>
      <c r="G26" s="341">
        <v>1.1241354703868742</v>
      </c>
      <c r="H26" s="341">
        <v>0.8825902778021149</v>
      </c>
      <c r="I26" s="341">
        <v>1.0943521284888935</v>
      </c>
      <c r="J26" s="341"/>
      <c r="K26" s="341">
        <v>0.8710009046629612</v>
      </c>
      <c r="L26" s="341">
        <v>0.721241904408079</v>
      </c>
      <c r="M26" s="341">
        <v>0.8469</v>
      </c>
      <c r="O26" s="6">
        <v>0.537</v>
      </c>
      <c r="P26" s="6">
        <v>0.56</v>
      </c>
      <c r="Q26" s="295">
        <v>0.7793470562985582</v>
      </c>
      <c r="R26" s="295"/>
      <c r="S26" s="295">
        <v>0.5633351415614319</v>
      </c>
    </row>
    <row r="27" spans="2:19" s="4" customFormat="1" ht="11.25">
      <c r="B27" s="4" t="s">
        <v>461</v>
      </c>
      <c r="C27" s="341">
        <v>2.0218457814297115</v>
      </c>
      <c r="D27" s="341"/>
      <c r="E27" s="341">
        <v>2.0433450960751904</v>
      </c>
      <c r="F27" s="341"/>
      <c r="G27" s="341">
        <v>1.936251497622477</v>
      </c>
      <c r="H27" s="341">
        <v>1.8623621504683383</v>
      </c>
      <c r="I27" s="341">
        <v>1.900985407912353</v>
      </c>
      <c r="J27" s="341"/>
      <c r="K27" s="341">
        <v>1.7476454610358045</v>
      </c>
      <c r="L27" s="341">
        <v>1.6974576757341764</v>
      </c>
      <c r="M27" s="341">
        <v>1.7200213816062624</v>
      </c>
      <c r="O27" s="6">
        <v>1.6725</v>
      </c>
      <c r="P27" s="6">
        <v>1.6371</v>
      </c>
      <c r="Q27" s="295">
        <v>1.734658044833893</v>
      </c>
      <c r="R27" s="295"/>
      <c r="S27" s="295">
        <v>1.61299017990923</v>
      </c>
    </row>
    <row r="28" spans="2:19" s="4" customFormat="1" ht="11.25">
      <c r="B28" s="4" t="s">
        <v>462</v>
      </c>
      <c r="C28" s="341">
        <v>0.5339893061751162</v>
      </c>
      <c r="D28" s="341"/>
      <c r="E28" s="341">
        <v>0.45623315340969695</v>
      </c>
      <c r="F28" s="341"/>
      <c r="G28" s="341">
        <v>0.38690353580089176</v>
      </c>
      <c r="H28" s="341">
        <v>0.34568624251205987</v>
      </c>
      <c r="I28" s="341">
        <v>0.31847949328765995</v>
      </c>
      <c r="J28" s="341"/>
      <c r="K28" s="341">
        <v>0.2726576928213639</v>
      </c>
      <c r="L28" s="341">
        <v>0.2810480439717493</v>
      </c>
      <c r="M28" s="341">
        <v>0.2628</v>
      </c>
      <c r="O28" s="6">
        <v>0.1901</v>
      </c>
      <c r="P28" s="7">
        <v>0.244</v>
      </c>
      <c r="Q28" s="295">
        <v>0.2199777538573755</v>
      </c>
      <c r="R28" s="295"/>
      <c r="S28" s="479">
        <v>0.2337307336156645</v>
      </c>
    </row>
    <row r="29" spans="2:19" s="4" customFormat="1" ht="11.25">
      <c r="B29" s="4" t="s">
        <v>463</v>
      </c>
      <c r="C29" s="341">
        <v>2.7999939551281865</v>
      </c>
      <c r="D29" s="341"/>
      <c r="E29" s="341">
        <v>2.8270469527245816</v>
      </c>
      <c r="F29" s="341"/>
      <c r="G29" s="341">
        <v>2.783070458736381</v>
      </c>
      <c r="H29" s="341">
        <v>2.668001179546159</v>
      </c>
      <c r="I29" s="341">
        <v>2.577907828837231</v>
      </c>
      <c r="J29" s="341"/>
      <c r="K29" s="341">
        <v>2.5366058773363864</v>
      </c>
      <c r="L29" s="341">
        <v>2.543044647358994</v>
      </c>
      <c r="M29" s="341">
        <v>2.5362600642274673</v>
      </c>
      <c r="O29" s="6">
        <v>2.5443</v>
      </c>
      <c r="P29" s="6">
        <v>2.4606</v>
      </c>
      <c r="Q29" s="295">
        <v>2.5383084825312983</v>
      </c>
      <c r="R29" s="295"/>
      <c r="S29" s="295">
        <v>2.4011250927775736</v>
      </c>
    </row>
    <row r="30" spans="2:19" s="4" customFormat="1" ht="11.25">
      <c r="B30" s="4" t="s">
        <v>464</v>
      </c>
      <c r="C30" s="341">
        <v>1.2144680102685614</v>
      </c>
      <c r="D30" s="341"/>
      <c r="E30" s="341">
        <v>1.1145290855323775</v>
      </c>
      <c r="F30" s="341"/>
      <c r="G30" s="341">
        <v>0.9962208774435463</v>
      </c>
      <c r="H30" s="336" t="s">
        <v>445</v>
      </c>
      <c r="I30" s="336" t="s">
        <v>445</v>
      </c>
      <c r="J30" s="341"/>
      <c r="K30" s="341">
        <v>0.7224942752762055</v>
      </c>
      <c r="L30" s="336">
        <v>0.6955473220054182</v>
      </c>
      <c r="M30" s="341">
        <v>0.72</v>
      </c>
      <c r="O30" s="6">
        <v>0.66</v>
      </c>
      <c r="P30" s="341">
        <v>0.64</v>
      </c>
      <c r="Q30" s="295">
        <v>0.6443623485107708</v>
      </c>
      <c r="R30" s="295"/>
      <c r="S30" s="479">
        <v>0.5303979684304406</v>
      </c>
    </row>
    <row r="31" spans="2:19" s="4" customFormat="1" ht="11.25">
      <c r="B31" s="4" t="s">
        <v>465</v>
      </c>
      <c r="C31" s="341">
        <v>0.4020722910328642</v>
      </c>
      <c r="D31" s="341"/>
      <c r="E31" s="341">
        <v>0.04235686907455601</v>
      </c>
      <c r="F31" s="341"/>
      <c r="G31" s="341">
        <v>0.08011987625008493</v>
      </c>
      <c r="H31" s="341">
        <v>0.05978268044431282</v>
      </c>
      <c r="I31" s="341">
        <v>0.15374232691409065</v>
      </c>
      <c r="J31" s="341"/>
      <c r="K31" s="341" t="s">
        <v>445</v>
      </c>
      <c r="L31" s="341" t="s">
        <v>445</v>
      </c>
      <c r="M31" s="341">
        <v>0.1</v>
      </c>
      <c r="O31" s="6">
        <v>0.19</v>
      </c>
      <c r="P31" s="341">
        <v>0.12</v>
      </c>
      <c r="Q31" s="295">
        <v>-0.12537255755148866</v>
      </c>
      <c r="R31" s="295"/>
      <c r="S31" s="479">
        <v>-0.12630092436563284</v>
      </c>
    </row>
    <row r="32" spans="2:19" s="4" customFormat="1" ht="11.25">
      <c r="B32" s="4" t="s">
        <v>466</v>
      </c>
      <c r="C32" s="341">
        <v>1.6677909956725485</v>
      </c>
      <c r="D32" s="341"/>
      <c r="E32" s="341">
        <v>1.6447638911491353</v>
      </c>
      <c r="F32" s="341"/>
      <c r="G32" s="341">
        <v>1.2306552546752672</v>
      </c>
      <c r="H32" s="341">
        <v>1.107519110207607</v>
      </c>
      <c r="I32" s="341">
        <v>1.1937035535292124</v>
      </c>
      <c r="J32" s="341"/>
      <c r="K32" s="341">
        <v>1.1169830068184843</v>
      </c>
      <c r="L32" s="341">
        <v>1.0926389978264215</v>
      </c>
      <c r="M32" s="341">
        <v>1.0887</v>
      </c>
      <c r="O32" s="6">
        <v>1.0038</v>
      </c>
      <c r="P32" s="341">
        <v>0.94</v>
      </c>
      <c r="Q32" s="295">
        <v>0.9034481760455091</v>
      </c>
      <c r="R32" s="295"/>
      <c r="S32" s="479">
        <v>0.7936499178990722</v>
      </c>
    </row>
    <row r="33" spans="2:19" s="4" customFormat="1" ht="11.25">
      <c r="B33" s="4" t="s">
        <v>467</v>
      </c>
      <c r="C33" s="341">
        <v>2.2397878147245276</v>
      </c>
      <c r="D33" s="341"/>
      <c r="E33" s="341">
        <v>2.226617582583001</v>
      </c>
      <c r="F33" s="341"/>
      <c r="G33" s="341">
        <v>2.1114219257587674</v>
      </c>
      <c r="H33" s="341">
        <v>1.9870790671379224</v>
      </c>
      <c r="I33" s="341">
        <v>1.9823738370618242</v>
      </c>
      <c r="J33" s="341"/>
      <c r="K33" s="341">
        <v>1.890925830100462</v>
      </c>
      <c r="L33" s="341">
        <v>1.8853035667627918</v>
      </c>
      <c r="M33" s="341">
        <v>1.895</v>
      </c>
      <c r="O33" s="6">
        <v>1.772</v>
      </c>
      <c r="P33" s="6">
        <v>1.696</v>
      </c>
      <c r="Q33" s="295">
        <v>1.7070343863272457</v>
      </c>
      <c r="R33" s="295"/>
      <c r="S33" s="295">
        <v>1.6287538199195446</v>
      </c>
    </row>
    <row r="34" spans="2:19" s="4" customFormat="1" ht="11.25">
      <c r="B34" s="4" t="s">
        <v>468</v>
      </c>
      <c r="C34" s="341">
        <v>0.6849009148325613</v>
      </c>
      <c r="D34" s="341"/>
      <c r="E34" s="341">
        <v>0.6483747547240551</v>
      </c>
      <c r="F34" s="341"/>
      <c r="G34" s="341">
        <v>0.5350660633010471</v>
      </c>
      <c r="H34" s="341">
        <v>0.45881948695530256</v>
      </c>
      <c r="I34" s="341">
        <v>0.45343553469015613</v>
      </c>
      <c r="J34" s="341"/>
      <c r="K34" s="341">
        <v>0.3793987152260304</v>
      </c>
      <c r="L34" s="341">
        <v>0.4986728388311473</v>
      </c>
      <c r="M34" s="341">
        <v>0.5712069275229479</v>
      </c>
      <c r="O34" s="7">
        <v>0.4626</v>
      </c>
      <c r="P34" s="7">
        <v>0.4129</v>
      </c>
      <c r="Q34" s="295">
        <v>0.4230631517917657</v>
      </c>
      <c r="R34" s="295"/>
      <c r="S34" s="479">
        <v>0.17180821143171776</v>
      </c>
    </row>
    <row r="35" spans="2:19" s="4" customFormat="1" ht="11.25">
      <c r="B35" s="337" t="s">
        <v>469</v>
      </c>
      <c r="C35" s="342">
        <v>0.26219542723902795</v>
      </c>
      <c r="D35" s="342"/>
      <c r="E35" s="342">
        <v>0.34837952777541176</v>
      </c>
      <c r="F35" s="342"/>
      <c r="G35" s="341">
        <v>0.20259883754264876</v>
      </c>
      <c r="H35" s="341">
        <v>0.11547758428184476</v>
      </c>
      <c r="I35" s="341">
        <v>0.1379730405225816</v>
      </c>
      <c r="J35" s="342"/>
      <c r="K35" s="341">
        <v>0.0957881416972686</v>
      </c>
      <c r="L35" s="341">
        <v>0.12053432720048408</v>
      </c>
      <c r="M35" s="341">
        <v>0.127520732774553</v>
      </c>
      <c r="O35" s="6">
        <v>0.14</v>
      </c>
      <c r="P35" s="341">
        <v>0.1</v>
      </c>
      <c r="Q35" s="296">
        <v>0.08465335873496152</v>
      </c>
      <c r="R35" s="296"/>
      <c r="S35" s="480">
        <v>0.0014129003069314903</v>
      </c>
    </row>
    <row r="36" spans="2:19" s="4" customFormat="1" ht="11.25">
      <c r="B36" s="167" t="s">
        <v>317</v>
      </c>
      <c r="C36" s="343">
        <v>1.8290723305910201</v>
      </c>
      <c r="D36" s="343"/>
      <c r="E36" s="343">
        <v>1.7477662453027965</v>
      </c>
      <c r="F36" s="343"/>
      <c r="G36" s="343">
        <v>1.625276866456097</v>
      </c>
      <c r="H36" s="343">
        <v>1.542973826932826</v>
      </c>
      <c r="I36" s="343">
        <v>1.5737749065393598</v>
      </c>
      <c r="J36" s="343"/>
      <c r="K36" s="343">
        <v>1.436869971960037</v>
      </c>
      <c r="L36" s="343">
        <v>1.418922781094387</v>
      </c>
      <c r="M36" s="343">
        <v>1.4424232878400676</v>
      </c>
      <c r="N36" s="167"/>
      <c r="O36" s="343">
        <v>1.3335550260420903</v>
      </c>
      <c r="P36" s="420">
        <v>1.3461083257676798</v>
      </c>
      <c r="Q36" s="420">
        <v>1.2974610148414214</v>
      </c>
      <c r="R36" s="420"/>
      <c r="S36" s="420">
        <v>1.1947202091410227</v>
      </c>
    </row>
    <row r="37" spans="2:18" ht="11.25">
      <c r="B37" s="111" t="s">
        <v>470</v>
      </c>
      <c r="C37" s="4"/>
      <c r="D37" s="4"/>
      <c r="E37" s="4"/>
      <c r="F37" s="4"/>
      <c r="G37" s="4"/>
      <c r="H37" s="4"/>
      <c r="I37" s="4"/>
      <c r="J37" s="344"/>
      <c r="K37" s="344"/>
      <c r="L37" s="344"/>
      <c r="M37" s="344"/>
      <c r="N37" s="344"/>
      <c r="O37" s="344"/>
      <c r="P37" s="344"/>
      <c r="Q37" s="344"/>
      <c r="R37" s="344"/>
    </row>
    <row r="38" spans="2:13" ht="11.25">
      <c r="B38" s="162" t="s">
        <v>527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1.25">
      <c r="C39" s="4"/>
      <c r="E39" s="4"/>
      <c r="G39" s="4"/>
      <c r="H39" s="4"/>
      <c r="I39" s="4"/>
      <c r="K39" s="4"/>
      <c r="L39" s="4"/>
      <c r="M39" s="4"/>
    </row>
    <row r="40" spans="3:13" ht="11.25">
      <c r="C40" s="4"/>
      <c r="E40" s="4"/>
      <c r="G40" s="4"/>
      <c r="H40" s="4"/>
      <c r="I40" s="4"/>
      <c r="K40" s="4"/>
      <c r="L40" s="4"/>
      <c r="M40" s="4"/>
    </row>
    <row r="41" spans="2:13" ht="12">
      <c r="B41" s="428" t="s">
        <v>512</v>
      </c>
      <c r="C41" s="4"/>
      <c r="E41" s="4"/>
      <c r="G41" s="4"/>
      <c r="H41" s="4"/>
      <c r="I41" s="4"/>
      <c r="K41" s="4"/>
      <c r="L41" s="4"/>
      <c r="M41" s="4"/>
    </row>
    <row r="42" spans="2:18" ht="11.25">
      <c r="B42" s="333"/>
      <c r="C42" s="4"/>
      <c r="E42" s="4"/>
      <c r="G42" s="4"/>
      <c r="H42" s="4"/>
      <c r="I42" s="4"/>
      <c r="K42" s="4"/>
      <c r="L42" s="4"/>
      <c r="M42" s="4"/>
      <c r="O42" s="337"/>
      <c r="P42" s="337"/>
      <c r="Q42" s="337"/>
      <c r="R42" s="337"/>
    </row>
    <row r="43" spans="2:19" ht="11.25">
      <c r="B43" s="562" t="s">
        <v>471</v>
      </c>
      <c r="C43" s="477"/>
      <c r="D43" s="335"/>
      <c r="E43" s="477"/>
      <c r="F43" s="335"/>
      <c r="G43" s="564">
        <v>2005</v>
      </c>
      <c r="H43" s="564"/>
      <c r="I43" s="564"/>
      <c r="J43" s="335"/>
      <c r="K43" s="564">
        <v>2006</v>
      </c>
      <c r="L43" s="564"/>
      <c r="M43" s="564"/>
      <c r="N43" s="417"/>
      <c r="O43" s="566">
        <v>2007</v>
      </c>
      <c r="P43" s="566"/>
      <c r="Q43" s="566"/>
      <c r="R43" s="205"/>
      <c r="S43" s="476">
        <v>2008</v>
      </c>
    </row>
    <row r="44" spans="2:19" ht="12" thickBot="1">
      <c r="B44" s="563"/>
      <c r="C44" s="23" t="s">
        <v>439</v>
      </c>
      <c r="D44" s="23"/>
      <c r="E44" s="23" t="s">
        <v>439</v>
      </c>
      <c r="F44" s="23"/>
      <c r="G44" s="23" t="s">
        <v>440</v>
      </c>
      <c r="H44" s="23" t="s">
        <v>441</v>
      </c>
      <c r="I44" s="23" t="s">
        <v>439</v>
      </c>
      <c r="J44" s="23"/>
      <c r="K44" s="23" t="s">
        <v>440</v>
      </c>
      <c r="L44" s="23" t="s">
        <v>441</v>
      </c>
      <c r="M44" s="23" t="s">
        <v>439</v>
      </c>
      <c r="N44" s="418"/>
      <c r="O44" s="367" t="s">
        <v>440</v>
      </c>
      <c r="P44" s="367" t="s">
        <v>441</v>
      </c>
      <c r="Q44" s="367" t="s">
        <v>439</v>
      </c>
      <c r="R44" s="23"/>
      <c r="S44" s="23" t="s">
        <v>440</v>
      </c>
    </row>
    <row r="45" spans="2:19" ht="12" thickTop="1">
      <c r="B45" s="162" t="s">
        <v>472</v>
      </c>
      <c r="C45" s="295">
        <v>0.3429972787770516</v>
      </c>
      <c r="D45" s="344"/>
      <c r="E45" s="295">
        <v>0.2910139245275994</v>
      </c>
      <c r="F45" s="344"/>
      <c r="G45" s="344">
        <v>0.19632279110691103</v>
      </c>
      <c r="H45" s="295">
        <v>0.16591296189831703</v>
      </c>
      <c r="I45" s="295">
        <v>0.25368710130574923</v>
      </c>
      <c r="J45" s="344"/>
      <c r="K45" s="369" t="s">
        <v>445</v>
      </c>
      <c r="L45" s="369" t="s">
        <v>445</v>
      </c>
      <c r="M45" s="369" t="s">
        <v>445</v>
      </c>
      <c r="O45" s="87">
        <v>0.1944</v>
      </c>
      <c r="P45" s="369">
        <v>0.27</v>
      </c>
      <c r="Q45" s="479">
        <v>0.36</v>
      </c>
      <c r="S45" s="344">
        <v>0.17</v>
      </c>
    </row>
    <row r="46" spans="2:19" ht="11.25">
      <c r="B46" s="162" t="s">
        <v>473</v>
      </c>
      <c r="C46" s="295">
        <v>0.2819028899832445</v>
      </c>
      <c r="D46" s="344"/>
      <c r="E46" s="295">
        <v>0.31820921130802915</v>
      </c>
      <c r="F46" s="344"/>
      <c r="G46" s="295">
        <v>0.2448723285273061</v>
      </c>
      <c r="H46" s="295">
        <v>0.21158195249210943</v>
      </c>
      <c r="I46" s="295">
        <v>0.24945057634658752</v>
      </c>
      <c r="J46" s="344"/>
      <c r="K46" s="295">
        <v>0.19565247749546205</v>
      </c>
      <c r="L46" s="295">
        <v>0.17225855151453232</v>
      </c>
      <c r="M46" s="295">
        <v>0.20910811177370497</v>
      </c>
      <c r="O46" s="87">
        <v>0.1594</v>
      </c>
      <c r="P46" s="87">
        <v>0.1519</v>
      </c>
      <c r="Q46" s="479">
        <v>0.13</v>
      </c>
      <c r="S46" s="344">
        <v>0.05</v>
      </c>
    </row>
    <row r="47" spans="2:19" ht="11.25">
      <c r="B47" s="162" t="s">
        <v>461</v>
      </c>
      <c r="C47" s="295">
        <v>0.7733308439184065</v>
      </c>
      <c r="D47" s="344"/>
      <c r="E47" s="295">
        <v>0.7906794971724455</v>
      </c>
      <c r="F47" s="344"/>
      <c r="G47" s="295">
        <v>0.6769811843908745</v>
      </c>
      <c r="H47" s="295">
        <v>0.6579613113257587</v>
      </c>
      <c r="I47" s="295">
        <v>0.6705091812472027</v>
      </c>
      <c r="J47" s="344"/>
      <c r="K47" s="295">
        <v>0.49324983607174255</v>
      </c>
      <c r="L47" s="295">
        <v>0.47173953719162226</v>
      </c>
      <c r="M47" s="295">
        <v>0.5174</v>
      </c>
      <c r="O47" s="87">
        <v>0.3967</v>
      </c>
      <c r="P47" s="87">
        <v>0.4075</v>
      </c>
      <c r="Q47" s="479">
        <v>0.42</v>
      </c>
      <c r="S47" s="344">
        <v>0.33</v>
      </c>
    </row>
    <row r="48" spans="2:19" ht="11.25">
      <c r="B48" s="337" t="s">
        <v>467</v>
      </c>
      <c r="C48" s="296">
        <v>2.447829135175358</v>
      </c>
      <c r="D48" s="296"/>
      <c r="E48" s="296">
        <v>2.4645078275615653</v>
      </c>
      <c r="F48" s="296"/>
      <c r="G48" s="296">
        <v>2.3005270084828786</v>
      </c>
      <c r="H48" s="296">
        <v>2.2505148593244684</v>
      </c>
      <c r="I48" s="342" t="s">
        <v>445</v>
      </c>
      <c r="J48" s="296"/>
      <c r="K48" s="296">
        <v>1.9544392144167273</v>
      </c>
      <c r="L48" s="296">
        <v>2.060582615085627</v>
      </c>
      <c r="M48" s="296">
        <v>1.966111621700914</v>
      </c>
      <c r="N48" s="337"/>
      <c r="O48" s="88">
        <v>1.8665</v>
      </c>
      <c r="P48" s="88">
        <v>1.8469</v>
      </c>
      <c r="Q48" s="480">
        <v>1.9</v>
      </c>
      <c r="R48" s="337"/>
      <c r="S48" s="145" t="s">
        <v>445</v>
      </c>
    </row>
    <row r="49" spans="2:13" ht="11.25">
      <c r="B49" s="111" t="s">
        <v>470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2" t="s">
        <v>527</v>
      </c>
      <c r="C50" s="4"/>
      <c r="E50" s="4"/>
      <c r="G50" s="4"/>
      <c r="H50" s="4"/>
      <c r="I50" s="4"/>
      <c r="K50" s="4"/>
      <c r="L50" s="4"/>
      <c r="M50" s="4"/>
    </row>
    <row r="51" spans="3:13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3:13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3:13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3:13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</sheetData>
  <mergeCells count="8">
    <mergeCell ref="K7:M7"/>
    <mergeCell ref="K43:M43"/>
    <mergeCell ref="O7:Q7"/>
    <mergeCell ref="O43:Q43"/>
    <mergeCell ref="B7:B8"/>
    <mergeCell ref="B43:B44"/>
    <mergeCell ref="G43:I43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8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00390625" style="249" customWidth="1"/>
    <col min="2" max="2" width="9.7109375" style="58" customWidth="1"/>
    <col min="3" max="9" width="12.140625" style="70" customWidth="1"/>
    <col min="10" max="10" width="12.140625" style="58" customWidth="1"/>
    <col min="11" max="21" width="8.28125" style="250" customWidth="1"/>
    <col min="22" max="16384" width="8.28125" style="58" customWidth="1"/>
  </cols>
  <sheetData>
    <row r="1" spans="1:20" s="57" customFormat="1" ht="12.75">
      <c r="A1" s="1"/>
      <c r="B1" s="201" t="s">
        <v>241</v>
      </c>
      <c r="C1" s="12"/>
      <c r="D1" s="12"/>
      <c r="E1" s="12"/>
      <c r="F1" s="12"/>
      <c r="G1" s="12"/>
      <c r="H1" s="201"/>
      <c r="I1" s="12"/>
      <c r="J1" s="204" t="s">
        <v>657</v>
      </c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2:10" ht="11.25">
      <c r="B3" s="2" t="s">
        <v>573</v>
      </c>
      <c r="C3" s="251"/>
      <c r="D3" s="251"/>
      <c r="E3" s="251"/>
      <c r="F3" s="251"/>
      <c r="G3" s="251"/>
      <c r="H3" s="251"/>
      <c r="I3" s="251"/>
      <c r="J3" s="251"/>
    </row>
    <row r="4" spans="2:9" ht="11.25">
      <c r="B4" s="44" t="s">
        <v>301</v>
      </c>
      <c r="C4" s="252"/>
      <c r="D4" s="252"/>
      <c r="E4" s="252"/>
      <c r="F4" s="252"/>
      <c r="G4" s="252"/>
      <c r="H4" s="252"/>
      <c r="I4" s="252"/>
    </row>
    <row r="5" spans="1:2" ht="11.25">
      <c r="A5" s="253"/>
      <c r="B5" s="249"/>
    </row>
    <row r="6" spans="1:21" s="41" customFormat="1" ht="11.25">
      <c r="A6" s="254"/>
      <c r="B6" s="570" t="s">
        <v>1</v>
      </c>
      <c r="C6" s="572" t="s">
        <v>290</v>
      </c>
      <c r="D6" s="574" t="s">
        <v>291</v>
      </c>
      <c r="E6" s="574" t="s">
        <v>292</v>
      </c>
      <c r="F6" s="255" t="s">
        <v>293</v>
      </c>
      <c r="G6" s="255" t="s">
        <v>293</v>
      </c>
      <c r="H6" s="255" t="s">
        <v>294</v>
      </c>
      <c r="I6" s="568" t="s">
        <v>295</v>
      </c>
      <c r="J6" s="568" t="s">
        <v>296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51" customFormat="1" ht="12" thickBot="1">
      <c r="A7" s="254"/>
      <c r="B7" s="571"/>
      <c r="C7" s="573"/>
      <c r="D7" s="575"/>
      <c r="E7" s="575"/>
      <c r="F7" s="256" t="s">
        <v>297</v>
      </c>
      <c r="G7" s="256" t="s">
        <v>298</v>
      </c>
      <c r="H7" s="256" t="s">
        <v>299</v>
      </c>
      <c r="I7" s="569"/>
      <c r="J7" s="569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</row>
    <row r="8" spans="2:10" ht="12" thickTop="1">
      <c r="B8" s="249" t="s">
        <v>45</v>
      </c>
      <c r="C8" s="258">
        <v>296.787</v>
      </c>
      <c r="D8" s="258">
        <v>2.46029</v>
      </c>
      <c r="E8" s="258">
        <v>4.2878</v>
      </c>
      <c r="F8" s="258">
        <v>652.849</v>
      </c>
      <c r="G8" s="258">
        <v>0.452041</v>
      </c>
      <c r="H8" s="258">
        <v>2.2121887173951036</v>
      </c>
      <c r="I8" s="258"/>
      <c r="J8" s="258"/>
    </row>
    <row r="9" spans="2:10" ht="11.25">
      <c r="B9" s="249" t="s">
        <v>46</v>
      </c>
      <c r="C9" s="258">
        <v>296.552</v>
      </c>
      <c r="D9" s="258">
        <v>2.518</v>
      </c>
      <c r="E9" s="258">
        <v>4.80288</v>
      </c>
      <c r="F9" s="258">
        <v>832.335</v>
      </c>
      <c r="G9" s="258">
        <v>0.55651</v>
      </c>
      <c r="H9" s="258">
        <v>1.7969129036315612</v>
      </c>
      <c r="I9" s="258"/>
      <c r="J9" s="258"/>
    </row>
    <row r="10" spans="2:10" ht="11.25">
      <c r="B10" s="249" t="s">
        <v>47</v>
      </c>
      <c r="C10" s="258">
        <v>268.51</v>
      </c>
      <c r="D10" s="258">
        <v>2.32218</v>
      </c>
      <c r="E10" s="258">
        <v>4.90517</v>
      </c>
      <c r="F10" s="258">
        <v>882.388</v>
      </c>
      <c r="G10" s="258">
        <v>0.573272</v>
      </c>
      <c r="H10" s="258">
        <v>1.7443726538187807</v>
      </c>
      <c r="I10" s="258"/>
      <c r="J10" s="258"/>
    </row>
    <row r="11" spans="2:10" ht="11.25">
      <c r="B11" s="249" t="s">
        <v>48</v>
      </c>
      <c r="C11" s="258">
        <v>210.442</v>
      </c>
      <c r="D11" s="258">
        <v>2.00862</v>
      </c>
      <c r="E11" s="258">
        <v>4.5131</v>
      </c>
      <c r="F11" s="258">
        <v>848.663</v>
      </c>
      <c r="G11" s="258">
        <v>0.521505</v>
      </c>
      <c r="H11" s="258">
        <v>1.9175271569783607</v>
      </c>
      <c r="I11" s="258"/>
      <c r="J11" s="258"/>
    </row>
    <row r="12" spans="2:10" ht="11.25">
      <c r="B12" s="249" t="s">
        <v>49</v>
      </c>
      <c r="C12" s="258">
        <v>219.14</v>
      </c>
      <c r="D12" s="258">
        <v>1.83288</v>
      </c>
      <c r="E12" s="258">
        <v>4.25442</v>
      </c>
      <c r="F12" s="258">
        <v>830.862</v>
      </c>
      <c r="G12" s="258">
        <v>0.472181</v>
      </c>
      <c r="H12" s="258">
        <v>2.1178319330934534</v>
      </c>
      <c r="I12" s="258"/>
      <c r="J12" s="258"/>
    </row>
    <row r="13" spans="2:10" ht="11.25">
      <c r="B13" s="249" t="s">
        <v>50</v>
      </c>
      <c r="C13" s="258">
        <v>226.741</v>
      </c>
      <c r="D13" s="258">
        <v>1.81767</v>
      </c>
      <c r="E13" s="258">
        <v>4.22557</v>
      </c>
      <c r="F13" s="258">
        <v>856.447</v>
      </c>
      <c r="G13" s="258">
        <v>0.430295</v>
      </c>
      <c r="H13" s="258">
        <v>2.3239870321523606</v>
      </c>
      <c r="I13" s="258"/>
      <c r="J13" s="258"/>
    </row>
    <row r="14" spans="2:10" ht="11.25">
      <c r="B14" s="249" t="s">
        <v>51</v>
      </c>
      <c r="C14" s="258">
        <v>220.536</v>
      </c>
      <c r="D14" s="258">
        <v>2.26</v>
      </c>
      <c r="E14" s="258">
        <v>5.43461</v>
      </c>
      <c r="F14" s="258">
        <v>1136.76</v>
      </c>
      <c r="G14" s="258">
        <v>0.497641</v>
      </c>
      <c r="H14" s="258">
        <v>2.009480730084539</v>
      </c>
      <c r="I14" s="258"/>
      <c r="J14" s="258"/>
    </row>
    <row r="15" spans="2:10" ht="11.25">
      <c r="B15" s="249" t="s">
        <v>52</v>
      </c>
      <c r="C15" s="258">
        <v>249.077</v>
      </c>
      <c r="D15" s="258">
        <v>2.42659</v>
      </c>
      <c r="E15" s="258">
        <v>6.5721</v>
      </c>
      <c r="F15" s="258">
        <v>1352.51</v>
      </c>
      <c r="G15" s="258">
        <v>0.572447</v>
      </c>
      <c r="H15" s="258">
        <v>1.7468866113369446</v>
      </c>
      <c r="I15" s="258"/>
      <c r="J15" s="258"/>
    </row>
    <row r="16" spans="2:10" ht="11.25">
      <c r="B16" s="249" t="s">
        <v>53</v>
      </c>
      <c r="C16" s="258">
        <v>237.512</v>
      </c>
      <c r="D16" s="258">
        <v>2.55326</v>
      </c>
      <c r="E16" s="258">
        <v>7.62129</v>
      </c>
      <c r="F16" s="258">
        <v>1518.85</v>
      </c>
      <c r="G16" s="258">
        <v>0.659725</v>
      </c>
      <c r="H16" s="258">
        <v>1.5157830914396149</v>
      </c>
      <c r="I16" s="258"/>
      <c r="J16" s="258"/>
    </row>
    <row r="17" spans="2:10" ht="11.25">
      <c r="B17" s="249" t="s">
        <v>54</v>
      </c>
      <c r="C17" s="258">
        <v>237.522</v>
      </c>
      <c r="D17" s="258">
        <v>2.84594</v>
      </c>
      <c r="E17" s="258">
        <v>8.7391</v>
      </c>
      <c r="F17" s="258">
        <v>1756.96</v>
      </c>
      <c r="G17" s="258">
        <v>0.751807</v>
      </c>
      <c r="H17" s="258">
        <v>1.330128610135314</v>
      </c>
      <c r="I17" s="258"/>
      <c r="J17" s="258"/>
    </row>
    <row r="18" spans="2:10" ht="11.25">
      <c r="B18" s="249" t="s">
        <v>55</v>
      </c>
      <c r="C18" s="258">
        <v>238.536</v>
      </c>
      <c r="D18" s="258">
        <v>2.94397</v>
      </c>
      <c r="E18" s="258">
        <v>8.98522</v>
      </c>
      <c r="F18" s="258">
        <v>1909.44</v>
      </c>
      <c r="G18" s="258">
        <v>0.779246</v>
      </c>
      <c r="H18" s="258">
        <v>1.283291797455489</v>
      </c>
      <c r="I18" s="258"/>
      <c r="J18" s="258"/>
    </row>
    <row r="19" spans="2:10" ht="11.25">
      <c r="B19" s="249" t="s">
        <v>56</v>
      </c>
      <c r="C19" s="258">
        <v>168.52</v>
      </c>
      <c r="D19" s="258">
        <v>2.17148</v>
      </c>
      <c r="E19" s="258">
        <v>6.92609</v>
      </c>
      <c r="F19" s="258">
        <v>1490.81</v>
      </c>
      <c r="G19" s="258">
        <v>0.682197</v>
      </c>
      <c r="H19" s="258">
        <v>1.4658522391625879</v>
      </c>
      <c r="I19" s="258"/>
      <c r="J19" s="258"/>
    </row>
    <row r="20" spans="2:10" ht="11.25">
      <c r="B20" s="249" t="s">
        <v>57</v>
      </c>
      <c r="C20" s="258">
        <v>144.638</v>
      </c>
      <c r="D20" s="258">
        <v>1.79739</v>
      </c>
      <c r="E20" s="258">
        <v>6.01071</v>
      </c>
      <c r="F20" s="258">
        <v>1296.07</v>
      </c>
      <c r="G20" s="258">
        <v>0.611927</v>
      </c>
      <c r="H20" s="258">
        <v>1.634181855025191</v>
      </c>
      <c r="I20" s="258"/>
      <c r="J20" s="258"/>
    </row>
    <row r="21" spans="2:10" ht="11.25">
      <c r="B21" s="249" t="s">
        <v>58</v>
      </c>
      <c r="C21" s="258">
        <v>128.152</v>
      </c>
      <c r="D21" s="258">
        <v>1.75623</v>
      </c>
      <c r="E21" s="258">
        <v>5.95694</v>
      </c>
      <c r="F21" s="258">
        <v>1301.63</v>
      </c>
      <c r="G21" s="258">
        <v>0.56217</v>
      </c>
      <c r="H21" s="258">
        <v>1.7788213529715213</v>
      </c>
      <c r="I21" s="258"/>
      <c r="J21" s="258"/>
    </row>
    <row r="22" spans="2:10" ht="11.25">
      <c r="B22" s="249" t="s">
        <v>59</v>
      </c>
      <c r="C22" s="258">
        <v>137.964</v>
      </c>
      <c r="D22" s="258">
        <v>1.88004</v>
      </c>
      <c r="E22" s="258">
        <v>6.38014</v>
      </c>
      <c r="F22" s="258">
        <v>1372.09</v>
      </c>
      <c r="G22" s="258">
        <v>0.611173</v>
      </c>
      <c r="H22" s="258">
        <v>1.6361979341364885</v>
      </c>
      <c r="I22" s="258"/>
      <c r="J22" s="258"/>
    </row>
    <row r="23" spans="2:10" ht="11.25">
      <c r="B23" s="249" t="s">
        <v>60</v>
      </c>
      <c r="C23" s="258">
        <v>144.792</v>
      </c>
      <c r="D23" s="258">
        <v>1.61573</v>
      </c>
      <c r="E23" s="258">
        <v>5.44528</v>
      </c>
      <c r="F23" s="258">
        <v>1198.1</v>
      </c>
      <c r="G23" s="258">
        <v>0.563177</v>
      </c>
      <c r="H23" s="258">
        <v>1.7756406955539732</v>
      </c>
      <c r="I23" s="258"/>
      <c r="J23" s="258"/>
    </row>
    <row r="24" spans="2:10" ht="11.25">
      <c r="B24" s="249" t="s">
        <v>61</v>
      </c>
      <c r="C24" s="258">
        <v>134.707</v>
      </c>
      <c r="D24" s="258">
        <v>1.65954</v>
      </c>
      <c r="E24" s="258">
        <v>5.64212</v>
      </c>
      <c r="F24" s="258">
        <v>1240.61</v>
      </c>
      <c r="G24" s="258">
        <v>0.567015</v>
      </c>
      <c r="H24" s="258">
        <v>1.7636217736744177</v>
      </c>
      <c r="I24" s="258"/>
      <c r="J24" s="258"/>
    </row>
    <row r="25" spans="2:10" ht="11.25">
      <c r="B25" s="249" t="s">
        <v>62</v>
      </c>
      <c r="C25" s="258">
        <v>126.651</v>
      </c>
      <c r="D25" s="258">
        <v>1.56165</v>
      </c>
      <c r="E25" s="258">
        <v>5.29382</v>
      </c>
      <c r="F25" s="258">
        <v>1232.41</v>
      </c>
      <c r="G25" s="258">
        <v>0.569774</v>
      </c>
      <c r="H25" s="258">
        <v>1.7550818394661742</v>
      </c>
      <c r="I25" s="258"/>
      <c r="J25" s="258"/>
    </row>
    <row r="26" spans="2:10" ht="11.25">
      <c r="B26" s="249" t="s">
        <v>63</v>
      </c>
      <c r="C26" s="258">
        <v>111.198</v>
      </c>
      <c r="D26" s="258">
        <v>1.65332</v>
      </c>
      <c r="E26" s="258">
        <v>5.66323</v>
      </c>
      <c r="F26" s="258">
        <v>1573.67</v>
      </c>
      <c r="G26" s="258">
        <v>0.666757</v>
      </c>
      <c r="H26" s="258">
        <v>1.4997967775366436</v>
      </c>
      <c r="I26" s="258"/>
      <c r="J26" s="258"/>
    </row>
    <row r="27" spans="2:10" ht="11.25">
      <c r="B27" s="249" t="s">
        <v>64</v>
      </c>
      <c r="C27" s="258">
        <v>102.208</v>
      </c>
      <c r="D27" s="258">
        <v>1.62279</v>
      </c>
      <c r="E27" s="258">
        <v>5.55204</v>
      </c>
      <c r="F27" s="258">
        <v>1612.44</v>
      </c>
      <c r="G27" s="258">
        <v>0.653427</v>
      </c>
      <c r="H27" s="258">
        <v>1.5303928365372108</v>
      </c>
      <c r="I27" s="258"/>
      <c r="J27" s="258"/>
    </row>
    <row r="28" spans="2:10" ht="11.25">
      <c r="B28" s="249" t="s">
        <v>65</v>
      </c>
      <c r="C28" s="258">
        <v>94.0596</v>
      </c>
      <c r="D28" s="258">
        <v>1.43313</v>
      </c>
      <c r="E28" s="258">
        <v>4.99148</v>
      </c>
      <c r="F28" s="258">
        <v>1628.93</v>
      </c>
      <c r="G28" s="258">
        <v>0.633668</v>
      </c>
      <c r="H28" s="258">
        <v>1.5781134600453235</v>
      </c>
      <c r="I28" s="258"/>
      <c r="J28" s="258"/>
    </row>
    <row r="29" spans="2:10" ht="11.25">
      <c r="B29" s="249" t="s">
        <v>66</v>
      </c>
      <c r="C29" s="258">
        <v>108.779</v>
      </c>
      <c r="D29" s="258">
        <v>1.50477</v>
      </c>
      <c r="E29" s="258">
        <v>5.11552</v>
      </c>
      <c r="F29" s="258">
        <v>1542.95</v>
      </c>
      <c r="G29" s="258">
        <v>0.640958</v>
      </c>
      <c r="H29" s="258">
        <v>1.5601646285716069</v>
      </c>
      <c r="I29" s="258"/>
      <c r="J29" s="258"/>
    </row>
    <row r="30" spans="2:10" ht="11.25">
      <c r="B30" s="249" t="s">
        <v>67</v>
      </c>
      <c r="C30" s="258">
        <v>120.991</v>
      </c>
      <c r="D30" s="258">
        <v>1.73406</v>
      </c>
      <c r="E30" s="258">
        <v>5.83669</v>
      </c>
      <c r="F30" s="258">
        <v>1703.1</v>
      </c>
      <c r="G30" s="258">
        <v>0.610836</v>
      </c>
      <c r="H30" s="258">
        <v>1.6371006293014818</v>
      </c>
      <c r="I30" s="258"/>
      <c r="J30" s="258"/>
    </row>
    <row r="31" spans="2:10" ht="11.25">
      <c r="B31" s="249" t="s">
        <v>68</v>
      </c>
      <c r="C31" s="258">
        <v>130.905</v>
      </c>
      <c r="D31" s="258">
        <v>1.75967</v>
      </c>
      <c r="E31" s="258">
        <v>5.89952</v>
      </c>
      <c r="F31" s="258">
        <v>1736.21</v>
      </c>
      <c r="G31" s="258">
        <v>0.603824</v>
      </c>
      <c r="H31" s="258">
        <v>1.6561117146718247</v>
      </c>
      <c r="I31" s="258"/>
      <c r="J31" s="258"/>
    </row>
    <row r="32" spans="2:10" ht="11.25">
      <c r="B32" s="249" t="s">
        <v>69</v>
      </c>
      <c r="C32" s="258">
        <v>113.907</v>
      </c>
      <c r="D32" s="258"/>
      <c r="E32" s="258"/>
      <c r="F32" s="258"/>
      <c r="G32" s="258">
        <v>0.618057</v>
      </c>
      <c r="H32" s="258">
        <v>1.617973746757985</v>
      </c>
      <c r="I32" s="258">
        <v>0.938627</v>
      </c>
      <c r="J32" s="258">
        <v>1.065385930726476</v>
      </c>
    </row>
    <row r="33" spans="2:10" ht="11.25">
      <c r="B33" s="249" t="s">
        <v>70</v>
      </c>
      <c r="C33" s="481">
        <v>107.765</v>
      </c>
      <c r="D33" s="481"/>
      <c r="E33" s="481"/>
      <c r="F33" s="481"/>
      <c r="G33" s="481">
        <v>0.660931</v>
      </c>
      <c r="H33" s="481">
        <v>1.5130172438575282</v>
      </c>
      <c r="I33" s="482">
        <v>1.0854</v>
      </c>
      <c r="J33" s="482">
        <v>0.9213193292795283</v>
      </c>
    </row>
    <row r="34" spans="2:10" ht="11.25">
      <c r="B34" s="249" t="s">
        <v>71</v>
      </c>
      <c r="C34" s="483">
        <v>121.529</v>
      </c>
      <c r="D34" s="483"/>
      <c r="E34" s="483"/>
      <c r="F34" s="483"/>
      <c r="G34" s="483">
        <v>0.694655</v>
      </c>
      <c r="H34" s="483">
        <v>1.4395635243394203</v>
      </c>
      <c r="I34" s="483">
        <v>1.11751</v>
      </c>
      <c r="J34" s="456">
        <v>0.8948465785541069</v>
      </c>
    </row>
    <row r="35" spans="2:10" ht="11.25">
      <c r="B35" s="249" t="s">
        <v>72</v>
      </c>
      <c r="C35" s="483">
        <v>125.388</v>
      </c>
      <c r="D35" s="483"/>
      <c r="E35" s="483"/>
      <c r="F35" s="483"/>
      <c r="G35" s="483">
        <v>0.667223</v>
      </c>
      <c r="H35" s="483">
        <v>1.4987492937143954</v>
      </c>
      <c r="I35" s="483">
        <v>1.06255</v>
      </c>
      <c r="J35" s="456">
        <v>0.941132182014964</v>
      </c>
    </row>
    <row r="36" spans="2:10" ht="11.25">
      <c r="B36" s="249" t="s">
        <v>73</v>
      </c>
      <c r="C36" s="483">
        <v>115.933</v>
      </c>
      <c r="D36" s="483"/>
      <c r="E36" s="483"/>
      <c r="F36" s="483"/>
      <c r="G36" s="483">
        <v>0.612472</v>
      </c>
      <c r="H36" s="483">
        <v>1.6327277002050706</v>
      </c>
      <c r="I36" s="483">
        <v>0.886034</v>
      </c>
      <c r="J36" s="456">
        <v>1.128624860896986</v>
      </c>
    </row>
    <row r="37" spans="1:10" ht="11.25">
      <c r="A37" s="259"/>
      <c r="B37" s="258" t="s">
        <v>74</v>
      </c>
      <c r="C37" s="483">
        <v>108.193</v>
      </c>
      <c r="D37" s="483"/>
      <c r="E37" s="483"/>
      <c r="F37" s="483"/>
      <c r="G37" s="483">
        <v>0.54618</v>
      </c>
      <c r="H37" s="483">
        <v>1.8308982386758943</v>
      </c>
      <c r="I37" s="483">
        <v>0.805365</v>
      </c>
      <c r="J37" s="456">
        <v>1.2416730302409467</v>
      </c>
    </row>
    <row r="38" spans="2:12" ht="11.25">
      <c r="B38" s="378" t="s">
        <v>76</v>
      </c>
      <c r="C38" s="483">
        <v>110.218</v>
      </c>
      <c r="D38" s="483"/>
      <c r="E38" s="483"/>
      <c r="F38" s="483"/>
      <c r="G38" s="483">
        <v>0.549998</v>
      </c>
      <c r="H38" s="483">
        <v>1.8181884297761084</v>
      </c>
      <c r="I38" s="483">
        <v>0.80412</v>
      </c>
      <c r="J38" s="456">
        <v>1.2435954832612048</v>
      </c>
      <c r="K38" s="379"/>
      <c r="L38" s="379"/>
    </row>
    <row r="39" spans="2:12" ht="11.25">
      <c r="B39" s="378" t="s">
        <v>513</v>
      </c>
      <c r="C39" s="483">
        <v>116.299</v>
      </c>
      <c r="D39" s="483"/>
      <c r="E39" s="483"/>
      <c r="F39" s="483"/>
      <c r="G39" s="483">
        <v>0.543487</v>
      </c>
      <c r="H39" s="483">
        <v>1.8399704132757544</v>
      </c>
      <c r="I39" s="483">
        <v>0.797141</v>
      </c>
      <c r="J39" s="483">
        <v>1.2544832093694842</v>
      </c>
      <c r="K39" s="379"/>
      <c r="L39" s="379"/>
    </row>
    <row r="40" spans="2:12" ht="11.25">
      <c r="B40" s="491" t="s">
        <v>529</v>
      </c>
      <c r="C40" s="483">
        <v>117.754</v>
      </c>
      <c r="D40" s="483"/>
      <c r="E40" s="483"/>
      <c r="F40" s="483"/>
      <c r="G40" s="483">
        <v>0.499772</v>
      </c>
      <c r="H40" s="483">
        <v>2.000912416061724</v>
      </c>
      <c r="I40" s="483">
        <v>0.730638</v>
      </c>
      <c r="J40" s="483">
        <v>1.3686668363813543</v>
      </c>
      <c r="K40" s="379"/>
      <c r="L40" s="379"/>
    </row>
    <row r="41" spans="2:12" ht="11.25">
      <c r="B41" s="459" t="s">
        <v>650</v>
      </c>
      <c r="C41" s="457">
        <v>103.359</v>
      </c>
      <c r="D41" s="457"/>
      <c r="E41" s="457"/>
      <c r="F41" s="457"/>
      <c r="G41" s="457">
        <v>0.541177</v>
      </c>
      <c r="H41" s="457">
        <v>1.8478242793023354</v>
      </c>
      <c r="I41" s="457">
        <v>0.682675</v>
      </c>
      <c r="J41" s="457">
        <v>1.4648258688248434</v>
      </c>
      <c r="K41" s="379"/>
      <c r="L41" s="379"/>
    </row>
    <row r="42" spans="2:12" ht="11.25">
      <c r="B42" s="261" t="s">
        <v>525</v>
      </c>
      <c r="C42" s="380"/>
      <c r="D42" s="380"/>
      <c r="E42" s="380"/>
      <c r="F42" s="380"/>
      <c r="G42" s="380"/>
      <c r="H42" s="380"/>
      <c r="I42" s="380"/>
      <c r="J42" s="381"/>
      <c r="K42" s="379"/>
      <c r="L42" s="379"/>
    </row>
    <row r="43" spans="1:12" ht="11.25">
      <c r="A43" s="249" t="s">
        <v>300</v>
      </c>
      <c r="B43" s="262" t="s">
        <v>526</v>
      </c>
      <c r="C43" s="380"/>
      <c r="D43" s="380"/>
      <c r="E43" s="380"/>
      <c r="F43" s="380"/>
      <c r="G43" s="380"/>
      <c r="H43" s="380"/>
      <c r="I43" s="380"/>
      <c r="J43" s="381"/>
      <c r="K43" s="379"/>
      <c r="L43" s="379"/>
    </row>
    <row r="44" spans="2:12" ht="11.25">
      <c r="B44" s="380"/>
      <c r="C44" s="380"/>
      <c r="D44" s="380"/>
      <c r="E44" s="380"/>
      <c r="F44" s="380"/>
      <c r="G44" s="380"/>
      <c r="H44" s="380"/>
      <c r="I44" s="381"/>
      <c r="J44" s="379"/>
      <c r="L44" s="379"/>
    </row>
    <row r="45" spans="2:10" ht="11.25">
      <c r="B45" s="258"/>
      <c r="C45" s="258"/>
      <c r="D45" s="258"/>
      <c r="E45" s="258"/>
      <c r="F45" s="258"/>
      <c r="G45" s="258"/>
      <c r="H45" s="258"/>
      <c r="I45" s="258"/>
      <c r="J45" s="250"/>
    </row>
    <row r="46" spans="2:10" ht="11.25">
      <c r="B46" s="258"/>
      <c r="C46" s="258"/>
      <c r="D46" s="258"/>
      <c r="E46" s="258"/>
      <c r="F46" s="258"/>
      <c r="G46" s="258"/>
      <c r="H46" s="258"/>
      <c r="I46" s="258"/>
      <c r="J46" s="250"/>
    </row>
    <row r="47" spans="2:10" ht="11.25">
      <c r="B47" s="258"/>
      <c r="C47" s="258"/>
      <c r="D47" s="258"/>
      <c r="E47" s="258"/>
      <c r="F47" s="258"/>
      <c r="G47" s="258"/>
      <c r="H47" s="258"/>
      <c r="I47" s="258"/>
      <c r="J47" s="250"/>
    </row>
    <row r="48" spans="2:10" ht="11.25">
      <c r="B48" s="258"/>
      <c r="C48" s="258"/>
      <c r="D48" s="258"/>
      <c r="E48" s="258"/>
      <c r="F48" s="258"/>
      <c r="G48" s="258"/>
      <c r="H48" s="258"/>
      <c r="I48" s="258"/>
      <c r="J48" s="250"/>
    </row>
    <row r="49" spans="2:10" ht="11.25">
      <c r="B49" s="258"/>
      <c r="C49" s="258"/>
      <c r="D49" s="258"/>
      <c r="E49" s="258"/>
      <c r="F49" s="258"/>
      <c r="G49" s="258"/>
      <c r="H49" s="258"/>
      <c r="I49" s="258"/>
      <c r="J49" s="250"/>
    </row>
    <row r="50" spans="2:10" ht="11.25">
      <c r="B50" s="70"/>
      <c r="I50" s="58"/>
      <c r="J50" s="250"/>
    </row>
    <row r="51" spans="2:10" ht="11.25">
      <c r="B51" s="70"/>
      <c r="J51" s="250"/>
    </row>
    <row r="52" ht="11.25">
      <c r="J52" s="70"/>
    </row>
    <row r="53" ht="11.25">
      <c r="J53" s="70"/>
    </row>
    <row r="54" ht="11.25">
      <c r="J54" s="70"/>
    </row>
    <row r="55" ht="11.25">
      <c r="J55" s="70"/>
    </row>
    <row r="56" ht="11.25">
      <c r="J56" s="70"/>
    </row>
    <row r="57" ht="11.25">
      <c r="J57" s="70"/>
    </row>
    <row r="58" ht="11.25">
      <c r="J58" s="70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0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2.7109375" style="263" customWidth="1"/>
    <col min="2" max="2" width="7.57421875" style="264" customWidth="1"/>
    <col min="3" max="5" width="10.8515625" style="265" customWidth="1"/>
    <col min="6" max="8" width="10.8515625" style="266" customWidth="1"/>
    <col min="9" max="9" width="8.28125" style="267" customWidth="1"/>
    <col min="10" max="12" width="8.57421875" style="267" customWidth="1"/>
    <col min="13" max="13" width="11.140625" style="267" bestFit="1" customWidth="1"/>
    <col min="14" max="14" width="10.140625" style="267" bestFit="1" customWidth="1"/>
    <col min="15" max="16384" width="8.28125" style="267" customWidth="1"/>
  </cols>
  <sheetData>
    <row r="1" spans="1:8" s="57" customFormat="1" ht="12.75">
      <c r="A1" s="1"/>
      <c r="B1" s="201" t="s">
        <v>241</v>
      </c>
      <c r="C1" s="11"/>
      <c r="D1" s="11"/>
      <c r="E1" s="11"/>
      <c r="F1" s="201"/>
      <c r="G1" s="385"/>
      <c r="H1" s="204" t="s">
        <v>657</v>
      </c>
    </row>
    <row r="3" spans="2:8" ht="11.25">
      <c r="B3" s="2" t="s">
        <v>572</v>
      </c>
      <c r="C3" s="268"/>
      <c r="D3" s="268"/>
      <c r="E3" s="268"/>
      <c r="F3" s="269"/>
      <c r="G3" s="269"/>
      <c r="H3" s="269"/>
    </row>
    <row r="4" spans="2:8" ht="11.25">
      <c r="B4" s="270" t="s">
        <v>312</v>
      </c>
      <c r="C4" s="268"/>
      <c r="D4" s="268"/>
      <c r="E4" s="268"/>
      <c r="G4" s="269"/>
      <c r="H4" s="269"/>
    </row>
    <row r="5" spans="1:2" ht="11.25">
      <c r="A5" s="271"/>
      <c r="B5" s="272"/>
    </row>
    <row r="6" spans="1:8" s="274" customFormat="1" ht="11.25">
      <c r="A6" s="273"/>
      <c r="B6" s="576" t="s">
        <v>1</v>
      </c>
      <c r="C6" s="579" t="s">
        <v>302</v>
      </c>
      <c r="D6" s="579"/>
      <c r="E6" s="579"/>
      <c r="F6" s="579"/>
      <c r="G6" s="579"/>
      <c r="H6" s="579"/>
    </row>
    <row r="7" spans="1:8" s="274" customFormat="1" ht="11.25">
      <c r="A7" s="273"/>
      <c r="B7" s="577"/>
      <c r="C7" s="275" t="s">
        <v>303</v>
      </c>
      <c r="D7" s="275" t="s">
        <v>303</v>
      </c>
      <c r="E7" s="275" t="s">
        <v>303</v>
      </c>
      <c r="F7" s="275" t="s">
        <v>304</v>
      </c>
      <c r="G7" s="580" t="s">
        <v>305</v>
      </c>
      <c r="H7" s="276" t="s">
        <v>306</v>
      </c>
    </row>
    <row r="8" spans="1:8" s="279" customFormat="1" ht="12" thickBot="1">
      <c r="A8" s="273"/>
      <c r="B8" s="578"/>
      <c r="C8" s="277" t="s">
        <v>307</v>
      </c>
      <c r="D8" s="277" t="s">
        <v>308</v>
      </c>
      <c r="E8" s="277" t="s">
        <v>309</v>
      </c>
      <c r="F8" s="277" t="s">
        <v>310</v>
      </c>
      <c r="G8" s="581"/>
      <c r="H8" s="278"/>
    </row>
    <row r="9" spans="2:14" ht="12" thickTop="1">
      <c r="B9" s="280" t="s">
        <v>60</v>
      </c>
      <c r="C9" s="281">
        <v>8.1575</v>
      </c>
      <c r="D9" s="281">
        <v>8.37</v>
      </c>
      <c r="E9" s="281">
        <v>8.55</v>
      </c>
      <c r="F9" s="280">
        <v>8.54</v>
      </c>
      <c r="G9" s="441">
        <v>2633.66</v>
      </c>
      <c r="H9" s="441">
        <v>373.84</v>
      </c>
      <c r="J9" s="282"/>
      <c r="K9" s="282"/>
      <c r="M9" s="282"/>
      <c r="N9" s="282"/>
    </row>
    <row r="10" spans="2:14" ht="11.25">
      <c r="B10" s="281" t="s">
        <v>61</v>
      </c>
      <c r="C10" s="281">
        <v>6.485</v>
      </c>
      <c r="D10" s="281">
        <v>7.37</v>
      </c>
      <c r="E10" s="281">
        <v>7.858333333333334</v>
      </c>
      <c r="F10" s="281">
        <v>7.85</v>
      </c>
      <c r="G10" s="442">
        <v>3168.8</v>
      </c>
      <c r="H10" s="442">
        <v>586.34</v>
      </c>
      <c r="J10" s="282"/>
      <c r="K10" s="282"/>
      <c r="M10" s="282"/>
      <c r="N10" s="282"/>
    </row>
    <row r="11" spans="2:14" ht="11.25">
      <c r="B11" s="281" t="s">
        <v>62</v>
      </c>
      <c r="C11" s="281">
        <v>4.770833333333333</v>
      </c>
      <c r="D11" s="281">
        <v>6.1883333333333335</v>
      </c>
      <c r="E11" s="281">
        <v>7.01</v>
      </c>
      <c r="F11" s="281">
        <v>7</v>
      </c>
      <c r="G11" s="442">
        <v>3301.12</v>
      </c>
      <c r="H11" s="442">
        <v>676.95</v>
      </c>
      <c r="I11" s="283"/>
      <c r="J11" s="282"/>
      <c r="K11" s="282"/>
      <c r="M11" s="282"/>
      <c r="N11" s="282"/>
    </row>
    <row r="12" spans="2:14" ht="11.25">
      <c r="B12" s="281" t="s">
        <v>63</v>
      </c>
      <c r="C12" s="281">
        <v>4.048333333333333</v>
      </c>
      <c r="D12" s="281">
        <v>5.1475</v>
      </c>
      <c r="E12" s="281">
        <v>5.873333333333332</v>
      </c>
      <c r="F12" s="281">
        <v>5.86</v>
      </c>
      <c r="G12" s="442">
        <v>3775.88</v>
      </c>
      <c r="H12" s="442">
        <v>776.8</v>
      </c>
      <c r="J12" s="282"/>
      <c r="K12" s="282"/>
      <c r="M12" s="282"/>
      <c r="N12" s="282"/>
    </row>
    <row r="13" spans="2:14" ht="11.25">
      <c r="B13" s="281" t="s">
        <v>64</v>
      </c>
      <c r="C13" s="281">
        <v>5.935833333333332</v>
      </c>
      <c r="D13" s="281">
        <v>6.683333333333334</v>
      </c>
      <c r="E13" s="281">
        <v>7.08</v>
      </c>
      <c r="F13" s="281">
        <v>7.06</v>
      </c>
      <c r="G13" s="442">
        <v>3834.44</v>
      </c>
      <c r="H13" s="442">
        <v>751.96</v>
      </c>
      <c r="J13" s="282"/>
      <c r="K13" s="282"/>
      <c r="M13" s="282"/>
      <c r="N13" s="282"/>
    </row>
    <row r="14" spans="2:14" ht="11.25">
      <c r="B14" s="281" t="s">
        <v>65</v>
      </c>
      <c r="C14" s="281">
        <v>6.160833333333334</v>
      </c>
      <c r="D14" s="281">
        <v>6.390833333333334</v>
      </c>
      <c r="E14" s="281">
        <v>6.58</v>
      </c>
      <c r="F14" s="281">
        <v>6.88</v>
      </c>
      <c r="G14" s="442">
        <v>5117.12</v>
      </c>
      <c r="H14" s="442">
        <v>1052.13</v>
      </c>
      <c r="J14" s="282"/>
      <c r="K14" s="282"/>
      <c r="M14" s="282"/>
      <c r="N14" s="282"/>
    </row>
    <row r="15" spans="2:14" ht="11.25">
      <c r="B15" s="281" t="s">
        <v>66</v>
      </c>
      <c r="C15" s="281">
        <v>5.84</v>
      </c>
      <c r="D15" s="281">
        <v>6.176666666666667</v>
      </c>
      <c r="E15" s="281">
        <v>6.438333333333333</v>
      </c>
      <c r="F15" s="281">
        <v>6.7</v>
      </c>
      <c r="G15" s="442">
        <v>6448.27</v>
      </c>
      <c r="H15" s="442">
        <v>1291.03</v>
      </c>
      <c r="J15" s="282"/>
      <c r="K15" s="282"/>
      <c r="M15" s="282"/>
      <c r="N15" s="282"/>
    </row>
    <row r="16" spans="2:14" ht="11.25">
      <c r="B16" s="281" t="s">
        <v>67</v>
      </c>
      <c r="C16" s="281">
        <v>5.988333333333333</v>
      </c>
      <c r="D16" s="281">
        <v>6.2225</v>
      </c>
      <c r="E16" s="281">
        <v>6.3525</v>
      </c>
      <c r="F16" s="281">
        <v>6.57</v>
      </c>
      <c r="G16" s="442">
        <v>7908.25</v>
      </c>
      <c r="H16" s="442">
        <v>1570.35</v>
      </c>
      <c r="J16" s="282"/>
      <c r="K16" s="282"/>
      <c r="M16" s="282"/>
      <c r="N16" s="282"/>
    </row>
    <row r="17" spans="2:14" ht="11.25">
      <c r="B17" s="281" t="s">
        <v>68</v>
      </c>
      <c r="C17" s="281">
        <v>5.129166666666666</v>
      </c>
      <c r="D17" s="281">
        <v>5.15</v>
      </c>
      <c r="E17" s="281">
        <v>5.264166666666666</v>
      </c>
      <c r="F17" s="281">
        <v>5.5758333333333345</v>
      </c>
      <c r="G17" s="442">
        <v>9181.43</v>
      </c>
      <c r="H17" s="442">
        <v>2192.6899</v>
      </c>
      <c r="J17" s="282"/>
      <c r="K17" s="282"/>
      <c r="L17" s="282"/>
      <c r="M17" s="282"/>
      <c r="N17" s="282"/>
    </row>
    <row r="18" spans="2:14" ht="11.25">
      <c r="B18" s="281" t="s">
        <v>69</v>
      </c>
      <c r="C18" s="281">
        <v>5.425833333333333</v>
      </c>
      <c r="D18" s="281">
        <v>5.540833333333333</v>
      </c>
      <c r="E18" s="281">
        <v>5.636666666666667</v>
      </c>
      <c r="F18" s="281">
        <v>5.862541666666666</v>
      </c>
      <c r="G18" s="442">
        <v>11497</v>
      </c>
      <c r="H18" s="442">
        <v>4069.3101</v>
      </c>
      <c r="J18" s="282"/>
      <c r="K18" s="282"/>
      <c r="L18" s="282"/>
      <c r="M18" s="282"/>
      <c r="N18" s="282"/>
    </row>
    <row r="19" spans="2:14" ht="11.25">
      <c r="B19" s="281" t="s">
        <v>70</v>
      </c>
      <c r="C19" s="281">
        <v>6.255</v>
      </c>
      <c r="D19" s="281">
        <v>6.1525</v>
      </c>
      <c r="E19" s="281">
        <v>6.029166666666666</v>
      </c>
      <c r="F19" s="281">
        <v>5.934755606077116</v>
      </c>
      <c r="G19" s="442">
        <v>10787</v>
      </c>
      <c r="H19" s="442">
        <v>2470.52</v>
      </c>
      <c r="J19" s="282"/>
      <c r="K19" s="282"/>
      <c r="L19" s="282"/>
      <c r="M19" s="282"/>
      <c r="N19" s="282"/>
    </row>
    <row r="20" spans="2:14" ht="11.25">
      <c r="B20" s="281" t="s">
        <v>71</v>
      </c>
      <c r="C20" s="281">
        <v>3.8225</v>
      </c>
      <c r="D20" s="281">
        <v>4.550833333333333</v>
      </c>
      <c r="E20" s="281">
        <v>5.0175</v>
      </c>
      <c r="F20" s="281">
        <v>5.474393536648797</v>
      </c>
      <c r="G20" s="442">
        <v>10022</v>
      </c>
      <c r="H20" s="442">
        <v>1950.44</v>
      </c>
      <c r="J20" s="282"/>
      <c r="K20" s="282"/>
      <c r="L20" s="282"/>
      <c r="M20" s="282"/>
      <c r="N20" s="282"/>
    </row>
    <row r="21" spans="2:14" ht="11.25">
      <c r="B21" s="281" t="s">
        <v>72</v>
      </c>
      <c r="C21" s="281">
        <v>2.6366666666666663</v>
      </c>
      <c r="D21" s="281">
        <v>3.815</v>
      </c>
      <c r="E21" s="281">
        <v>4.610833333333333</v>
      </c>
      <c r="F21" s="281">
        <v>5.286074588645525</v>
      </c>
      <c r="G21" s="442">
        <v>8342</v>
      </c>
      <c r="H21" s="442">
        <v>1335.51</v>
      </c>
      <c r="J21" s="282"/>
      <c r="K21" s="282"/>
      <c r="L21" s="282"/>
      <c r="M21" s="282"/>
      <c r="N21" s="282"/>
    </row>
    <row r="22" spans="2:14" ht="11.25">
      <c r="B22" s="281" t="s">
        <v>73</v>
      </c>
      <c r="C22" s="281">
        <v>1.6533333333333333</v>
      </c>
      <c r="D22" s="281">
        <v>2.9683333333333337</v>
      </c>
      <c r="E22" s="281">
        <v>4.015</v>
      </c>
      <c r="F22" s="281">
        <v>4.774762055074555</v>
      </c>
      <c r="G22" s="442">
        <v>10409.95</v>
      </c>
      <c r="H22" s="442">
        <v>2006.68</v>
      </c>
      <c r="J22" s="282"/>
      <c r="K22" s="282"/>
      <c r="L22" s="282"/>
      <c r="M22" s="282"/>
      <c r="N22" s="282"/>
    </row>
    <row r="23" spans="2:14" ht="11.25">
      <c r="B23" s="281" t="s">
        <v>74</v>
      </c>
      <c r="C23" s="281">
        <v>2.38</v>
      </c>
      <c r="D23" s="281">
        <v>3.429166666666667</v>
      </c>
      <c r="E23" s="281">
        <v>4.274166666666667</v>
      </c>
      <c r="F23" s="281">
        <v>5.032304044666666</v>
      </c>
      <c r="G23" s="442">
        <v>10783.01</v>
      </c>
      <c r="H23" s="442">
        <v>2175.44</v>
      </c>
      <c r="J23" s="282"/>
      <c r="K23" s="282"/>
      <c r="L23" s="282"/>
      <c r="M23" s="282"/>
      <c r="N23" s="282"/>
    </row>
    <row r="24" spans="2:14" ht="11.25">
      <c r="B24" s="382" t="s">
        <v>76</v>
      </c>
      <c r="C24" s="281">
        <v>3.8508333333333336</v>
      </c>
      <c r="D24" s="281">
        <v>4.045833333333333</v>
      </c>
      <c r="E24" s="281">
        <v>4.29</v>
      </c>
      <c r="F24" s="7">
        <v>4.569650043833334</v>
      </c>
      <c r="G24" s="443">
        <v>10717.5</v>
      </c>
      <c r="H24" s="443">
        <v>2205.32</v>
      </c>
      <c r="J24" s="282"/>
      <c r="K24" s="282"/>
      <c r="L24" s="282"/>
      <c r="M24" s="282"/>
      <c r="N24" s="282"/>
    </row>
    <row r="25" spans="2:8" ht="12.75">
      <c r="B25" s="440" t="s">
        <v>513</v>
      </c>
      <c r="C25" s="281">
        <v>4.815</v>
      </c>
      <c r="D25" s="281">
        <v>4.745</v>
      </c>
      <c r="E25" s="281">
        <v>4.791666666666667</v>
      </c>
      <c r="F25" s="445">
        <v>4.898181818181818</v>
      </c>
      <c r="G25" s="443">
        <v>12463.15</v>
      </c>
      <c r="H25" s="443">
        <v>2415.29</v>
      </c>
    </row>
    <row r="26" spans="2:8" ht="12.75">
      <c r="B26" s="440" t="s">
        <v>529</v>
      </c>
      <c r="C26" s="281">
        <v>4.3575</v>
      </c>
      <c r="D26" s="281">
        <v>4.425</v>
      </c>
      <c r="E26" s="281">
        <v>4.629166666666666</v>
      </c>
      <c r="F26" s="445">
        <v>4.834166666666667</v>
      </c>
      <c r="G26" s="443">
        <v>13264.8</v>
      </c>
      <c r="H26" s="443">
        <v>2652.28</v>
      </c>
    </row>
    <row r="27" spans="2:8" ht="12.75">
      <c r="B27" s="383" t="s">
        <v>650</v>
      </c>
      <c r="C27" s="446">
        <v>2.0041666666666664</v>
      </c>
      <c r="D27" s="446">
        <v>2.798333333333334</v>
      </c>
      <c r="E27" s="446">
        <v>3.6666666666666665</v>
      </c>
      <c r="F27" s="447">
        <v>4.279166666666667</v>
      </c>
      <c r="G27" s="444">
        <v>8776.39</v>
      </c>
      <c r="H27" s="444">
        <v>1577.03</v>
      </c>
    </row>
    <row r="28" spans="2:8" ht="12.75">
      <c r="B28" s="384" t="s">
        <v>311</v>
      </c>
      <c r="C28" s="281"/>
      <c r="D28" s="281"/>
      <c r="E28" s="281"/>
      <c r="F28" s="445"/>
      <c r="G28" s="1"/>
      <c r="H28" s="1"/>
    </row>
    <row r="29" spans="2:8" ht="11.25">
      <c r="B29" s="386" t="s">
        <v>313</v>
      </c>
      <c r="C29" s="11"/>
      <c r="D29" s="11"/>
      <c r="E29" s="11"/>
      <c r="F29" s="385"/>
      <c r="G29" s="57"/>
      <c r="H29" s="57"/>
    </row>
    <row r="30" spans="2:6" ht="11.25">
      <c r="B30" s="386" t="s">
        <v>314</v>
      </c>
      <c r="C30" s="11"/>
      <c r="D30" s="11"/>
      <c r="E30" s="11"/>
      <c r="F30" s="385"/>
    </row>
    <row r="32" spans="7:8" ht="11.25">
      <c r="G32" s="281"/>
      <c r="H32" s="281"/>
    </row>
    <row r="35" spans="7:8" ht="11.25">
      <c r="G35" s="265"/>
      <c r="H35" s="265"/>
    </row>
    <row r="36" spans="7:8" ht="11.25">
      <c r="G36" s="265"/>
      <c r="H36" s="265"/>
    </row>
    <row r="37" spans="7:8" ht="11.25">
      <c r="G37" s="265"/>
      <c r="H37" s="265"/>
    </row>
    <row r="38" spans="7:8" ht="11.25">
      <c r="G38" s="330"/>
      <c r="H38" s="330"/>
    </row>
    <row r="39" spans="7:8" ht="11.25">
      <c r="G39" s="330"/>
      <c r="H39" s="330"/>
    </row>
    <row r="40" spans="1:8" ht="11.25">
      <c r="A40" s="284"/>
      <c r="G40" s="330"/>
      <c r="H40" s="330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201" t="s">
        <v>241</v>
      </c>
      <c r="N1" s="201"/>
      <c r="O1" s="391"/>
      <c r="P1" s="204"/>
      <c r="Q1" s="204" t="s">
        <v>657</v>
      </c>
    </row>
    <row r="3" ht="11.25">
      <c r="B3" s="2" t="s">
        <v>606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86</v>
      </c>
      <c r="D7" s="64"/>
      <c r="E7" s="64"/>
      <c r="F7" s="64"/>
      <c r="G7" s="64"/>
      <c r="H7" s="64"/>
      <c r="I7" s="64"/>
      <c r="J7" s="64"/>
      <c r="K7" s="64"/>
      <c r="L7" s="64"/>
      <c r="M7" s="525" t="s">
        <v>87</v>
      </c>
      <c r="N7" s="525" t="s">
        <v>100</v>
      </c>
      <c r="O7" s="525" t="s">
        <v>88</v>
      </c>
      <c r="P7" s="65" t="s">
        <v>89</v>
      </c>
      <c r="Q7" s="65"/>
    </row>
    <row r="8" spans="2:17" ht="11.25">
      <c r="B8" s="49"/>
      <c r="C8" s="518" t="s">
        <v>90</v>
      </c>
      <c r="D8" s="518" t="s">
        <v>83</v>
      </c>
      <c r="E8" s="518" t="s">
        <v>91</v>
      </c>
      <c r="F8" s="518" t="s">
        <v>92</v>
      </c>
      <c r="G8" s="518" t="s">
        <v>93</v>
      </c>
      <c r="H8" s="528" t="s">
        <v>431</v>
      </c>
      <c r="I8" s="528" t="s">
        <v>432</v>
      </c>
      <c r="J8" s="518" t="s">
        <v>94</v>
      </c>
      <c r="K8" s="518" t="s">
        <v>95</v>
      </c>
      <c r="L8" s="518" t="s">
        <v>96</v>
      </c>
      <c r="M8" s="526"/>
      <c r="N8" s="526"/>
      <c r="O8" s="526"/>
      <c r="P8" s="66" t="s">
        <v>97</v>
      </c>
      <c r="Q8" s="66"/>
    </row>
    <row r="9" spans="2:17" s="51" customFormat="1" ht="23.25" thickBot="1">
      <c r="B9" s="52" t="s">
        <v>1</v>
      </c>
      <c r="C9" s="520"/>
      <c r="D9" s="520"/>
      <c r="E9" s="520"/>
      <c r="F9" s="520"/>
      <c r="G9" s="520"/>
      <c r="H9" s="529"/>
      <c r="I9" s="529"/>
      <c r="J9" s="520"/>
      <c r="K9" s="520"/>
      <c r="L9" s="520"/>
      <c r="M9" s="527"/>
      <c r="N9" s="527"/>
      <c r="O9" s="527"/>
      <c r="P9" s="54" t="s">
        <v>98</v>
      </c>
      <c r="Q9" s="67" t="s">
        <v>99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23.166319626188383</v>
      </c>
      <c r="M10" s="71">
        <v>53.08718429635271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10.034829487369269</v>
      </c>
      <c r="M11" s="73">
        <v>27.412316994764296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4.825747615599374</v>
      </c>
      <c r="M12" s="73">
        <v>24.781591230806498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-1.7952822985451977</v>
      </c>
      <c r="M13" s="73">
        <v>28.786933344492805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8.62999785267582</v>
      </c>
      <c r="M14" s="73">
        <v>25.587649644725687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4.384060228928188</v>
      </c>
      <c r="M15" s="73">
        <v>17.43252865429401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7.133459888777693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9.90049500859036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8.179316429491589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6.564420440519769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4.525431701095561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513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2.5477961399039017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529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4.382133685805023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5" t="s">
        <v>650</v>
      </c>
      <c r="C23" s="474">
        <v>9.807505035817666</v>
      </c>
      <c r="D23" s="474">
        <v>9.096184730825808</v>
      </c>
      <c r="E23" s="474">
        <v>9.804888026872561</v>
      </c>
      <c r="F23" s="474">
        <v>6.073022003318895</v>
      </c>
      <c r="G23" s="474">
        <v>11.873534051162494</v>
      </c>
      <c r="H23" s="474">
        <v>1.6441465320563564</v>
      </c>
      <c r="I23" s="474">
        <v>12.960737574121861</v>
      </c>
      <c r="J23" s="474">
        <v>5.902724390654646</v>
      </c>
      <c r="K23" s="474">
        <v>6.48096119225634</v>
      </c>
      <c r="L23" s="474">
        <v>6.163218261063119</v>
      </c>
      <c r="M23" s="474">
        <v>12.481352690833436</v>
      </c>
      <c r="N23" s="474">
        <v>1.6143220130603098</v>
      </c>
      <c r="O23" s="474">
        <v>6.249999999999867</v>
      </c>
      <c r="P23" s="475">
        <v>2.337</v>
      </c>
      <c r="Q23" s="474">
        <v>31.936995427087457</v>
      </c>
    </row>
    <row r="24" spans="2:16" ht="11.25">
      <c r="B24" s="57" t="s">
        <v>515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6"/>
      <c r="O24" s="78"/>
      <c r="P24" s="79"/>
    </row>
    <row r="25" ht="11.25">
      <c r="B25" s="80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7"/>
  <sheetViews>
    <sheetView showGridLines="0" zoomScaleSheetLayoutView="100" workbookViewId="0" topLeftCell="A1">
      <selection activeCell="L8" sqref="L8:P8"/>
    </sheetView>
  </sheetViews>
  <sheetFormatPr defaultColWidth="9.140625" defaultRowHeight="12.75"/>
  <cols>
    <col min="1" max="1" width="3.57421875" style="58" customWidth="1"/>
    <col min="2" max="2" width="32.28125" style="58" customWidth="1"/>
    <col min="3" max="13" width="5.7109375" style="431" customWidth="1"/>
    <col min="14" max="18" width="5.7109375" style="285" customWidth="1"/>
    <col min="19" max="16384" width="9.140625" style="58" customWidth="1"/>
  </cols>
  <sheetData>
    <row r="1" spans="2:18" s="57" customFormat="1" ht="12.75">
      <c r="B1" s="201" t="s">
        <v>241</v>
      </c>
      <c r="C1" s="431"/>
      <c r="D1" s="431"/>
      <c r="E1" s="431"/>
      <c r="F1" s="431"/>
      <c r="G1" s="431"/>
      <c r="H1" s="431"/>
      <c r="I1" s="431"/>
      <c r="K1" s="431"/>
      <c r="L1" s="432"/>
      <c r="M1" s="432"/>
      <c r="N1" s="204"/>
      <c r="O1" s="204"/>
      <c r="P1" s="204"/>
      <c r="R1" s="204" t="s">
        <v>657</v>
      </c>
    </row>
    <row r="2" spans="12:13" ht="12.75">
      <c r="L2" s="432"/>
      <c r="M2" s="432"/>
    </row>
    <row r="3" spans="2:18" ht="11.25">
      <c r="B3" s="2" t="s">
        <v>647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485"/>
      <c r="O3" s="485"/>
      <c r="P3" s="485"/>
      <c r="Q3" s="485"/>
      <c r="R3" s="485"/>
    </row>
    <row r="4" spans="2:18" ht="11.25">
      <c r="B4" s="286" t="s">
        <v>315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259"/>
      <c r="O4" s="259"/>
      <c r="P4" s="259"/>
      <c r="Q4" s="259"/>
      <c r="R4" s="259"/>
    </row>
    <row r="5" spans="2:13" ht="11.25">
      <c r="B5" s="286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</row>
    <row r="6" spans="2:18" ht="12" thickBot="1">
      <c r="B6" s="287" t="s">
        <v>316</v>
      </c>
      <c r="C6" s="361">
        <v>1995</v>
      </c>
      <c r="D6" s="361">
        <v>1996</v>
      </c>
      <c r="E6" s="361">
        <v>1997</v>
      </c>
      <c r="F6" s="361">
        <v>1998</v>
      </c>
      <c r="G6" s="361">
        <v>1999</v>
      </c>
      <c r="H6" s="361">
        <v>2000</v>
      </c>
      <c r="I6" s="361">
        <v>2001</v>
      </c>
      <c r="J6" s="361">
        <v>2002</v>
      </c>
      <c r="K6" s="361">
        <v>2003</v>
      </c>
      <c r="L6" s="361">
        <v>2004</v>
      </c>
      <c r="M6" s="361">
        <v>2005</v>
      </c>
      <c r="N6" s="361">
        <v>2006</v>
      </c>
      <c r="O6" s="361">
        <v>2007</v>
      </c>
      <c r="P6" s="361" t="s">
        <v>661</v>
      </c>
      <c r="Q6" s="361" t="s">
        <v>649</v>
      </c>
      <c r="R6" s="361" t="s">
        <v>662</v>
      </c>
    </row>
    <row r="7" spans="2:18" ht="12" thickTop="1">
      <c r="B7" s="260" t="s">
        <v>317</v>
      </c>
      <c r="C7" s="434">
        <v>4.41683199331733</v>
      </c>
      <c r="D7" s="434">
        <v>2.15049887302878</v>
      </c>
      <c r="E7" s="434">
        <v>3.37529801782325</v>
      </c>
      <c r="F7" s="434">
        <v>0.0353456753802988</v>
      </c>
      <c r="G7" s="434">
        <v>0.254078308889532</v>
      </c>
      <c r="H7" s="434">
        <v>4.30618685499806</v>
      </c>
      <c r="I7" s="434">
        <v>1.31311880978259</v>
      </c>
      <c r="J7" s="434">
        <v>2.65809408541043</v>
      </c>
      <c r="K7" s="434">
        <v>1.14661982295567</v>
      </c>
      <c r="L7" s="434">
        <v>5.71229237600208</v>
      </c>
      <c r="M7" s="434">
        <v>3.15967361284946</v>
      </c>
      <c r="N7" s="486">
        <v>3.97100648786677</v>
      </c>
      <c r="O7" s="486">
        <v>5.7</v>
      </c>
      <c r="P7" s="486">
        <v>5.8</v>
      </c>
      <c r="Q7" s="486">
        <v>1.8</v>
      </c>
      <c r="R7" s="486">
        <v>3.5</v>
      </c>
    </row>
    <row r="8" spans="2:18" ht="11.25">
      <c r="B8" s="260" t="s">
        <v>318</v>
      </c>
      <c r="C8" s="429">
        <v>3.7</v>
      </c>
      <c r="D8" s="429">
        <v>4</v>
      </c>
      <c r="E8" s="429">
        <v>4.2</v>
      </c>
      <c r="F8" s="429">
        <v>2.8</v>
      </c>
      <c r="G8" s="429">
        <v>3.8</v>
      </c>
      <c r="H8" s="429">
        <v>4.7</v>
      </c>
      <c r="I8" s="429">
        <v>2.2</v>
      </c>
      <c r="J8" s="429">
        <v>2.8</v>
      </c>
      <c r="K8" s="429">
        <v>3.6</v>
      </c>
      <c r="L8" s="429">
        <v>4.9</v>
      </c>
      <c r="M8" s="429">
        <v>4.4</v>
      </c>
      <c r="N8" s="429">
        <v>5</v>
      </c>
      <c r="O8" s="429">
        <v>5.2</v>
      </c>
      <c r="P8" s="429">
        <v>3.4</v>
      </c>
      <c r="Q8" s="429">
        <v>0.5</v>
      </c>
      <c r="R8" s="429">
        <v>3</v>
      </c>
    </row>
    <row r="9" spans="2:18" ht="11.25">
      <c r="B9" s="250" t="s">
        <v>319</v>
      </c>
      <c r="C9" s="288">
        <v>2.8</v>
      </c>
      <c r="D9" s="288">
        <v>3</v>
      </c>
      <c r="E9" s="288">
        <v>3.5</v>
      </c>
      <c r="F9" s="288">
        <v>2.6</v>
      </c>
      <c r="G9" s="288">
        <v>3.5</v>
      </c>
      <c r="H9" s="288">
        <v>3.9</v>
      </c>
      <c r="I9" s="288">
        <v>1.2</v>
      </c>
      <c r="J9" s="288">
        <v>1.6</v>
      </c>
      <c r="K9" s="288">
        <v>1.9</v>
      </c>
      <c r="L9" s="288">
        <v>3.2</v>
      </c>
      <c r="M9" s="288">
        <v>2.6</v>
      </c>
      <c r="N9" s="288">
        <v>3</v>
      </c>
      <c r="O9" s="288">
        <v>2.7</v>
      </c>
      <c r="P9" s="288">
        <v>1</v>
      </c>
      <c r="Q9" s="288">
        <v>-2</v>
      </c>
      <c r="R9" s="288">
        <v>1.1</v>
      </c>
    </row>
    <row r="10" spans="2:18" ht="11.25">
      <c r="B10" s="250" t="s">
        <v>320</v>
      </c>
      <c r="C10" s="288">
        <v>2.7</v>
      </c>
      <c r="D10" s="288">
        <v>3.6</v>
      </c>
      <c r="E10" s="288">
        <v>4.5</v>
      </c>
      <c r="F10" s="288">
        <v>4.2</v>
      </c>
      <c r="G10" s="288">
        <v>4.4</v>
      </c>
      <c r="H10" s="288">
        <v>3.7</v>
      </c>
      <c r="I10" s="288">
        <v>0.8</v>
      </c>
      <c r="J10" s="288">
        <v>1.6</v>
      </c>
      <c r="K10" s="288">
        <v>2.5</v>
      </c>
      <c r="L10" s="288">
        <v>3.6</v>
      </c>
      <c r="M10" s="288">
        <v>3.1</v>
      </c>
      <c r="N10" s="288">
        <v>2.9</v>
      </c>
      <c r="O10" s="288">
        <v>2</v>
      </c>
      <c r="P10" s="288">
        <v>1.1</v>
      </c>
      <c r="Q10" s="288">
        <v>-1.6</v>
      </c>
      <c r="R10" s="288">
        <v>1.6</v>
      </c>
    </row>
    <row r="11" spans="2:18" ht="11.25">
      <c r="B11" s="250" t="s">
        <v>321</v>
      </c>
      <c r="C11" s="288">
        <v>2.2</v>
      </c>
      <c r="D11" s="288">
        <v>1.4</v>
      </c>
      <c r="E11" s="288">
        <v>2.6</v>
      </c>
      <c r="F11" s="288">
        <v>2.8</v>
      </c>
      <c r="G11" s="288">
        <v>3</v>
      </c>
      <c r="H11" s="288">
        <v>3.8</v>
      </c>
      <c r="I11" s="288">
        <v>1.9</v>
      </c>
      <c r="J11" s="288">
        <v>0.9</v>
      </c>
      <c r="K11" s="288">
        <v>0.8</v>
      </c>
      <c r="L11" s="288">
        <v>2.1</v>
      </c>
      <c r="M11" s="288">
        <v>1.6</v>
      </c>
      <c r="N11" s="288">
        <v>2.8</v>
      </c>
      <c r="O11" s="288">
        <v>2.6</v>
      </c>
      <c r="P11" s="288">
        <v>1</v>
      </c>
      <c r="Q11" s="288">
        <v>-2</v>
      </c>
      <c r="R11" s="288">
        <v>0.2</v>
      </c>
    </row>
    <row r="12" spans="2:18" ht="11.25">
      <c r="B12" s="250" t="s">
        <v>322</v>
      </c>
      <c r="C12" s="288">
        <v>1.7</v>
      </c>
      <c r="D12" s="288">
        <v>0.8</v>
      </c>
      <c r="E12" s="288">
        <v>1.7</v>
      </c>
      <c r="F12" s="288">
        <v>2</v>
      </c>
      <c r="G12" s="288">
        <v>1.9</v>
      </c>
      <c r="H12" s="288">
        <v>3.1</v>
      </c>
      <c r="I12" s="288">
        <v>1.2</v>
      </c>
      <c r="J12" s="288" t="s">
        <v>509</v>
      </c>
      <c r="K12" s="288">
        <v>-0.3</v>
      </c>
      <c r="L12" s="288">
        <v>1.1</v>
      </c>
      <c r="M12" s="288">
        <v>0.8</v>
      </c>
      <c r="N12" s="288">
        <v>2.9</v>
      </c>
      <c r="O12" s="288">
        <v>2.5</v>
      </c>
      <c r="P12" s="288">
        <v>1.3</v>
      </c>
      <c r="Q12" s="288">
        <v>-2.5</v>
      </c>
      <c r="R12" s="288">
        <v>0.1</v>
      </c>
    </row>
    <row r="13" spans="2:18" ht="11.25">
      <c r="B13" s="250" t="s">
        <v>323</v>
      </c>
      <c r="C13" s="288">
        <v>2.8</v>
      </c>
      <c r="D13" s="288">
        <v>2.4</v>
      </c>
      <c r="E13" s="288">
        <v>4</v>
      </c>
      <c r="F13" s="288">
        <v>4.5</v>
      </c>
      <c r="G13" s="288">
        <v>4.7</v>
      </c>
      <c r="H13" s="288">
        <v>5.1</v>
      </c>
      <c r="I13" s="288">
        <v>3.6</v>
      </c>
      <c r="J13" s="288">
        <v>2.7</v>
      </c>
      <c r="K13" s="288">
        <v>3.1</v>
      </c>
      <c r="L13" s="288">
        <v>3.3</v>
      </c>
      <c r="M13" s="288">
        <v>3.6</v>
      </c>
      <c r="N13" s="288">
        <v>3.9</v>
      </c>
      <c r="O13" s="288">
        <v>3.7</v>
      </c>
      <c r="P13" s="288">
        <v>1.2</v>
      </c>
      <c r="Q13" s="288">
        <v>-1.7</v>
      </c>
      <c r="R13" s="288">
        <v>-0.1</v>
      </c>
    </row>
    <row r="14" spans="2:18" ht="11.25">
      <c r="B14" s="250" t="s">
        <v>324</v>
      </c>
      <c r="C14" s="288">
        <v>1.8</v>
      </c>
      <c r="D14" s="288">
        <v>1.1</v>
      </c>
      <c r="E14" s="288">
        <v>2.3</v>
      </c>
      <c r="F14" s="288">
        <v>3.3</v>
      </c>
      <c r="G14" s="288">
        <v>3.3</v>
      </c>
      <c r="H14" s="288">
        <v>3.9</v>
      </c>
      <c r="I14" s="288">
        <v>1.9</v>
      </c>
      <c r="J14" s="288">
        <v>1</v>
      </c>
      <c r="K14" s="288">
        <v>1.1</v>
      </c>
      <c r="L14" s="288">
        <v>2.5</v>
      </c>
      <c r="M14" s="288">
        <v>1.7</v>
      </c>
      <c r="N14" s="288">
        <v>2</v>
      </c>
      <c r="O14" s="288">
        <v>2.2</v>
      </c>
      <c r="P14" s="288">
        <v>0.8</v>
      </c>
      <c r="Q14" s="288">
        <v>-1.9</v>
      </c>
      <c r="R14" s="288">
        <v>0.7</v>
      </c>
    </row>
    <row r="15" spans="2:18" ht="11.25">
      <c r="B15" s="250" t="s">
        <v>325</v>
      </c>
      <c r="C15" s="288">
        <v>2.1</v>
      </c>
      <c r="D15" s="288">
        <v>2.4</v>
      </c>
      <c r="E15" s="288">
        <v>3.6</v>
      </c>
      <c r="F15" s="288">
        <v>3.4</v>
      </c>
      <c r="G15" s="288">
        <v>3.4</v>
      </c>
      <c r="H15" s="288">
        <v>4.5</v>
      </c>
      <c r="I15" s="288">
        <v>4.5</v>
      </c>
      <c r="J15" s="288">
        <v>3.9</v>
      </c>
      <c r="K15" s="288">
        <v>5</v>
      </c>
      <c r="L15" s="288">
        <v>4.6</v>
      </c>
      <c r="M15" s="288">
        <v>3.8</v>
      </c>
      <c r="N15" s="288">
        <v>4.2</v>
      </c>
      <c r="O15" s="288">
        <v>4</v>
      </c>
      <c r="P15" s="288">
        <v>3.5</v>
      </c>
      <c r="Q15" s="288">
        <v>3.3</v>
      </c>
      <c r="R15" s="288"/>
    </row>
    <row r="16" spans="2:18" ht="11.25">
      <c r="B16" s="250" t="s">
        <v>326</v>
      </c>
      <c r="C16" s="288">
        <v>9.9</v>
      </c>
      <c r="D16" s="288">
        <v>8.1</v>
      </c>
      <c r="E16" s="288">
        <v>10.8</v>
      </c>
      <c r="F16" s="288">
        <v>8.5</v>
      </c>
      <c r="G16" s="288">
        <v>10.7</v>
      </c>
      <c r="H16" s="288">
        <v>9.1</v>
      </c>
      <c r="I16" s="288">
        <v>5.9</v>
      </c>
      <c r="J16" s="288">
        <v>6.4</v>
      </c>
      <c r="K16" s="288">
        <v>4.3</v>
      </c>
      <c r="L16" s="288">
        <v>4.3</v>
      </c>
      <c r="M16" s="288">
        <v>5.9</v>
      </c>
      <c r="N16" s="288">
        <v>5.7</v>
      </c>
      <c r="O16" s="288">
        <v>5.3</v>
      </c>
      <c r="P16" s="288">
        <v>1.8</v>
      </c>
      <c r="Q16" s="288">
        <v>3</v>
      </c>
      <c r="R16" s="288"/>
    </row>
    <row r="17" spans="2:18" ht="11.25">
      <c r="B17" s="250" t="s">
        <v>327</v>
      </c>
      <c r="C17" s="288">
        <v>2.9</v>
      </c>
      <c r="D17" s="288">
        <v>1.1</v>
      </c>
      <c r="E17" s="288">
        <v>2</v>
      </c>
      <c r="F17" s="288">
        <v>1.4</v>
      </c>
      <c r="G17" s="288">
        <v>1.9</v>
      </c>
      <c r="H17" s="288">
        <v>3.6</v>
      </c>
      <c r="I17" s="288">
        <v>1.8</v>
      </c>
      <c r="J17" s="288">
        <v>0.5</v>
      </c>
      <c r="K17" s="288" t="s">
        <v>510</v>
      </c>
      <c r="L17" s="288">
        <v>1.5</v>
      </c>
      <c r="M17" s="288">
        <v>0.6</v>
      </c>
      <c r="N17" s="288">
        <v>1.8</v>
      </c>
      <c r="O17" s="288">
        <v>1.5</v>
      </c>
      <c r="P17" s="288">
        <v>-0.6</v>
      </c>
      <c r="Q17" s="288">
        <v>-2.1</v>
      </c>
      <c r="R17" s="288">
        <v>-0.1</v>
      </c>
    </row>
    <row r="18" spans="2:18" ht="11.25">
      <c r="B18" s="250" t="s">
        <v>328</v>
      </c>
      <c r="C18" s="288">
        <v>3.5</v>
      </c>
      <c r="D18" s="288">
        <v>4.3</v>
      </c>
      <c r="E18" s="288">
        <v>3.9</v>
      </c>
      <c r="F18" s="288">
        <v>5</v>
      </c>
      <c r="G18" s="288">
        <v>4.4</v>
      </c>
      <c r="H18" s="288">
        <v>3.4</v>
      </c>
      <c r="I18" s="288">
        <v>2.1</v>
      </c>
      <c r="J18" s="288">
        <v>4.1</v>
      </c>
      <c r="K18" s="288">
        <v>3</v>
      </c>
      <c r="L18" s="288">
        <v>3.8</v>
      </c>
      <c r="M18" s="288">
        <v>2.8</v>
      </c>
      <c r="N18" s="288">
        <v>2.8</v>
      </c>
      <c r="O18" s="288">
        <v>3.9</v>
      </c>
      <c r="P18" s="288">
        <v>3.2</v>
      </c>
      <c r="Q18" s="288">
        <v>3.1</v>
      </c>
      <c r="R18" s="288"/>
    </row>
    <row r="19" spans="2:18" ht="11.25">
      <c r="B19" s="250" t="s">
        <v>329</v>
      </c>
      <c r="C19" s="288">
        <v>8.9</v>
      </c>
      <c r="D19" s="288">
        <v>6.8</v>
      </c>
      <c r="E19" s="288">
        <v>4.7</v>
      </c>
      <c r="F19" s="288">
        <v>-6.9</v>
      </c>
      <c r="G19" s="288">
        <v>9.5</v>
      </c>
      <c r="H19" s="288">
        <v>8.5</v>
      </c>
      <c r="I19" s="288">
        <v>3.8</v>
      </c>
      <c r="J19" s="288">
        <v>7</v>
      </c>
      <c r="K19" s="288">
        <v>3.1</v>
      </c>
      <c r="L19" s="288">
        <v>4.7</v>
      </c>
      <c r="M19" s="288">
        <v>4.2</v>
      </c>
      <c r="N19" s="288">
        <v>5.1</v>
      </c>
      <c r="O19" s="288">
        <v>5</v>
      </c>
      <c r="P19" s="288">
        <v>4.2</v>
      </c>
      <c r="Q19" s="288">
        <v>4.4</v>
      </c>
      <c r="R19" s="288"/>
    </row>
    <row r="20" spans="2:18" ht="11.25">
      <c r="B20" s="250" t="s">
        <v>330</v>
      </c>
      <c r="C20" s="288">
        <v>1.8</v>
      </c>
      <c r="D20" s="288">
        <v>3.5</v>
      </c>
      <c r="E20" s="288">
        <v>1.8</v>
      </c>
      <c r="F20" s="288">
        <v>-1.8</v>
      </c>
      <c r="G20" s="288">
        <v>-0.1</v>
      </c>
      <c r="H20" s="288">
        <v>2.9</v>
      </c>
      <c r="I20" s="288">
        <v>0.2</v>
      </c>
      <c r="J20" s="288">
        <v>0.3</v>
      </c>
      <c r="K20" s="288">
        <v>1.4</v>
      </c>
      <c r="L20" s="288">
        <v>2.7</v>
      </c>
      <c r="M20" s="288">
        <v>1.9</v>
      </c>
      <c r="N20" s="288">
        <v>2.4</v>
      </c>
      <c r="O20" s="288">
        <v>2.4</v>
      </c>
      <c r="P20" s="288">
        <v>-0.3</v>
      </c>
      <c r="Q20" s="288">
        <v>-2.6</v>
      </c>
      <c r="R20" s="288">
        <v>0.6</v>
      </c>
    </row>
    <row r="21" spans="2:18" ht="11.25">
      <c r="B21" s="260" t="s">
        <v>331</v>
      </c>
      <c r="C21" s="429">
        <v>2.9</v>
      </c>
      <c r="D21" s="429">
        <v>2.6</v>
      </c>
      <c r="E21" s="429">
        <v>3.2</v>
      </c>
      <c r="F21" s="429">
        <v>3.3</v>
      </c>
      <c r="G21" s="429">
        <v>3</v>
      </c>
      <c r="H21" s="429">
        <v>3.8</v>
      </c>
      <c r="I21" s="429">
        <v>2.4</v>
      </c>
      <c r="J21" s="429">
        <v>2.1</v>
      </c>
      <c r="K21" s="429">
        <v>2.8</v>
      </c>
      <c r="L21" s="429">
        <v>3.3</v>
      </c>
      <c r="M21" s="429">
        <v>1.8</v>
      </c>
      <c r="N21" s="429">
        <v>2.9</v>
      </c>
      <c r="O21" s="429">
        <v>3</v>
      </c>
      <c r="P21" s="429">
        <v>0.7</v>
      </c>
      <c r="Q21" s="429">
        <v>-2.8</v>
      </c>
      <c r="R21" s="429">
        <v>0.2</v>
      </c>
    </row>
    <row r="22" spans="2:18" ht="11.25">
      <c r="B22" s="283" t="s">
        <v>332</v>
      </c>
      <c r="C22" s="288">
        <v>6.1</v>
      </c>
      <c r="D22" s="288">
        <v>6.6</v>
      </c>
      <c r="E22" s="288">
        <v>5.2</v>
      </c>
      <c r="F22" s="288">
        <v>3</v>
      </c>
      <c r="G22" s="288">
        <v>4.1</v>
      </c>
      <c r="H22" s="288">
        <v>6</v>
      </c>
      <c r="I22" s="288">
        <v>4.3</v>
      </c>
      <c r="J22" s="288">
        <v>5.1</v>
      </c>
      <c r="K22" s="288">
        <v>6.7</v>
      </c>
      <c r="L22" s="288">
        <v>7.7</v>
      </c>
      <c r="M22" s="288">
        <v>7</v>
      </c>
      <c r="N22" s="288">
        <v>7.7</v>
      </c>
      <c r="O22" s="288">
        <v>8.3</v>
      </c>
      <c r="P22" s="288">
        <v>6.3</v>
      </c>
      <c r="Q22" s="288">
        <v>3.3</v>
      </c>
      <c r="R22" s="288">
        <v>5</v>
      </c>
    </row>
    <row r="23" spans="2:18" ht="11.25">
      <c r="B23" s="250" t="s">
        <v>333</v>
      </c>
      <c r="C23" s="288">
        <v>3</v>
      </c>
      <c r="D23" s="288">
        <v>5.6</v>
      </c>
      <c r="E23" s="288">
        <v>3.4</v>
      </c>
      <c r="F23" s="288">
        <v>2.8</v>
      </c>
      <c r="G23" s="288">
        <v>2.8</v>
      </c>
      <c r="H23" s="288">
        <v>3.5</v>
      </c>
      <c r="I23" s="288">
        <v>4.9</v>
      </c>
      <c r="J23" s="288">
        <v>6.1</v>
      </c>
      <c r="K23" s="288">
        <v>5.3</v>
      </c>
      <c r="L23" s="288">
        <v>6.5</v>
      </c>
      <c r="M23" s="288">
        <v>5.7</v>
      </c>
      <c r="N23" s="288">
        <v>5.9</v>
      </c>
      <c r="O23" s="288">
        <v>6.2</v>
      </c>
      <c r="P23" s="288">
        <v>5.2</v>
      </c>
      <c r="Q23" s="288">
        <v>3.4</v>
      </c>
      <c r="R23" s="288">
        <v>4.9</v>
      </c>
    </row>
    <row r="24" spans="2:18" ht="11.25">
      <c r="B24" s="250" t="s">
        <v>334</v>
      </c>
      <c r="C24" s="288">
        <v>3.1</v>
      </c>
      <c r="D24" s="288">
        <v>4.3</v>
      </c>
      <c r="E24" s="288">
        <v>2.6</v>
      </c>
      <c r="F24" s="288">
        <v>0.5</v>
      </c>
      <c r="G24" s="288">
        <v>2.4</v>
      </c>
      <c r="H24" s="288">
        <v>4.2</v>
      </c>
      <c r="I24" s="288">
        <v>2.7</v>
      </c>
      <c r="J24" s="288">
        <v>3.7</v>
      </c>
      <c r="K24" s="288">
        <v>3.1</v>
      </c>
      <c r="L24" s="288">
        <v>4.9</v>
      </c>
      <c r="M24" s="288">
        <v>5</v>
      </c>
      <c r="N24" s="288">
        <v>5.4</v>
      </c>
      <c r="O24" s="288">
        <v>5.1</v>
      </c>
      <c r="P24" s="288">
        <v>3.8</v>
      </c>
      <c r="Q24" s="288">
        <v>3.9</v>
      </c>
      <c r="R24" s="288"/>
    </row>
    <row r="25" spans="2:18" ht="11.25">
      <c r="B25" s="250" t="s">
        <v>335</v>
      </c>
      <c r="C25" s="288">
        <v>10.4</v>
      </c>
      <c r="D25" s="288">
        <v>11.2</v>
      </c>
      <c r="E25" s="288">
        <v>7.9</v>
      </c>
      <c r="F25" s="288" t="s">
        <v>75</v>
      </c>
      <c r="G25" s="288">
        <v>3.2</v>
      </c>
      <c r="H25" s="288">
        <v>3</v>
      </c>
      <c r="I25" s="288">
        <v>3.1</v>
      </c>
      <c r="J25" s="288">
        <v>14.5</v>
      </c>
      <c r="K25" s="288">
        <v>3.3</v>
      </c>
      <c r="L25" s="288">
        <v>11.2</v>
      </c>
      <c r="M25" s="288">
        <v>20.6</v>
      </c>
      <c r="N25" s="288">
        <v>18.6</v>
      </c>
      <c r="O25" s="288">
        <v>21.1</v>
      </c>
      <c r="P25" s="288">
        <v>16</v>
      </c>
      <c r="Q25" s="288">
        <v>13.2</v>
      </c>
      <c r="R25" s="288"/>
    </row>
    <row r="26" spans="2:18" ht="11.25">
      <c r="B26" s="250" t="s">
        <v>336</v>
      </c>
      <c r="C26" s="288">
        <v>4</v>
      </c>
      <c r="D26" s="288">
        <v>4.6</v>
      </c>
      <c r="E26" s="288">
        <v>4.2</v>
      </c>
      <c r="F26" s="288">
        <v>4.7</v>
      </c>
      <c r="G26" s="288">
        <v>4.4</v>
      </c>
      <c r="H26" s="288">
        <v>3.7</v>
      </c>
      <c r="I26" s="288">
        <v>4.2</v>
      </c>
      <c r="J26" s="288">
        <v>4.5</v>
      </c>
      <c r="K26" s="288">
        <v>5.2</v>
      </c>
      <c r="L26" s="288">
        <v>5.6</v>
      </c>
      <c r="M26" s="288">
        <v>5.9</v>
      </c>
      <c r="N26" s="288">
        <v>6.4</v>
      </c>
      <c r="O26" s="288">
        <v>6.4</v>
      </c>
      <c r="P26" s="288">
        <v>6.9</v>
      </c>
      <c r="Q26" s="288">
        <v>7.5</v>
      </c>
      <c r="R26" s="288"/>
    </row>
    <row r="27" spans="2:18" ht="11.25">
      <c r="B27" s="250" t="s">
        <v>337</v>
      </c>
      <c r="C27" s="288">
        <v>-6.6</v>
      </c>
      <c r="D27" s="288">
        <v>12.2</v>
      </c>
      <c r="E27" s="288">
        <v>-2.2</v>
      </c>
      <c r="F27" s="288">
        <v>7.7</v>
      </c>
      <c r="G27" s="288">
        <v>0.5</v>
      </c>
      <c r="H27" s="288">
        <v>1.8</v>
      </c>
      <c r="I27" s="288">
        <v>7.6</v>
      </c>
      <c r="J27" s="288">
        <v>3.3</v>
      </c>
      <c r="K27" s="288">
        <v>6.1</v>
      </c>
      <c r="L27" s="288">
        <v>5.2</v>
      </c>
      <c r="M27" s="288">
        <v>2.4</v>
      </c>
      <c r="N27" s="288">
        <v>8</v>
      </c>
      <c r="O27" s="288">
        <v>2.2</v>
      </c>
      <c r="P27" s="288">
        <v>6.5</v>
      </c>
      <c r="Q27" s="288">
        <v>5.7</v>
      </c>
      <c r="R27" s="288"/>
    </row>
    <row r="28" spans="2:18" ht="11.25">
      <c r="B28" s="250" t="s">
        <v>338</v>
      </c>
      <c r="C28" s="288">
        <v>2.4</v>
      </c>
      <c r="D28" s="288">
        <v>6.5</v>
      </c>
      <c r="E28" s="288">
        <v>3.2</v>
      </c>
      <c r="F28" s="288">
        <v>0.3</v>
      </c>
      <c r="G28" s="288">
        <v>1.5</v>
      </c>
      <c r="H28" s="288">
        <v>5.3</v>
      </c>
      <c r="I28" s="288">
        <v>8.2</v>
      </c>
      <c r="J28" s="288">
        <v>21.2</v>
      </c>
      <c r="K28" s="288">
        <v>10.3</v>
      </c>
      <c r="L28" s="288">
        <v>10.6</v>
      </c>
      <c r="M28" s="288">
        <v>5.4</v>
      </c>
      <c r="N28" s="288">
        <v>6.2</v>
      </c>
      <c r="O28" s="288">
        <v>6.4</v>
      </c>
      <c r="P28" s="288">
        <v>9.1</v>
      </c>
      <c r="Q28" s="288">
        <v>8.3</v>
      </c>
      <c r="R28" s="288"/>
    </row>
    <row r="29" spans="2:18" ht="11.25">
      <c r="B29" s="250" t="s">
        <v>339</v>
      </c>
      <c r="C29" s="288">
        <v>11.9</v>
      </c>
      <c r="D29" s="288">
        <v>8.6</v>
      </c>
      <c r="E29" s="288">
        <v>5.5</v>
      </c>
      <c r="F29" s="288">
        <v>3.6</v>
      </c>
      <c r="G29" s="288">
        <v>8.3</v>
      </c>
      <c r="H29" s="288">
        <v>5.4</v>
      </c>
      <c r="I29" s="288">
        <v>5</v>
      </c>
      <c r="J29" s="288">
        <v>6.4</v>
      </c>
      <c r="K29" s="288">
        <v>4.7</v>
      </c>
      <c r="L29" s="288">
        <v>5.4</v>
      </c>
      <c r="M29" s="288">
        <v>6.8</v>
      </c>
      <c r="N29" s="288">
        <v>5.1</v>
      </c>
      <c r="O29" s="288">
        <v>6.5</v>
      </c>
      <c r="P29" s="288">
        <v>7.1</v>
      </c>
      <c r="Q29" s="288">
        <v>7</v>
      </c>
      <c r="R29" s="288"/>
    </row>
    <row r="30" spans="2:18" ht="11.25">
      <c r="B30" s="250" t="s">
        <v>340</v>
      </c>
      <c r="C30" s="288">
        <v>9</v>
      </c>
      <c r="D30" s="288">
        <v>8.3</v>
      </c>
      <c r="E30" s="288">
        <v>6.5</v>
      </c>
      <c r="F30" s="288">
        <v>4.2</v>
      </c>
      <c r="G30" s="288">
        <v>6.5</v>
      </c>
      <c r="H30" s="288">
        <v>6.9</v>
      </c>
      <c r="I30" s="288">
        <v>5.8</v>
      </c>
      <c r="J30" s="288">
        <v>6.9</v>
      </c>
      <c r="K30" s="288">
        <v>8.1</v>
      </c>
      <c r="L30" s="288">
        <v>8.6</v>
      </c>
      <c r="M30" s="288">
        <v>9</v>
      </c>
      <c r="N30" s="288">
        <v>9.6</v>
      </c>
      <c r="O30" s="288">
        <v>10.6</v>
      </c>
      <c r="P30" s="288">
        <v>7.8</v>
      </c>
      <c r="Q30" s="288">
        <v>5.5</v>
      </c>
      <c r="R30" s="288">
        <v>6.9</v>
      </c>
    </row>
    <row r="31" spans="2:18" ht="11.25">
      <c r="B31" s="250" t="s">
        <v>341</v>
      </c>
      <c r="C31" s="288">
        <v>10.5</v>
      </c>
      <c r="D31" s="288">
        <v>9.6</v>
      </c>
      <c r="E31" s="288">
        <v>8.8</v>
      </c>
      <c r="F31" s="288">
        <v>7.8</v>
      </c>
      <c r="G31" s="288">
        <v>7.6</v>
      </c>
      <c r="H31" s="288">
        <v>8.4</v>
      </c>
      <c r="I31" s="288">
        <v>8.3</v>
      </c>
      <c r="J31" s="288">
        <v>9.1</v>
      </c>
      <c r="K31" s="288">
        <v>10</v>
      </c>
      <c r="L31" s="288">
        <v>10.1</v>
      </c>
      <c r="M31" s="288">
        <v>10.4</v>
      </c>
      <c r="N31" s="288">
        <v>11.1</v>
      </c>
      <c r="O31" s="288">
        <v>13</v>
      </c>
      <c r="P31" s="288">
        <v>9</v>
      </c>
      <c r="Q31" s="288">
        <v>6.7</v>
      </c>
      <c r="R31" s="288">
        <v>8</v>
      </c>
    </row>
    <row r="32" spans="2:18" ht="11.25">
      <c r="B32" s="250" t="s">
        <v>342</v>
      </c>
      <c r="C32" s="288">
        <v>7.6</v>
      </c>
      <c r="D32" s="288">
        <v>7.5</v>
      </c>
      <c r="E32" s="288">
        <v>5</v>
      </c>
      <c r="F32" s="288">
        <v>5.9</v>
      </c>
      <c r="G32" s="288">
        <v>6.9</v>
      </c>
      <c r="H32" s="288">
        <v>5.4</v>
      </c>
      <c r="I32" s="288">
        <v>3.9</v>
      </c>
      <c r="J32" s="288">
        <v>4.6</v>
      </c>
      <c r="K32" s="288">
        <v>6.9</v>
      </c>
      <c r="L32" s="288">
        <v>7.9</v>
      </c>
      <c r="M32" s="288">
        <v>9.1</v>
      </c>
      <c r="N32" s="288">
        <v>9.7</v>
      </c>
      <c r="O32" s="288">
        <v>9.3</v>
      </c>
      <c r="P32" s="288">
        <v>7.3</v>
      </c>
      <c r="Q32" s="288">
        <v>5.1</v>
      </c>
      <c r="R32" s="288">
        <v>6.5</v>
      </c>
    </row>
    <row r="33" spans="2:18" ht="11.25">
      <c r="B33" s="250" t="s">
        <v>343</v>
      </c>
      <c r="C33" s="288">
        <v>7.6</v>
      </c>
      <c r="D33" s="288">
        <v>6.7</v>
      </c>
      <c r="E33" s="288">
        <v>3.8</v>
      </c>
      <c r="F33" s="288">
        <v>-4.7</v>
      </c>
      <c r="G33" s="288">
        <v>3.7</v>
      </c>
      <c r="H33" s="288">
        <v>5.8</v>
      </c>
      <c r="I33" s="288">
        <v>3.1</v>
      </c>
      <c r="J33" s="288">
        <v>4.8</v>
      </c>
      <c r="K33" s="288">
        <v>5.8</v>
      </c>
      <c r="L33" s="288">
        <v>6.4</v>
      </c>
      <c r="M33" s="288">
        <v>5.6</v>
      </c>
      <c r="N33" s="288">
        <v>5.4</v>
      </c>
      <c r="O33" s="288">
        <v>4.6</v>
      </c>
      <c r="P33" s="288">
        <v>1.9</v>
      </c>
      <c r="Q33" s="288">
        <v>-2.4</v>
      </c>
      <c r="R33" s="288">
        <v>2.2</v>
      </c>
    </row>
    <row r="34" spans="2:18" ht="11.25">
      <c r="B34" s="250" t="s">
        <v>344</v>
      </c>
      <c r="C34" s="288">
        <v>4.7</v>
      </c>
      <c r="D34" s="288">
        <v>5.8</v>
      </c>
      <c r="E34" s="288">
        <v>5.2</v>
      </c>
      <c r="F34" s="288">
        <v>-0.6</v>
      </c>
      <c r="G34" s="288">
        <v>3.4</v>
      </c>
      <c r="H34" s="288">
        <v>6</v>
      </c>
      <c r="I34" s="288">
        <v>1.8</v>
      </c>
      <c r="J34" s="288">
        <v>4.4</v>
      </c>
      <c r="K34" s="288">
        <v>4.9</v>
      </c>
      <c r="L34" s="288">
        <v>6.4</v>
      </c>
      <c r="M34" s="288">
        <v>4.9</v>
      </c>
      <c r="N34" s="288">
        <v>5.4</v>
      </c>
      <c r="O34" s="288">
        <v>7.3</v>
      </c>
      <c r="P34" s="288">
        <v>5.8</v>
      </c>
      <c r="Q34" s="288">
        <v>5.8</v>
      </c>
      <c r="R34" s="288"/>
    </row>
    <row r="35" spans="2:18" ht="11.25">
      <c r="B35" s="250" t="s">
        <v>345</v>
      </c>
      <c r="C35" s="288">
        <v>8.2</v>
      </c>
      <c r="D35" s="288">
        <v>8</v>
      </c>
      <c r="E35" s="288">
        <v>4.5</v>
      </c>
      <c r="F35" s="288">
        <v>-13.1</v>
      </c>
      <c r="G35" s="288">
        <v>0.8</v>
      </c>
      <c r="H35" s="288">
        <v>5.4</v>
      </c>
      <c r="I35" s="288">
        <v>3.6</v>
      </c>
      <c r="J35" s="288">
        <v>4.5</v>
      </c>
      <c r="K35" s="288">
        <v>4.8</v>
      </c>
      <c r="L35" s="288">
        <v>5</v>
      </c>
      <c r="M35" s="288">
        <v>5.7</v>
      </c>
      <c r="N35" s="288">
        <v>5.5</v>
      </c>
      <c r="O35" s="288">
        <v>6.3</v>
      </c>
      <c r="P35" s="288">
        <v>6.1</v>
      </c>
      <c r="Q35" s="288">
        <v>6.3</v>
      </c>
      <c r="R35" s="288"/>
    </row>
    <row r="36" spans="2:18" ht="11.25">
      <c r="B36" s="250" t="s">
        <v>346</v>
      </c>
      <c r="C36" s="288">
        <v>9.8</v>
      </c>
      <c r="D36" s="288">
        <v>10</v>
      </c>
      <c r="E36" s="288">
        <v>7.3</v>
      </c>
      <c r="F36" s="288">
        <v>-7.4</v>
      </c>
      <c r="G36" s="288">
        <v>6.1</v>
      </c>
      <c r="H36" s="288">
        <v>8.7</v>
      </c>
      <c r="I36" s="288">
        <v>0.5</v>
      </c>
      <c r="J36" s="288">
        <v>5.4</v>
      </c>
      <c r="K36" s="288">
        <v>5.8</v>
      </c>
      <c r="L36" s="288">
        <v>6.8</v>
      </c>
      <c r="M36" s="288">
        <v>5</v>
      </c>
      <c r="N36" s="288">
        <v>5.9</v>
      </c>
      <c r="O36" s="288">
        <v>6.3</v>
      </c>
      <c r="P36" s="288">
        <v>5</v>
      </c>
      <c r="Q36" s="288">
        <v>5.3</v>
      </c>
      <c r="R36" s="288"/>
    </row>
    <row r="37" spans="2:18" ht="11.25">
      <c r="B37" s="250" t="s">
        <v>347</v>
      </c>
      <c r="C37" s="288">
        <v>9.2</v>
      </c>
      <c r="D37" s="288">
        <v>5.9</v>
      </c>
      <c r="E37" s="288">
        <v>-1.4</v>
      </c>
      <c r="F37" s="288">
        <v>-10.5</v>
      </c>
      <c r="G37" s="288">
        <v>4.4</v>
      </c>
      <c r="H37" s="288">
        <v>4.8</v>
      </c>
      <c r="I37" s="288">
        <v>2.2</v>
      </c>
      <c r="J37" s="288">
        <v>5.3</v>
      </c>
      <c r="K37" s="288">
        <v>7.1</v>
      </c>
      <c r="L37" s="288">
        <v>6.3</v>
      </c>
      <c r="M37" s="288">
        <v>4.5</v>
      </c>
      <c r="N37" s="288">
        <v>5.1</v>
      </c>
      <c r="O37" s="288">
        <v>4.8</v>
      </c>
      <c r="P37" s="288">
        <v>5.3</v>
      </c>
      <c r="Q37" s="288">
        <v>5.6</v>
      </c>
      <c r="R37" s="288"/>
    </row>
    <row r="38" spans="2:18" ht="11.25">
      <c r="B38" s="250" t="s">
        <v>348</v>
      </c>
      <c r="C38" s="288">
        <v>1.8</v>
      </c>
      <c r="D38" s="288">
        <v>3.6</v>
      </c>
      <c r="E38" s="288">
        <v>5.2</v>
      </c>
      <c r="F38" s="288">
        <v>2.3</v>
      </c>
      <c r="G38" s="288">
        <v>0.3</v>
      </c>
      <c r="H38" s="288">
        <v>4.1</v>
      </c>
      <c r="I38" s="288">
        <v>0.7</v>
      </c>
      <c r="J38" s="288">
        <v>0.4</v>
      </c>
      <c r="K38" s="288">
        <v>2.1</v>
      </c>
      <c r="L38" s="288">
        <v>6.2</v>
      </c>
      <c r="M38" s="288">
        <v>4.6</v>
      </c>
      <c r="N38" s="288">
        <v>5.5</v>
      </c>
      <c r="O38" s="288">
        <v>5.7</v>
      </c>
      <c r="P38" s="288">
        <v>4.6</v>
      </c>
      <c r="Q38" s="288">
        <v>1.1</v>
      </c>
      <c r="R38" s="288">
        <v>3</v>
      </c>
    </row>
    <row r="39" spans="2:18" ht="11.25">
      <c r="B39" s="250" t="s">
        <v>349</v>
      </c>
      <c r="C39" s="288">
        <v>-2.8</v>
      </c>
      <c r="D39" s="288">
        <v>5.5</v>
      </c>
      <c r="E39" s="288">
        <v>8.1</v>
      </c>
      <c r="F39" s="288">
        <v>3.9</v>
      </c>
      <c r="G39" s="288">
        <v>-3.4</v>
      </c>
      <c r="H39" s="288">
        <v>-0.8</v>
      </c>
      <c r="I39" s="288">
        <v>-4.4</v>
      </c>
      <c r="J39" s="288">
        <v>-10.9</v>
      </c>
      <c r="K39" s="288">
        <v>8.8</v>
      </c>
      <c r="L39" s="288">
        <v>9</v>
      </c>
      <c r="M39" s="288">
        <v>9.2</v>
      </c>
      <c r="N39" s="288">
        <v>8.5</v>
      </c>
      <c r="O39" s="288">
        <v>8.7</v>
      </c>
      <c r="P39" s="288">
        <v>7</v>
      </c>
      <c r="Q39" s="288">
        <v>4.5</v>
      </c>
      <c r="R39" s="288"/>
    </row>
    <row r="40" spans="2:18" ht="11.25">
      <c r="B40" s="250" t="s">
        <v>350</v>
      </c>
      <c r="C40" s="288">
        <v>4.7</v>
      </c>
      <c r="D40" s="288">
        <v>4.4</v>
      </c>
      <c r="E40" s="288">
        <v>5</v>
      </c>
      <c r="F40" s="288">
        <v>5</v>
      </c>
      <c r="G40" s="288">
        <v>0.4</v>
      </c>
      <c r="H40" s="288">
        <v>2.5</v>
      </c>
      <c r="I40" s="288">
        <v>1.7</v>
      </c>
      <c r="J40" s="288">
        <v>2.5</v>
      </c>
      <c r="K40" s="288">
        <v>2.7</v>
      </c>
      <c r="L40" s="288">
        <v>4.2</v>
      </c>
      <c r="M40" s="288">
        <v>4</v>
      </c>
      <c r="N40" s="288">
        <v>4.6</v>
      </c>
      <c r="O40" s="288">
        <v>4.2</v>
      </c>
      <c r="P40" s="288">
        <v>4.7</v>
      </c>
      <c r="Q40" s="288">
        <v>5</v>
      </c>
      <c r="R40" s="288"/>
    </row>
    <row r="41" spans="2:18" ht="11.25">
      <c r="B41" s="250" t="s">
        <v>351</v>
      </c>
      <c r="C41" s="288">
        <v>10.8</v>
      </c>
      <c r="D41" s="288">
        <v>7.4</v>
      </c>
      <c r="E41" s="288">
        <v>6.6</v>
      </c>
      <c r="F41" s="288">
        <v>3.2</v>
      </c>
      <c r="G41" s="288">
        <v>-0.4</v>
      </c>
      <c r="H41" s="288">
        <v>4.5</v>
      </c>
      <c r="I41" s="288">
        <v>3.5</v>
      </c>
      <c r="J41" s="288">
        <v>2.2</v>
      </c>
      <c r="K41" s="288">
        <v>4</v>
      </c>
      <c r="L41" s="288">
        <v>6</v>
      </c>
      <c r="M41" s="288">
        <v>5.7</v>
      </c>
      <c r="N41" s="288">
        <v>4</v>
      </c>
      <c r="O41" s="288">
        <v>5</v>
      </c>
      <c r="P41" s="288">
        <v>4.5</v>
      </c>
      <c r="Q41" s="288">
        <v>4.5</v>
      </c>
      <c r="R41" s="288"/>
    </row>
    <row r="42" spans="2:18" ht="11.25">
      <c r="B42" s="250" t="s">
        <v>352</v>
      </c>
      <c r="C42" s="288">
        <v>5.2</v>
      </c>
      <c r="D42" s="288">
        <v>2.1</v>
      </c>
      <c r="E42" s="288">
        <v>3.4</v>
      </c>
      <c r="F42" s="288">
        <v>0.6</v>
      </c>
      <c r="G42" s="288">
        <v>-4.2</v>
      </c>
      <c r="H42" s="288">
        <v>2.9</v>
      </c>
      <c r="I42" s="288">
        <v>1.5</v>
      </c>
      <c r="J42" s="288">
        <v>1.9</v>
      </c>
      <c r="K42" s="288">
        <v>3.9</v>
      </c>
      <c r="L42" s="288">
        <v>4.9</v>
      </c>
      <c r="M42" s="288">
        <v>4.7</v>
      </c>
      <c r="N42" s="288">
        <v>6.8</v>
      </c>
      <c r="O42" s="288">
        <v>7</v>
      </c>
      <c r="P42" s="288">
        <v>4.6</v>
      </c>
      <c r="Q42" s="288">
        <v>4.5</v>
      </c>
      <c r="R42" s="288"/>
    </row>
    <row r="43" spans="2:18" ht="11.25">
      <c r="B43" s="250" t="s">
        <v>353</v>
      </c>
      <c r="C43" s="288">
        <v>1.7</v>
      </c>
      <c r="D43" s="288">
        <v>2.4</v>
      </c>
      <c r="E43" s="288">
        <v>4.1</v>
      </c>
      <c r="F43" s="288">
        <v>2.1</v>
      </c>
      <c r="G43" s="288">
        <v>-6.3</v>
      </c>
      <c r="H43" s="288">
        <v>2.8</v>
      </c>
      <c r="I43" s="288">
        <v>5.3</v>
      </c>
      <c r="J43" s="288">
        <v>4.2</v>
      </c>
      <c r="K43" s="288">
        <v>3.6</v>
      </c>
      <c r="L43" s="288">
        <v>8</v>
      </c>
      <c r="M43" s="288">
        <v>6</v>
      </c>
      <c r="N43" s="288">
        <v>3.9</v>
      </c>
      <c r="O43" s="288">
        <v>1.9</v>
      </c>
      <c r="P43" s="288">
        <v>2.9</v>
      </c>
      <c r="Q43" s="288">
        <v>4.1</v>
      </c>
      <c r="R43" s="288"/>
    </row>
    <row r="44" spans="2:18" ht="11.25">
      <c r="B44" s="250" t="s">
        <v>354</v>
      </c>
      <c r="C44" s="288">
        <v>-6.2</v>
      </c>
      <c r="D44" s="288">
        <v>5.2</v>
      </c>
      <c r="E44" s="288">
        <v>6.7</v>
      </c>
      <c r="F44" s="288">
        <v>5</v>
      </c>
      <c r="G44" s="288">
        <v>3.8</v>
      </c>
      <c r="H44" s="288">
        <v>6.6</v>
      </c>
      <c r="I44" s="288" t="s">
        <v>75</v>
      </c>
      <c r="J44" s="288">
        <v>0.8</v>
      </c>
      <c r="K44" s="288">
        <v>1.4</v>
      </c>
      <c r="L44" s="288">
        <v>4.2</v>
      </c>
      <c r="M44" s="288">
        <v>2.8</v>
      </c>
      <c r="N44" s="288">
        <v>4.8</v>
      </c>
      <c r="O44" s="288">
        <v>3.2</v>
      </c>
      <c r="P44" s="288">
        <v>1.8</v>
      </c>
      <c r="Q44" s="288">
        <v>-0.3</v>
      </c>
      <c r="R44" s="288">
        <v>2.1</v>
      </c>
    </row>
    <row r="45" spans="2:18" ht="11.25">
      <c r="B45" s="250" t="s">
        <v>355</v>
      </c>
      <c r="C45" s="288">
        <v>4.7</v>
      </c>
      <c r="D45" s="288">
        <v>1.3</v>
      </c>
      <c r="E45" s="288">
        <v>3</v>
      </c>
      <c r="F45" s="288">
        <v>0.6</v>
      </c>
      <c r="G45" s="288">
        <v>-1.5</v>
      </c>
      <c r="H45" s="288">
        <v>-3.3</v>
      </c>
      <c r="I45" s="288">
        <v>2.1</v>
      </c>
      <c r="J45" s="288" t="s">
        <v>75</v>
      </c>
      <c r="K45" s="288">
        <v>3.8</v>
      </c>
      <c r="L45" s="288">
        <v>4.1</v>
      </c>
      <c r="M45" s="288">
        <v>2.9</v>
      </c>
      <c r="N45" s="288">
        <v>4.3</v>
      </c>
      <c r="O45" s="288">
        <v>6.4</v>
      </c>
      <c r="P45" s="288">
        <v>4</v>
      </c>
      <c r="Q45" s="288">
        <v>4.5</v>
      </c>
      <c r="R45" s="288"/>
    </row>
    <row r="46" spans="2:18" ht="11.25">
      <c r="B46" s="250" t="s">
        <v>356</v>
      </c>
      <c r="C46" s="288">
        <v>8.6</v>
      </c>
      <c r="D46" s="288">
        <v>2.5</v>
      </c>
      <c r="E46" s="288">
        <v>6.8</v>
      </c>
      <c r="F46" s="288">
        <v>-0.7</v>
      </c>
      <c r="G46" s="288">
        <v>0.9</v>
      </c>
      <c r="H46" s="288">
        <v>3</v>
      </c>
      <c r="I46" s="288">
        <v>0.2</v>
      </c>
      <c r="J46" s="288">
        <v>5</v>
      </c>
      <c r="K46" s="288">
        <v>4</v>
      </c>
      <c r="L46" s="288">
        <v>5.1</v>
      </c>
      <c r="M46" s="288">
        <v>6.7</v>
      </c>
      <c r="N46" s="288">
        <v>7.6</v>
      </c>
      <c r="O46" s="288">
        <v>9</v>
      </c>
      <c r="P46" s="288">
        <v>7</v>
      </c>
      <c r="Q46" s="288">
        <v>6</v>
      </c>
      <c r="R46" s="288"/>
    </row>
    <row r="47" spans="2:18" ht="11.25">
      <c r="B47" s="250" t="s">
        <v>357</v>
      </c>
      <c r="C47" s="288">
        <v>-1.4</v>
      </c>
      <c r="D47" s="288">
        <v>5.6</v>
      </c>
      <c r="E47" s="288">
        <v>5</v>
      </c>
      <c r="F47" s="288">
        <v>4.5</v>
      </c>
      <c r="G47" s="288">
        <v>-2.8</v>
      </c>
      <c r="H47" s="288">
        <v>-1.4</v>
      </c>
      <c r="I47" s="288">
        <v>-3.4</v>
      </c>
      <c r="J47" s="288">
        <v>-11</v>
      </c>
      <c r="K47" s="288">
        <v>2.2</v>
      </c>
      <c r="L47" s="288">
        <v>11.8</v>
      </c>
      <c r="M47" s="288">
        <v>6.6</v>
      </c>
      <c r="N47" s="288">
        <v>7</v>
      </c>
      <c r="O47" s="288">
        <v>7</v>
      </c>
      <c r="P47" s="288">
        <v>6</v>
      </c>
      <c r="Q47" s="288">
        <v>4</v>
      </c>
      <c r="R47" s="288"/>
    </row>
    <row r="48" spans="2:18" ht="11.25">
      <c r="B48" s="250" t="s">
        <v>358</v>
      </c>
      <c r="C48" s="288">
        <v>4</v>
      </c>
      <c r="D48" s="288">
        <v>-0.2</v>
      </c>
      <c r="E48" s="288">
        <v>6.4</v>
      </c>
      <c r="F48" s="288">
        <v>0.3</v>
      </c>
      <c r="G48" s="288">
        <v>-6</v>
      </c>
      <c r="H48" s="288">
        <v>3.7</v>
      </c>
      <c r="I48" s="288">
        <v>3.4</v>
      </c>
      <c r="J48" s="288">
        <v>-8.9</v>
      </c>
      <c r="K48" s="288">
        <v>-7.8</v>
      </c>
      <c r="L48" s="288">
        <v>18.3</v>
      </c>
      <c r="M48" s="288">
        <v>10.3</v>
      </c>
      <c r="N48" s="288">
        <v>10.3</v>
      </c>
      <c r="O48" s="288">
        <v>8.4</v>
      </c>
      <c r="P48" s="288">
        <v>5.8</v>
      </c>
      <c r="Q48" s="288">
        <v>3.5</v>
      </c>
      <c r="R48" s="288"/>
    </row>
    <row r="49" spans="2:18" s="267" customFormat="1" ht="11.25">
      <c r="B49" s="283" t="s">
        <v>359</v>
      </c>
      <c r="C49" s="288">
        <v>4</v>
      </c>
      <c r="D49" s="288">
        <v>5.3</v>
      </c>
      <c r="E49" s="288">
        <v>4.7</v>
      </c>
      <c r="F49" s="288">
        <v>3.7</v>
      </c>
      <c r="G49" s="288">
        <v>1.9</v>
      </c>
      <c r="H49" s="288">
        <v>5.4</v>
      </c>
      <c r="I49" s="288">
        <v>3</v>
      </c>
      <c r="J49" s="288">
        <v>3.9</v>
      </c>
      <c r="K49" s="288">
        <v>6.9</v>
      </c>
      <c r="L49" s="288">
        <v>5.9</v>
      </c>
      <c r="M49" s="288">
        <v>5.7</v>
      </c>
      <c r="N49" s="288">
        <v>5.8</v>
      </c>
      <c r="O49" s="288">
        <v>6.4</v>
      </c>
      <c r="P49" s="288">
        <v>6.1</v>
      </c>
      <c r="Q49" s="288">
        <v>3.9</v>
      </c>
      <c r="R49" s="288">
        <v>4.7</v>
      </c>
    </row>
    <row r="50" spans="2:18" s="267" customFormat="1" ht="11.25">
      <c r="B50" s="283" t="s">
        <v>360</v>
      </c>
      <c r="C50" s="288">
        <v>5.5</v>
      </c>
      <c r="D50" s="288">
        <v>4</v>
      </c>
      <c r="E50" s="288">
        <v>4.2</v>
      </c>
      <c r="F50" s="288">
        <v>2.9</v>
      </c>
      <c r="G50" s="288">
        <v>0.5</v>
      </c>
      <c r="H50" s="288">
        <v>4.9</v>
      </c>
      <c r="I50" s="288">
        <v>0.4</v>
      </c>
      <c r="J50" s="288">
        <v>4.2</v>
      </c>
      <c r="K50" s="288">
        <v>4.8</v>
      </c>
      <c r="L50" s="288">
        <v>6.9</v>
      </c>
      <c r="M50" s="288">
        <v>6.1</v>
      </c>
      <c r="N50" s="288">
        <v>6.6</v>
      </c>
      <c r="O50" s="288">
        <v>5.4</v>
      </c>
      <c r="P50" s="288">
        <v>3.2</v>
      </c>
      <c r="Q50" s="288">
        <v>-0.4</v>
      </c>
      <c r="R50" s="288">
        <v>2.5</v>
      </c>
    </row>
    <row r="51" spans="2:18" ht="11.25">
      <c r="B51" s="250" t="s">
        <v>361</v>
      </c>
      <c r="C51" s="288">
        <v>-1.8</v>
      </c>
      <c r="D51" s="288">
        <v>-8</v>
      </c>
      <c r="E51" s="288">
        <v>-5.6</v>
      </c>
      <c r="F51" s="288">
        <v>4</v>
      </c>
      <c r="G51" s="288">
        <v>2.3</v>
      </c>
      <c r="H51" s="288">
        <v>5.4</v>
      </c>
      <c r="I51" s="288">
        <v>4.1</v>
      </c>
      <c r="J51" s="288">
        <v>4.5</v>
      </c>
      <c r="K51" s="288">
        <v>5</v>
      </c>
      <c r="L51" s="288">
        <v>6.6</v>
      </c>
      <c r="M51" s="288">
        <v>6.2</v>
      </c>
      <c r="N51" s="288">
        <v>6.3</v>
      </c>
      <c r="O51" s="288">
        <v>6.2</v>
      </c>
      <c r="P51" s="288">
        <v>5.5</v>
      </c>
      <c r="Q51" s="288">
        <v>4.8</v>
      </c>
      <c r="R51" s="288"/>
    </row>
    <row r="52" spans="2:18" ht="11.25">
      <c r="B52" s="250" t="s">
        <v>362</v>
      </c>
      <c r="C52" s="288">
        <v>1.5</v>
      </c>
      <c r="D52" s="288">
        <v>1.3</v>
      </c>
      <c r="E52" s="288">
        <v>4.6</v>
      </c>
      <c r="F52" s="288">
        <v>4.9</v>
      </c>
      <c r="G52" s="288">
        <v>4.2</v>
      </c>
      <c r="H52" s="288">
        <v>5.2</v>
      </c>
      <c r="I52" s="288">
        <v>4.1</v>
      </c>
      <c r="J52" s="288">
        <v>4.4</v>
      </c>
      <c r="K52" s="288">
        <v>4.2</v>
      </c>
      <c r="L52" s="288">
        <v>4.8</v>
      </c>
      <c r="M52" s="288">
        <v>4.1</v>
      </c>
      <c r="N52" s="288">
        <v>3.9</v>
      </c>
      <c r="O52" s="288">
        <v>1.3</v>
      </c>
      <c r="P52" s="288">
        <v>1.8</v>
      </c>
      <c r="Q52" s="288">
        <v>2.5</v>
      </c>
      <c r="R52" s="288"/>
    </row>
    <row r="53" spans="2:18" ht="11.25">
      <c r="B53" s="250" t="s">
        <v>363</v>
      </c>
      <c r="C53" s="288">
        <v>6.8</v>
      </c>
      <c r="D53" s="288">
        <v>6</v>
      </c>
      <c r="E53" s="288">
        <v>6.8</v>
      </c>
      <c r="F53" s="288">
        <v>5</v>
      </c>
      <c r="G53" s="288">
        <v>4.5</v>
      </c>
      <c r="H53" s="288">
        <v>4.3</v>
      </c>
      <c r="I53" s="288">
        <v>1.2</v>
      </c>
      <c r="J53" s="288">
        <v>1.4</v>
      </c>
      <c r="K53" s="288">
        <v>3.9</v>
      </c>
      <c r="L53" s="288">
        <v>5.3</v>
      </c>
      <c r="M53" s="288">
        <v>3.6</v>
      </c>
      <c r="N53" s="288">
        <v>6.2</v>
      </c>
      <c r="O53" s="288">
        <v>6.5</v>
      </c>
      <c r="P53" s="288">
        <v>4.9</v>
      </c>
      <c r="Q53" s="288">
        <v>4.5</v>
      </c>
      <c r="R53" s="288"/>
    </row>
    <row r="54" spans="2:18" ht="11.25">
      <c r="B54" s="250" t="s">
        <v>364</v>
      </c>
      <c r="C54" s="288">
        <v>5.9</v>
      </c>
      <c r="D54" s="288">
        <v>4.3</v>
      </c>
      <c r="E54" s="288">
        <v>-0.8</v>
      </c>
      <c r="F54" s="288">
        <v>-0.8</v>
      </c>
      <c r="G54" s="288">
        <v>1.3</v>
      </c>
      <c r="H54" s="288">
        <v>3.6</v>
      </c>
      <c r="I54" s="288">
        <v>2.5</v>
      </c>
      <c r="J54" s="288">
        <v>1.9</v>
      </c>
      <c r="K54" s="288">
        <v>3.6</v>
      </c>
      <c r="L54" s="288">
        <v>4.5</v>
      </c>
      <c r="M54" s="288">
        <v>6.4</v>
      </c>
      <c r="N54" s="288">
        <v>6.4</v>
      </c>
      <c r="O54" s="288">
        <v>6.5</v>
      </c>
      <c r="P54" s="288">
        <v>4.2</v>
      </c>
      <c r="Q54" s="288">
        <v>4.6</v>
      </c>
      <c r="R54" s="288"/>
    </row>
    <row r="55" spans="2:18" ht="11.25">
      <c r="B55" s="250" t="s">
        <v>365</v>
      </c>
      <c r="C55" s="288">
        <v>8</v>
      </c>
      <c r="D55" s="288">
        <v>3.9</v>
      </c>
      <c r="E55" s="288">
        <v>-6.1</v>
      </c>
      <c r="F55" s="288">
        <v>-4.8</v>
      </c>
      <c r="G55" s="288">
        <v>-1.2</v>
      </c>
      <c r="H55" s="288">
        <v>2.1</v>
      </c>
      <c r="I55" s="288">
        <v>5.7</v>
      </c>
      <c r="J55" s="288">
        <v>5.1</v>
      </c>
      <c r="K55" s="288">
        <v>5.2</v>
      </c>
      <c r="L55" s="288">
        <v>8.4</v>
      </c>
      <c r="M55" s="288">
        <v>4.1</v>
      </c>
      <c r="N55" s="288">
        <v>7.9</v>
      </c>
      <c r="O55" s="288">
        <v>6</v>
      </c>
      <c r="P55" s="288">
        <v>5.4</v>
      </c>
      <c r="Q55" s="288">
        <v>4.7</v>
      </c>
      <c r="R55" s="288"/>
    </row>
    <row r="56" spans="2:18" ht="11.25">
      <c r="B56" s="250" t="s">
        <v>366</v>
      </c>
      <c r="C56" s="288">
        <v>6.9</v>
      </c>
      <c r="D56" s="288">
        <v>6.9</v>
      </c>
      <c r="E56" s="288">
        <v>7.5</v>
      </c>
      <c r="F56" s="288">
        <v>3.1</v>
      </c>
      <c r="G56" s="288">
        <v>-4.7</v>
      </c>
      <c r="H56" s="288">
        <v>6.8</v>
      </c>
      <c r="I56" s="288">
        <v>-5.7</v>
      </c>
      <c r="J56" s="288">
        <v>6.2</v>
      </c>
      <c r="K56" s="288">
        <v>5.3</v>
      </c>
      <c r="L56" s="288">
        <v>9.4</v>
      </c>
      <c r="M56" s="288">
        <v>8.4</v>
      </c>
      <c r="N56" s="288">
        <v>6.9</v>
      </c>
      <c r="O56" s="288">
        <v>5</v>
      </c>
      <c r="P56" s="288">
        <v>4</v>
      </c>
      <c r="Q56" s="288">
        <v>4.3</v>
      </c>
      <c r="R56" s="288"/>
    </row>
    <row r="57" spans="2:18" ht="11.25">
      <c r="B57" s="250" t="s">
        <v>367</v>
      </c>
      <c r="C57" s="288">
        <v>-5.5</v>
      </c>
      <c r="D57" s="288">
        <v>-3.5</v>
      </c>
      <c r="E57" s="288">
        <v>1.1</v>
      </c>
      <c r="F57" s="288">
        <v>-3.4</v>
      </c>
      <c r="G57" s="288">
        <v>5.2</v>
      </c>
      <c r="H57" s="288">
        <v>9.1</v>
      </c>
      <c r="I57" s="288">
        <v>6.1</v>
      </c>
      <c r="J57" s="288">
        <v>5.2</v>
      </c>
      <c r="K57" s="288">
        <v>7.8</v>
      </c>
      <c r="L57" s="288">
        <v>8.2</v>
      </c>
      <c r="M57" s="288">
        <v>6.5</v>
      </c>
      <c r="N57" s="288">
        <v>8.2</v>
      </c>
      <c r="O57" s="288">
        <v>8.6</v>
      </c>
      <c r="P57" s="288">
        <v>6</v>
      </c>
      <c r="Q57" s="288">
        <v>-0.4</v>
      </c>
      <c r="R57" s="288">
        <v>2.2</v>
      </c>
    </row>
    <row r="58" spans="2:18" ht="11.25">
      <c r="B58" s="258" t="s">
        <v>368</v>
      </c>
      <c r="C58" s="430">
        <v>-4.1</v>
      </c>
      <c r="D58" s="430">
        <v>-3.6</v>
      </c>
      <c r="E58" s="430">
        <v>1.4</v>
      </c>
      <c r="F58" s="430">
        <v>-5.3</v>
      </c>
      <c r="G58" s="430">
        <v>6.4</v>
      </c>
      <c r="H58" s="430">
        <v>10</v>
      </c>
      <c r="I58" s="430">
        <v>5.1</v>
      </c>
      <c r="J58" s="430">
        <v>4.7</v>
      </c>
      <c r="K58" s="430">
        <v>7.3</v>
      </c>
      <c r="L58" s="430">
        <v>7.2</v>
      </c>
      <c r="M58" s="430">
        <v>6.4</v>
      </c>
      <c r="N58" s="430">
        <v>7.4</v>
      </c>
      <c r="O58" s="430">
        <v>8.1</v>
      </c>
      <c r="P58" s="430">
        <v>6.2</v>
      </c>
      <c r="Q58" s="430">
        <v>-0.7</v>
      </c>
      <c r="R58" s="430">
        <v>1.3</v>
      </c>
    </row>
    <row r="59" spans="2:18" ht="11.25">
      <c r="B59" s="260" t="s">
        <v>369</v>
      </c>
      <c r="C59" s="429">
        <v>-12.2</v>
      </c>
      <c r="D59" s="429">
        <v>-10</v>
      </c>
      <c r="E59" s="429">
        <v>12</v>
      </c>
      <c r="F59" s="429">
        <v>-1.9</v>
      </c>
      <c r="G59" s="429">
        <v>-0.2</v>
      </c>
      <c r="H59" s="429">
        <v>5.9</v>
      </c>
      <c r="I59" s="429">
        <v>9.2</v>
      </c>
      <c r="J59" s="429">
        <v>5.2</v>
      </c>
      <c r="K59" s="429">
        <v>9.6</v>
      </c>
      <c r="L59" s="429">
        <v>12.1</v>
      </c>
      <c r="M59" s="429">
        <v>2.7</v>
      </c>
      <c r="N59" s="429">
        <v>7.1</v>
      </c>
      <c r="O59" s="429">
        <v>7.3</v>
      </c>
      <c r="P59" s="429">
        <v>5.6</v>
      </c>
      <c r="Q59" s="429">
        <v>4.2</v>
      </c>
      <c r="R59" s="429"/>
    </row>
    <row r="60" spans="2:18" ht="11.25">
      <c r="B60" s="58" t="s">
        <v>370</v>
      </c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</row>
    <row r="61" spans="2:18" ht="11.25">
      <c r="B61" s="331" t="s">
        <v>433</v>
      </c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</row>
    <row r="62" spans="2:18" ht="11.25">
      <c r="B62" s="331" t="s">
        <v>434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</row>
    <row r="63" spans="2:18" ht="11.25">
      <c r="B63" s="331" t="s">
        <v>435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</row>
    <row r="64" spans="2:18" ht="11.25">
      <c r="B64" s="331" t="s">
        <v>642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</row>
    <row r="65" spans="2:18" ht="11.25">
      <c r="B65" s="331" t="s">
        <v>643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</row>
    <row r="66" spans="3:18" ht="11.25"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</row>
    <row r="67" spans="3:18" ht="11.25"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</row>
    <row r="68" spans="3:18" ht="11.25"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</row>
    <row r="69" spans="3:18" ht="11.25"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</row>
    <row r="70" spans="3:18" ht="11.25"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</row>
    <row r="71" spans="3:18" ht="11.25"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3:18" ht="11.25"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</row>
    <row r="73" spans="14:18" ht="11.25">
      <c r="N73" s="431"/>
      <c r="O73" s="431"/>
      <c r="P73" s="431"/>
      <c r="Q73" s="431"/>
      <c r="R73" s="431"/>
    </row>
    <row r="74" spans="14:18" ht="11.25">
      <c r="N74" s="431"/>
      <c r="O74" s="431"/>
      <c r="P74" s="431"/>
      <c r="Q74" s="431"/>
      <c r="R74" s="431"/>
    </row>
    <row r="75" spans="14:18" ht="11.25">
      <c r="N75" s="431"/>
      <c r="O75" s="431"/>
      <c r="P75" s="431"/>
      <c r="Q75" s="431"/>
      <c r="R75" s="431"/>
    </row>
    <row r="76" spans="14:18" ht="11.25">
      <c r="N76" s="431"/>
      <c r="O76" s="431"/>
      <c r="P76" s="431"/>
      <c r="Q76" s="431"/>
      <c r="R76" s="431"/>
    </row>
    <row r="77" spans="14:18" ht="11.25">
      <c r="N77" s="431"/>
      <c r="O77" s="431"/>
      <c r="P77" s="431"/>
      <c r="Q77" s="431"/>
      <c r="R77" s="431"/>
    </row>
    <row r="78" spans="14:18" ht="11.25">
      <c r="N78" s="431"/>
      <c r="O78" s="431"/>
      <c r="P78" s="431"/>
      <c r="Q78" s="431"/>
      <c r="R78" s="431"/>
    </row>
    <row r="79" spans="14:18" ht="11.25">
      <c r="N79" s="431"/>
      <c r="O79" s="431"/>
      <c r="P79" s="431"/>
      <c r="Q79" s="431"/>
      <c r="R79" s="431"/>
    </row>
    <row r="80" spans="14:18" ht="11.25">
      <c r="N80" s="431"/>
      <c r="O80" s="431"/>
      <c r="P80" s="431"/>
      <c r="Q80" s="431"/>
      <c r="R80" s="431"/>
    </row>
    <row r="81" spans="14:18" ht="11.25">
      <c r="N81" s="431"/>
      <c r="O81" s="431"/>
      <c r="P81" s="431"/>
      <c r="Q81" s="431"/>
      <c r="R81" s="431"/>
    </row>
    <row r="82" spans="14:18" ht="11.25">
      <c r="N82" s="431"/>
      <c r="O82" s="431"/>
      <c r="P82" s="431"/>
      <c r="Q82" s="431"/>
      <c r="R82" s="431"/>
    </row>
    <row r="83" spans="14:18" ht="11.25">
      <c r="N83" s="431"/>
      <c r="O83" s="431"/>
      <c r="P83" s="431"/>
      <c r="Q83" s="431"/>
      <c r="R83" s="431"/>
    </row>
    <row r="84" spans="14:18" ht="11.25">
      <c r="N84" s="431"/>
      <c r="O84" s="431"/>
      <c r="P84" s="431"/>
      <c r="Q84" s="431"/>
      <c r="R84" s="431"/>
    </row>
    <row r="85" spans="14:18" ht="11.25">
      <c r="N85" s="431"/>
      <c r="O85" s="431"/>
      <c r="P85" s="431"/>
      <c r="Q85" s="431"/>
      <c r="R85" s="431"/>
    </row>
    <row r="86" spans="14:18" ht="11.25">
      <c r="N86" s="431"/>
      <c r="O86" s="431"/>
      <c r="P86" s="431"/>
      <c r="Q86" s="431"/>
      <c r="R86" s="431"/>
    </row>
    <row r="87" spans="14:18" ht="11.25">
      <c r="N87" s="431"/>
      <c r="O87" s="431"/>
      <c r="P87" s="431"/>
      <c r="Q87" s="431"/>
      <c r="R87" s="431"/>
    </row>
    <row r="88" spans="14:18" ht="11.25">
      <c r="N88" s="431"/>
      <c r="O88" s="431"/>
      <c r="P88" s="431"/>
      <c r="Q88" s="431"/>
      <c r="R88" s="431"/>
    </row>
    <row r="89" spans="14:18" ht="11.25">
      <c r="N89" s="431"/>
      <c r="O89" s="431"/>
      <c r="P89" s="431"/>
      <c r="Q89" s="431"/>
      <c r="R89" s="431"/>
    </row>
    <row r="90" spans="14:18" ht="11.25">
      <c r="N90" s="431"/>
      <c r="O90" s="431"/>
      <c r="P90" s="431"/>
      <c r="Q90" s="431"/>
      <c r="R90" s="431"/>
    </row>
    <row r="91" spans="14:18" ht="11.25">
      <c r="N91" s="431"/>
      <c r="O91" s="431"/>
      <c r="P91" s="431"/>
      <c r="Q91" s="431"/>
      <c r="R91" s="431"/>
    </row>
    <row r="92" spans="14:18" ht="11.25">
      <c r="N92" s="431"/>
      <c r="O92" s="431"/>
      <c r="P92" s="431"/>
      <c r="Q92" s="431"/>
      <c r="R92" s="431"/>
    </row>
    <row r="93" spans="14:18" ht="11.25">
      <c r="N93" s="431"/>
      <c r="O93" s="431"/>
      <c r="P93" s="431"/>
      <c r="Q93" s="431"/>
      <c r="R93" s="431"/>
    </row>
    <row r="94" spans="14:18" ht="11.25">
      <c r="N94" s="431"/>
      <c r="O94" s="431"/>
      <c r="P94" s="431"/>
      <c r="Q94" s="431"/>
      <c r="R94" s="431"/>
    </row>
    <row r="95" spans="14:18" ht="11.25">
      <c r="N95" s="431"/>
      <c r="O95" s="431"/>
      <c r="P95" s="431"/>
      <c r="Q95" s="431"/>
      <c r="R95" s="431"/>
    </row>
    <row r="96" spans="14:18" ht="11.25">
      <c r="N96" s="431"/>
      <c r="O96" s="431"/>
      <c r="P96" s="431"/>
      <c r="Q96" s="431"/>
      <c r="R96" s="431"/>
    </row>
    <row r="97" spans="14:18" ht="11.25">
      <c r="N97" s="431"/>
      <c r="O97" s="431"/>
      <c r="P97" s="431"/>
      <c r="Q97" s="431"/>
      <c r="R97" s="431"/>
    </row>
    <row r="98" spans="14:18" ht="11.25">
      <c r="N98" s="431"/>
      <c r="O98" s="431"/>
      <c r="P98" s="431"/>
      <c r="Q98" s="431"/>
      <c r="R98" s="431"/>
    </row>
    <row r="99" spans="14:18" ht="11.25">
      <c r="N99" s="431"/>
      <c r="O99" s="431"/>
      <c r="P99" s="431"/>
      <c r="Q99" s="431"/>
      <c r="R99" s="431"/>
    </row>
    <row r="100" spans="14:18" ht="11.25">
      <c r="N100" s="431"/>
      <c r="O100" s="431"/>
      <c r="P100" s="431"/>
      <c r="Q100" s="431"/>
      <c r="R100" s="431"/>
    </row>
    <row r="101" spans="14:18" ht="11.25">
      <c r="N101" s="431"/>
      <c r="O101" s="431"/>
      <c r="P101" s="431"/>
      <c r="Q101" s="431"/>
      <c r="R101" s="431"/>
    </row>
    <row r="102" spans="14:18" ht="11.25">
      <c r="N102" s="431"/>
      <c r="O102" s="431"/>
      <c r="P102" s="431"/>
      <c r="Q102" s="431"/>
      <c r="R102" s="431"/>
    </row>
    <row r="103" spans="14:18" ht="11.25">
      <c r="N103" s="431"/>
      <c r="O103" s="431"/>
      <c r="P103" s="431"/>
      <c r="Q103" s="431"/>
      <c r="R103" s="431"/>
    </row>
    <row r="104" spans="14:18" ht="11.25">
      <c r="N104" s="431"/>
      <c r="O104" s="431"/>
      <c r="P104" s="431"/>
      <c r="Q104" s="431"/>
      <c r="R104" s="431"/>
    </row>
    <row r="105" spans="14:18" ht="11.25">
      <c r="N105" s="431"/>
      <c r="O105" s="431"/>
      <c r="P105" s="431"/>
      <c r="Q105" s="431"/>
      <c r="R105" s="431"/>
    </row>
    <row r="106" spans="14:18" ht="11.25">
      <c r="N106" s="431"/>
      <c r="O106" s="431"/>
      <c r="P106" s="431"/>
      <c r="Q106" s="431"/>
      <c r="R106" s="431"/>
    </row>
    <row r="107" spans="14:18" ht="11.25">
      <c r="N107" s="431"/>
      <c r="O107" s="431"/>
      <c r="P107" s="431"/>
      <c r="Q107" s="431"/>
      <c r="R107" s="431"/>
    </row>
    <row r="108" spans="14:18" ht="11.25">
      <c r="N108" s="431"/>
      <c r="O108" s="431"/>
      <c r="P108" s="431"/>
      <c r="Q108" s="431"/>
      <c r="R108" s="431"/>
    </row>
    <row r="109" spans="14:18" ht="11.25">
      <c r="N109" s="431"/>
      <c r="O109" s="431"/>
      <c r="P109" s="431"/>
      <c r="Q109" s="431"/>
      <c r="R109" s="431"/>
    </row>
    <row r="110" spans="14:18" ht="11.25">
      <c r="N110" s="431"/>
      <c r="O110" s="431"/>
      <c r="P110" s="431"/>
      <c r="Q110" s="431"/>
      <c r="R110" s="431"/>
    </row>
    <row r="111" spans="14:18" ht="11.25">
      <c r="N111" s="431"/>
      <c r="O111" s="431"/>
      <c r="P111" s="431"/>
      <c r="Q111" s="431"/>
      <c r="R111" s="431"/>
    </row>
    <row r="112" spans="14:18" ht="11.25">
      <c r="N112" s="431"/>
      <c r="O112" s="431"/>
      <c r="P112" s="431"/>
      <c r="Q112" s="431"/>
      <c r="R112" s="431"/>
    </row>
    <row r="113" spans="14:18" ht="11.25">
      <c r="N113" s="431"/>
      <c r="O113" s="431"/>
      <c r="P113" s="431"/>
      <c r="Q113" s="431"/>
      <c r="R113" s="431"/>
    </row>
    <row r="114" spans="14:18" ht="11.25">
      <c r="N114" s="431"/>
      <c r="O114" s="431"/>
      <c r="P114" s="431"/>
      <c r="Q114" s="431"/>
      <c r="R114" s="431"/>
    </row>
    <row r="115" spans="14:18" ht="11.25">
      <c r="N115" s="431"/>
      <c r="O115" s="431"/>
      <c r="P115" s="431"/>
      <c r="Q115" s="431"/>
      <c r="R115" s="431"/>
    </row>
    <row r="116" spans="14:18" ht="11.25">
      <c r="N116" s="431"/>
      <c r="O116" s="431"/>
      <c r="P116" s="431"/>
      <c r="Q116" s="431"/>
      <c r="R116" s="431"/>
    </row>
    <row r="117" spans="14:18" ht="11.25">
      <c r="N117" s="431"/>
      <c r="O117" s="431"/>
      <c r="P117" s="431"/>
      <c r="Q117" s="431"/>
      <c r="R117" s="431"/>
    </row>
    <row r="118" spans="14:18" ht="11.25">
      <c r="N118" s="431"/>
      <c r="O118" s="431"/>
      <c r="P118" s="431"/>
      <c r="Q118" s="431"/>
      <c r="R118" s="431"/>
    </row>
    <row r="119" spans="14:18" ht="11.25">
      <c r="N119" s="431"/>
      <c r="O119" s="431"/>
      <c r="P119" s="431"/>
      <c r="Q119" s="431"/>
      <c r="R119" s="431"/>
    </row>
    <row r="120" spans="14:18" ht="11.25">
      <c r="N120" s="431"/>
      <c r="O120" s="431"/>
      <c r="P120" s="431"/>
      <c r="Q120" s="431"/>
      <c r="R120" s="431"/>
    </row>
    <row r="121" spans="14:18" ht="11.25">
      <c r="N121" s="431"/>
      <c r="O121" s="431"/>
      <c r="P121" s="431"/>
      <c r="Q121" s="431"/>
      <c r="R121" s="431"/>
    </row>
    <row r="122" spans="14:18" ht="11.25">
      <c r="N122" s="431"/>
      <c r="O122" s="431"/>
      <c r="P122" s="431"/>
      <c r="Q122" s="431"/>
      <c r="R122" s="431"/>
    </row>
    <row r="123" spans="14:18" ht="11.25">
      <c r="N123" s="431"/>
      <c r="O123" s="431"/>
      <c r="P123" s="431"/>
      <c r="Q123" s="431"/>
      <c r="R123" s="431"/>
    </row>
    <row r="124" spans="14:18" ht="11.25">
      <c r="N124" s="431"/>
      <c r="O124" s="431"/>
      <c r="P124" s="431"/>
      <c r="Q124" s="431"/>
      <c r="R124" s="431"/>
    </row>
    <row r="125" spans="14:18" ht="11.25">
      <c r="N125" s="431"/>
      <c r="O125" s="431"/>
      <c r="P125" s="431"/>
      <c r="Q125" s="431"/>
      <c r="R125" s="431"/>
    </row>
    <row r="126" spans="14:18" ht="11.25">
      <c r="N126" s="431"/>
      <c r="O126" s="431"/>
      <c r="P126" s="431"/>
      <c r="Q126" s="431"/>
      <c r="R126" s="431"/>
    </row>
    <row r="127" spans="14:18" ht="11.25">
      <c r="N127" s="431"/>
      <c r="O127" s="431"/>
      <c r="P127" s="431"/>
      <c r="Q127" s="431"/>
      <c r="R127" s="431"/>
    </row>
    <row r="128" spans="14:18" ht="11.25">
      <c r="N128" s="431"/>
      <c r="O128" s="431"/>
      <c r="P128" s="431"/>
      <c r="Q128" s="431"/>
      <c r="R128" s="431"/>
    </row>
    <row r="129" spans="14:18" ht="11.25">
      <c r="N129" s="431"/>
      <c r="O129" s="431"/>
      <c r="P129" s="431"/>
      <c r="Q129" s="431"/>
      <c r="R129" s="431"/>
    </row>
    <row r="130" spans="14:18" ht="11.25">
      <c r="N130" s="431"/>
      <c r="O130" s="431"/>
      <c r="P130" s="431"/>
      <c r="Q130" s="431"/>
      <c r="R130" s="431"/>
    </row>
    <row r="131" spans="14:18" ht="11.25">
      <c r="N131" s="431"/>
      <c r="O131" s="431"/>
      <c r="P131" s="431"/>
      <c r="Q131" s="431"/>
      <c r="R131" s="431"/>
    </row>
    <row r="132" spans="14:18" ht="11.25">
      <c r="N132" s="431"/>
      <c r="O132" s="431"/>
      <c r="P132" s="431"/>
      <c r="Q132" s="431"/>
      <c r="R132" s="431"/>
    </row>
    <row r="133" spans="14:18" ht="11.25">
      <c r="N133" s="431"/>
      <c r="O133" s="431"/>
      <c r="P133" s="431"/>
      <c r="Q133" s="431"/>
      <c r="R133" s="431"/>
    </row>
    <row r="134" spans="14:18" ht="11.25">
      <c r="N134" s="431"/>
      <c r="O134" s="431"/>
      <c r="P134" s="431"/>
      <c r="Q134" s="431"/>
      <c r="R134" s="431"/>
    </row>
    <row r="135" spans="14:18" ht="11.25">
      <c r="N135" s="431"/>
      <c r="O135" s="431"/>
      <c r="P135" s="431"/>
      <c r="Q135" s="431"/>
      <c r="R135" s="431"/>
    </row>
    <row r="136" spans="14:18" ht="11.25">
      <c r="N136" s="431"/>
      <c r="O136" s="431"/>
      <c r="P136" s="431"/>
      <c r="Q136" s="431"/>
      <c r="R136" s="431"/>
    </row>
    <row r="137" spans="14:18" ht="11.25">
      <c r="N137" s="431"/>
      <c r="O137" s="431"/>
      <c r="P137" s="431"/>
      <c r="Q137" s="431"/>
      <c r="R137" s="431"/>
    </row>
    <row r="138" spans="14:18" ht="11.25">
      <c r="N138" s="431"/>
      <c r="O138" s="431"/>
      <c r="P138" s="431"/>
      <c r="Q138" s="431"/>
      <c r="R138" s="431"/>
    </row>
    <row r="139" spans="14:18" ht="11.25">
      <c r="N139" s="431"/>
      <c r="O139" s="431"/>
      <c r="P139" s="431"/>
      <c r="Q139" s="431"/>
      <c r="R139" s="431"/>
    </row>
    <row r="140" spans="14:18" ht="11.25">
      <c r="N140" s="431"/>
      <c r="O140" s="431"/>
      <c r="P140" s="431"/>
      <c r="Q140" s="431"/>
      <c r="R140" s="431"/>
    </row>
    <row r="141" spans="14:18" ht="11.25">
      <c r="N141" s="431"/>
      <c r="O141" s="431"/>
      <c r="P141" s="431"/>
      <c r="Q141" s="431"/>
      <c r="R141" s="431"/>
    </row>
    <row r="142" spans="14:18" ht="11.25">
      <c r="N142" s="431"/>
      <c r="O142" s="431"/>
      <c r="P142" s="431"/>
      <c r="Q142" s="431"/>
      <c r="R142" s="431"/>
    </row>
    <row r="143" spans="14:18" ht="11.25">
      <c r="N143" s="431"/>
      <c r="O143" s="431"/>
      <c r="P143" s="431"/>
      <c r="Q143" s="431"/>
      <c r="R143" s="431"/>
    </row>
    <row r="144" spans="14:18" ht="11.25">
      <c r="N144" s="431"/>
      <c r="O144" s="431"/>
      <c r="P144" s="431"/>
      <c r="Q144" s="431"/>
      <c r="R144" s="431"/>
    </row>
    <row r="145" spans="14:18" ht="11.25">
      <c r="N145" s="431"/>
      <c r="O145" s="431"/>
      <c r="P145" s="431"/>
      <c r="Q145" s="431"/>
      <c r="R145" s="431"/>
    </row>
    <row r="146" spans="14:18" ht="11.25">
      <c r="N146" s="431"/>
      <c r="O146" s="431"/>
      <c r="P146" s="431"/>
      <c r="Q146" s="431"/>
      <c r="R146" s="431"/>
    </row>
    <row r="147" spans="14:18" ht="11.25">
      <c r="N147" s="431"/>
      <c r="O147" s="431"/>
      <c r="P147" s="431"/>
      <c r="Q147" s="431"/>
      <c r="R147" s="431"/>
    </row>
    <row r="148" spans="14:18" ht="11.25">
      <c r="N148" s="431"/>
      <c r="O148" s="431"/>
      <c r="P148" s="431"/>
      <c r="Q148" s="431"/>
      <c r="R148" s="431"/>
    </row>
    <row r="149" spans="14:18" ht="11.25">
      <c r="N149" s="431"/>
      <c r="O149" s="431"/>
      <c r="P149" s="431"/>
      <c r="Q149" s="431"/>
      <c r="R149" s="431"/>
    </row>
    <row r="150" spans="14:18" ht="11.25">
      <c r="N150" s="431"/>
      <c r="O150" s="431"/>
      <c r="P150" s="431"/>
      <c r="Q150" s="431"/>
      <c r="R150" s="431"/>
    </row>
    <row r="151" spans="14:18" ht="11.25">
      <c r="N151" s="431"/>
      <c r="O151" s="431"/>
      <c r="P151" s="431"/>
      <c r="Q151" s="431"/>
      <c r="R151" s="431"/>
    </row>
    <row r="152" spans="14:18" ht="11.25">
      <c r="N152" s="431"/>
      <c r="O152" s="431"/>
      <c r="P152" s="431"/>
      <c r="Q152" s="431"/>
      <c r="R152" s="431"/>
    </row>
    <row r="153" spans="14:18" ht="11.25">
      <c r="N153" s="431"/>
      <c r="O153" s="431"/>
      <c r="P153" s="431"/>
      <c r="Q153" s="431"/>
      <c r="R153" s="431"/>
    </row>
    <row r="154" spans="14:18" ht="11.25">
      <c r="N154" s="431"/>
      <c r="O154" s="431"/>
      <c r="P154" s="431"/>
      <c r="Q154" s="431"/>
      <c r="R154" s="431"/>
    </row>
    <row r="155" spans="14:18" ht="11.25">
      <c r="N155" s="431"/>
      <c r="O155" s="431"/>
      <c r="P155" s="431"/>
      <c r="Q155" s="431"/>
      <c r="R155" s="431"/>
    </row>
    <row r="156" spans="14:18" ht="11.25">
      <c r="N156" s="431"/>
      <c r="O156" s="431"/>
      <c r="P156" s="431"/>
      <c r="Q156" s="431"/>
      <c r="R156" s="431"/>
    </row>
    <row r="157" spans="14:18" ht="11.25">
      <c r="N157" s="431"/>
      <c r="O157" s="431"/>
      <c r="P157" s="431"/>
      <c r="Q157" s="431"/>
      <c r="R157" s="431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7.8515625" style="90" customWidth="1"/>
    <col min="23" max="28" width="7.8515625" style="57" customWidth="1"/>
    <col min="29" max="16384" width="9.140625" style="57" customWidth="1"/>
  </cols>
  <sheetData>
    <row r="1" spans="2:30" ht="12.75">
      <c r="B1" s="201" t="s">
        <v>241</v>
      </c>
      <c r="AD1" s="204" t="s">
        <v>657</v>
      </c>
    </row>
    <row r="3" ht="11.25">
      <c r="B3" s="2" t="s">
        <v>609</v>
      </c>
    </row>
    <row r="4" spans="2:7" ht="12">
      <c r="B4" s="425" t="s">
        <v>610</v>
      </c>
      <c r="C4" s="126"/>
      <c r="D4" s="426"/>
      <c r="E4" s="126"/>
      <c r="F4" s="126"/>
      <c r="G4" s="126"/>
    </row>
    <row r="5" spans="2:7" ht="11.25">
      <c r="B5" s="1" t="s">
        <v>655</v>
      </c>
      <c r="C5" s="426"/>
      <c r="D5" s="126"/>
      <c r="E5" s="126"/>
      <c r="F5" s="126"/>
      <c r="G5" s="126"/>
    </row>
    <row r="6" spans="2:7" ht="11.25">
      <c r="B6" s="125"/>
      <c r="C6" s="126"/>
      <c r="D6" s="126"/>
      <c r="E6" s="126"/>
      <c r="F6" s="126"/>
      <c r="G6" s="126"/>
    </row>
    <row r="7" spans="2:30" ht="11.25">
      <c r="B7" s="466"/>
      <c r="C7" s="131">
        <v>1976</v>
      </c>
      <c r="D7" s="131">
        <v>1977</v>
      </c>
      <c r="E7" s="131">
        <v>1978</v>
      </c>
      <c r="F7" s="131">
        <v>1979</v>
      </c>
      <c r="G7" s="131">
        <v>1981</v>
      </c>
      <c r="H7" s="131">
        <v>1982</v>
      </c>
      <c r="I7" s="131">
        <v>1983</v>
      </c>
      <c r="J7" s="131">
        <v>1984</v>
      </c>
      <c r="K7" s="131">
        <v>1985</v>
      </c>
      <c r="L7" s="131">
        <v>1986</v>
      </c>
      <c r="M7" s="131">
        <v>1987</v>
      </c>
      <c r="N7" s="131">
        <v>1988</v>
      </c>
      <c r="O7" s="131">
        <v>1989</v>
      </c>
      <c r="P7" s="131">
        <v>1990</v>
      </c>
      <c r="Q7" s="131">
        <v>1992</v>
      </c>
      <c r="R7" s="131">
        <v>1993</v>
      </c>
      <c r="S7" s="131">
        <v>1995</v>
      </c>
      <c r="T7" s="131">
        <v>1996</v>
      </c>
      <c r="U7" s="131">
        <v>1997</v>
      </c>
      <c r="V7" s="131">
        <v>1998</v>
      </c>
      <c r="W7" s="131">
        <v>1999</v>
      </c>
      <c r="X7" s="131">
        <v>2001</v>
      </c>
      <c r="Y7" s="131">
        <v>2002</v>
      </c>
      <c r="Z7" s="131">
        <v>2003</v>
      </c>
      <c r="AA7" s="131">
        <v>2004</v>
      </c>
      <c r="AB7" s="131">
        <v>2005</v>
      </c>
      <c r="AC7" s="131">
        <v>2006</v>
      </c>
      <c r="AD7" s="131">
        <v>2007</v>
      </c>
    </row>
    <row r="8" spans="2:30" ht="11.25">
      <c r="B8" s="40" t="s">
        <v>611</v>
      </c>
      <c r="C8" s="90">
        <v>22.47</v>
      </c>
      <c r="D8" s="90">
        <v>27.67</v>
      </c>
      <c r="E8" s="90">
        <v>13.4</v>
      </c>
      <c r="F8" s="90">
        <v>27.42</v>
      </c>
      <c r="G8" s="90">
        <v>24.43</v>
      </c>
      <c r="H8" s="90">
        <v>23.9</v>
      </c>
      <c r="I8" s="90">
        <v>20.57</v>
      </c>
      <c r="J8" s="90">
        <v>22.86</v>
      </c>
      <c r="K8" s="90">
        <v>24.72</v>
      </c>
      <c r="L8" s="90">
        <v>38.36</v>
      </c>
      <c r="M8" s="90">
        <v>24.16</v>
      </c>
      <c r="N8" s="90">
        <v>20.11</v>
      </c>
      <c r="O8" s="90">
        <v>21.55</v>
      </c>
      <c r="P8" s="90">
        <v>20.74</v>
      </c>
      <c r="Q8" s="90">
        <v>17.7</v>
      </c>
      <c r="R8" s="90">
        <v>18.33</v>
      </c>
      <c r="S8" s="90">
        <v>24.27</v>
      </c>
      <c r="T8" s="90">
        <v>22.05</v>
      </c>
      <c r="U8" s="90">
        <v>22.86</v>
      </c>
      <c r="V8" s="90">
        <v>24.98</v>
      </c>
      <c r="W8" s="57">
        <v>24.76</v>
      </c>
      <c r="X8" s="57">
        <v>23.03</v>
      </c>
      <c r="Y8" s="57">
        <v>26.88</v>
      </c>
      <c r="Z8" s="57">
        <v>24.59</v>
      </c>
      <c r="AA8" s="57">
        <v>28.16</v>
      </c>
      <c r="AB8" s="57">
        <v>31.22</v>
      </c>
      <c r="AC8" s="57">
        <v>35.14</v>
      </c>
      <c r="AD8" s="57">
        <v>34.21</v>
      </c>
    </row>
    <row r="9" spans="2:30" ht="11.25">
      <c r="B9" s="40" t="s">
        <v>612</v>
      </c>
      <c r="C9" s="90">
        <v>41.69</v>
      </c>
      <c r="D9" s="90">
        <v>52.2</v>
      </c>
      <c r="E9" s="90">
        <v>41.69</v>
      </c>
      <c r="F9" s="90">
        <v>51.64</v>
      </c>
      <c r="G9" s="90">
        <v>49.56</v>
      </c>
      <c r="H9" s="90">
        <v>48.39</v>
      </c>
      <c r="I9" s="90">
        <v>41.15</v>
      </c>
      <c r="J9" s="90">
        <v>43.67</v>
      </c>
      <c r="K9" s="90">
        <v>48.56</v>
      </c>
      <c r="L9" s="90">
        <v>74.25</v>
      </c>
      <c r="M9" s="90">
        <v>50.11</v>
      </c>
      <c r="N9" s="90">
        <v>43.38</v>
      </c>
      <c r="O9" s="90">
        <v>45.92</v>
      </c>
      <c r="P9" s="90">
        <v>44.4</v>
      </c>
      <c r="Q9" s="90">
        <v>44.52</v>
      </c>
      <c r="R9" s="90">
        <v>44.55</v>
      </c>
      <c r="S9" s="90">
        <v>55.61</v>
      </c>
      <c r="T9" s="90">
        <v>54.03</v>
      </c>
      <c r="U9" s="90">
        <v>54.75</v>
      </c>
      <c r="V9" s="90">
        <v>56.96</v>
      </c>
      <c r="W9" s="57">
        <v>55.92</v>
      </c>
      <c r="X9" s="57">
        <v>55.86</v>
      </c>
      <c r="Y9" s="57">
        <v>59.58</v>
      </c>
      <c r="Z9" s="57">
        <v>56.56</v>
      </c>
      <c r="AA9" s="57">
        <v>61.81</v>
      </c>
      <c r="AB9" s="57">
        <v>67.22</v>
      </c>
      <c r="AC9" s="57">
        <v>75.83</v>
      </c>
      <c r="AD9" s="57">
        <v>78.82</v>
      </c>
    </row>
    <row r="10" spans="2:30" ht="11.25">
      <c r="B10" s="40" t="s">
        <v>613</v>
      </c>
      <c r="C10" s="90">
        <v>59.16</v>
      </c>
      <c r="D10" s="90">
        <v>74.46</v>
      </c>
      <c r="E10" s="90">
        <v>63.18</v>
      </c>
      <c r="F10" s="90">
        <v>73.35</v>
      </c>
      <c r="G10" s="90">
        <v>71.39</v>
      </c>
      <c r="H10" s="90">
        <v>69.97</v>
      </c>
      <c r="I10" s="90">
        <v>58.67</v>
      </c>
      <c r="J10" s="90">
        <v>60.92</v>
      </c>
      <c r="K10" s="90">
        <v>69.51</v>
      </c>
      <c r="L10" s="90">
        <v>107.2</v>
      </c>
      <c r="M10" s="90">
        <v>74.2</v>
      </c>
      <c r="N10" s="90">
        <v>64.36</v>
      </c>
      <c r="O10" s="90">
        <v>68.21</v>
      </c>
      <c r="P10" s="90">
        <v>66.99</v>
      </c>
      <c r="Q10" s="90">
        <v>67.42</v>
      </c>
      <c r="R10" s="90">
        <v>67.26</v>
      </c>
      <c r="S10" s="90">
        <v>82.6</v>
      </c>
      <c r="T10" s="90">
        <v>82.28</v>
      </c>
      <c r="U10" s="90">
        <v>82.52</v>
      </c>
      <c r="V10" s="90">
        <v>85.38</v>
      </c>
      <c r="W10" s="57">
        <v>82.8</v>
      </c>
      <c r="X10" s="57">
        <v>83.66</v>
      </c>
      <c r="Y10" s="57">
        <v>86.75</v>
      </c>
      <c r="Z10" s="57">
        <v>83.05</v>
      </c>
      <c r="AA10" s="57">
        <v>89.2</v>
      </c>
      <c r="AB10" s="57">
        <v>96.2</v>
      </c>
      <c r="AC10" s="57">
        <v>108.62</v>
      </c>
      <c r="AD10" s="57">
        <v>113.68</v>
      </c>
    </row>
    <row r="11" spans="2:30" ht="11.25">
      <c r="B11" s="40" t="s">
        <v>614</v>
      </c>
      <c r="C11" s="90">
        <v>78.45</v>
      </c>
      <c r="D11" s="90">
        <v>99.67</v>
      </c>
      <c r="E11" s="90">
        <v>86.94</v>
      </c>
      <c r="F11" s="90">
        <v>98</v>
      </c>
      <c r="G11" s="90">
        <v>95.77</v>
      </c>
      <c r="H11" s="90">
        <v>95.46</v>
      </c>
      <c r="I11" s="90">
        <v>79.04</v>
      </c>
      <c r="J11" s="90">
        <v>80.88</v>
      </c>
      <c r="K11" s="90">
        <v>94.1</v>
      </c>
      <c r="L11" s="90">
        <v>143.19</v>
      </c>
      <c r="M11" s="90">
        <v>101.11</v>
      </c>
      <c r="N11" s="90">
        <v>88.41</v>
      </c>
      <c r="O11" s="90">
        <v>94.34</v>
      </c>
      <c r="P11" s="90">
        <v>92.08</v>
      </c>
      <c r="Q11" s="90">
        <v>93.52</v>
      </c>
      <c r="R11" s="90">
        <v>91.77</v>
      </c>
      <c r="S11" s="90">
        <v>113.24</v>
      </c>
      <c r="T11" s="90">
        <v>114.38</v>
      </c>
      <c r="U11" s="90">
        <v>113.72</v>
      </c>
      <c r="V11" s="90">
        <v>116.59</v>
      </c>
      <c r="W11" s="57">
        <v>112.85</v>
      </c>
      <c r="X11" s="57">
        <v>114.34</v>
      </c>
      <c r="Y11" s="57">
        <v>117.17</v>
      </c>
      <c r="Z11" s="57">
        <v>112.67</v>
      </c>
      <c r="AA11" s="57">
        <v>119</v>
      </c>
      <c r="AB11" s="57">
        <v>128.08</v>
      </c>
      <c r="AC11" s="57">
        <v>144.32</v>
      </c>
      <c r="AD11" s="57">
        <v>151.71</v>
      </c>
    </row>
    <row r="12" spans="2:30" ht="11.25">
      <c r="B12" s="40" t="s">
        <v>615</v>
      </c>
      <c r="C12" s="90">
        <v>103.42</v>
      </c>
      <c r="D12" s="90">
        <v>131.03</v>
      </c>
      <c r="E12" s="90">
        <v>115.95</v>
      </c>
      <c r="F12" s="90">
        <v>128.09</v>
      </c>
      <c r="G12" s="90">
        <v>124.65</v>
      </c>
      <c r="H12" s="90">
        <v>125.2</v>
      </c>
      <c r="I12" s="90">
        <v>103.08</v>
      </c>
      <c r="J12" s="90">
        <v>104.47</v>
      </c>
      <c r="K12" s="90">
        <v>122.86</v>
      </c>
      <c r="L12" s="90">
        <v>187.27</v>
      </c>
      <c r="M12" s="90">
        <v>135.2</v>
      </c>
      <c r="N12" s="90">
        <v>118.47</v>
      </c>
      <c r="O12" s="90">
        <v>125.95</v>
      </c>
      <c r="P12" s="90">
        <v>124.1</v>
      </c>
      <c r="Q12" s="90">
        <v>123.03</v>
      </c>
      <c r="R12" s="90">
        <v>120.82</v>
      </c>
      <c r="S12" s="90">
        <v>150.41</v>
      </c>
      <c r="T12" s="90">
        <v>152.75</v>
      </c>
      <c r="U12" s="90">
        <v>152.19</v>
      </c>
      <c r="V12" s="90">
        <v>154.48</v>
      </c>
      <c r="W12" s="57">
        <v>149.39</v>
      </c>
      <c r="X12" s="57">
        <v>151.46</v>
      </c>
      <c r="Y12" s="57">
        <v>154.18</v>
      </c>
      <c r="Z12" s="57">
        <v>147.53</v>
      </c>
      <c r="AA12" s="57">
        <v>154.93</v>
      </c>
      <c r="AB12" s="57">
        <v>166.5</v>
      </c>
      <c r="AC12" s="57">
        <v>185.71</v>
      </c>
      <c r="AD12" s="57">
        <v>196.97</v>
      </c>
    </row>
    <row r="13" spans="2:30" ht="11.25">
      <c r="B13" s="40" t="s">
        <v>616</v>
      </c>
      <c r="C13" s="90">
        <v>136.23</v>
      </c>
      <c r="D13" s="90">
        <v>171.48</v>
      </c>
      <c r="E13" s="90">
        <v>153.23</v>
      </c>
      <c r="F13" s="90">
        <v>165.92</v>
      </c>
      <c r="G13" s="90">
        <v>161.83</v>
      </c>
      <c r="H13" s="90">
        <v>163.42</v>
      </c>
      <c r="I13" s="90">
        <v>134.76</v>
      </c>
      <c r="J13" s="90">
        <v>135.95</v>
      </c>
      <c r="K13" s="90">
        <v>161.4</v>
      </c>
      <c r="L13" s="90">
        <v>243.66</v>
      </c>
      <c r="M13" s="90">
        <v>178.11</v>
      </c>
      <c r="N13" s="90">
        <v>157.87</v>
      </c>
      <c r="O13" s="90">
        <v>169.62</v>
      </c>
      <c r="P13" s="90">
        <v>165.14</v>
      </c>
      <c r="Q13" s="90">
        <v>161.15</v>
      </c>
      <c r="R13" s="90">
        <v>157.56</v>
      </c>
      <c r="S13" s="90">
        <v>193.8</v>
      </c>
      <c r="T13" s="90">
        <v>198.08</v>
      </c>
      <c r="U13" s="90">
        <v>197.68</v>
      </c>
      <c r="V13" s="90">
        <v>199.8</v>
      </c>
      <c r="W13" s="57">
        <v>191.28</v>
      </c>
      <c r="X13" s="57">
        <v>197.34</v>
      </c>
      <c r="Y13" s="57">
        <v>200.35</v>
      </c>
      <c r="Z13" s="57">
        <v>192.6</v>
      </c>
      <c r="AA13" s="57">
        <v>200.57</v>
      </c>
      <c r="AB13" s="57">
        <v>215.47</v>
      </c>
      <c r="AC13" s="57">
        <v>237.76</v>
      </c>
      <c r="AD13" s="57">
        <v>253.07</v>
      </c>
    </row>
    <row r="14" spans="2:30" ht="11.25">
      <c r="B14" s="40" t="s">
        <v>617</v>
      </c>
      <c r="C14" s="90">
        <v>183.12</v>
      </c>
      <c r="D14" s="90">
        <v>227.24</v>
      </c>
      <c r="E14" s="90">
        <v>204.85</v>
      </c>
      <c r="F14" s="90">
        <v>221.33</v>
      </c>
      <c r="G14" s="90">
        <v>213.69</v>
      </c>
      <c r="H14" s="90">
        <v>216.95</v>
      </c>
      <c r="I14" s="90">
        <v>180.17</v>
      </c>
      <c r="J14" s="90">
        <v>180.21</v>
      </c>
      <c r="K14" s="90">
        <v>215.46</v>
      </c>
      <c r="L14" s="90">
        <v>321.41</v>
      </c>
      <c r="M14" s="90">
        <v>238.33</v>
      </c>
      <c r="N14" s="90">
        <v>211.99</v>
      </c>
      <c r="O14" s="90">
        <v>229.59</v>
      </c>
      <c r="P14" s="90">
        <v>223.93</v>
      </c>
      <c r="Q14" s="90">
        <v>209.64</v>
      </c>
      <c r="R14" s="90">
        <v>205.15</v>
      </c>
      <c r="S14" s="90">
        <v>257.27</v>
      </c>
      <c r="T14" s="90">
        <v>266.39</v>
      </c>
      <c r="U14" s="90">
        <v>265.95</v>
      </c>
      <c r="V14" s="90">
        <v>266.67</v>
      </c>
      <c r="W14" s="57">
        <v>252.5</v>
      </c>
      <c r="X14" s="57">
        <v>256.38</v>
      </c>
      <c r="Y14" s="57">
        <v>259.35</v>
      </c>
      <c r="Z14" s="57">
        <v>247.29</v>
      </c>
      <c r="AA14" s="57">
        <v>256.02</v>
      </c>
      <c r="AB14" s="57">
        <v>273.31</v>
      </c>
      <c r="AC14" s="57">
        <v>301.19</v>
      </c>
      <c r="AD14" s="57">
        <v>316.72</v>
      </c>
    </row>
    <row r="15" spans="2:30" ht="11.25">
      <c r="B15" s="40" t="s">
        <v>618</v>
      </c>
      <c r="C15" s="90">
        <v>257.09</v>
      </c>
      <c r="D15" s="90">
        <v>315.48</v>
      </c>
      <c r="E15" s="90">
        <v>283.32</v>
      </c>
      <c r="F15" s="90">
        <v>307.8</v>
      </c>
      <c r="G15" s="90">
        <v>294.78</v>
      </c>
      <c r="H15" s="90">
        <v>301.71</v>
      </c>
      <c r="I15" s="90">
        <v>252.89</v>
      </c>
      <c r="J15" s="90">
        <v>249.97</v>
      </c>
      <c r="K15" s="90">
        <v>300.88</v>
      </c>
      <c r="L15" s="90">
        <v>441</v>
      </c>
      <c r="M15" s="90">
        <v>329.47</v>
      </c>
      <c r="N15" s="90">
        <v>297.37</v>
      </c>
      <c r="O15" s="90">
        <v>330.18</v>
      </c>
      <c r="P15" s="90">
        <v>316.29</v>
      </c>
      <c r="Q15" s="90">
        <v>283.47</v>
      </c>
      <c r="R15" s="90">
        <v>282.42</v>
      </c>
      <c r="S15" s="90">
        <v>359.21</v>
      </c>
      <c r="T15" s="90">
        <v>373.03</v>
      </c>
      <c r="U15" s="90">
        <v>371.52</v>
      </c>
      <c r="V15" s="90">
        <v>370.37</v>
      </c>
      <c r="W15" s="57">
        <v>350.78</v>
      </c>
      <c r="X15" s="57">
        <v>355.52</v>
      </c>
      <c r="Y15" s="57">
        <v>358.46</v>
      </c>
      <c r="Z15" s="57">
        <v>340.69</v>
      </c>
      <c r="AA15" s="57">
        <v>349.53</v>
      </c>
      <c r="AB15" s="57">
        <v>369.38</v>
      </c>
      <c r="AC15" s="57">
        <v>404.07</v>
      </c>
      <c r="AD15" s="57">
        <v>422.12</v>
      </c>
    </row>
    <row r="16" spans="2:30" ht="11.25">
      <c r="B16" s="40" t="s">
        <v>619</v>
      </c>
      <c r="C16" s="90">
        <v>409.13</v>
      </c>
      <c r="D16" s="90">
        <v>494.58</v>
      </c>
      <c r="E16" s="90">
        <v>441.04</v>
      </c>
      <c r="F16" s="90">
        <v>484.35</v>
      </c>
      <c r="G16" s="90">
        <v>456.02</v>
      </c>
      <c r="H16" s="90">
        <v>471.71</v>
      </c>
      <c r="I16" s="90">
        <v>401.6</v>
      </c>
      <c r="J16" s="90">
        <v>390.83</v>
      </c>
      <c r="K16" s="90">
        <v>471.46</v>
      </c>
      <c r="L16" s="90">
        <v>685.02</v>
      </c>
      <c r="M16" s="90">
        <v>514.62</v>
      </c>
      <c r="N16" s="90">
        <v>474.1</v>
      </c>
      <c r="O16" s="90">
        <v>539.78</v>
      </c>
      <c r="P16" s="90">
        <v>503.92</v>
      </c>
      <c r="Q16" s="90">
        <v>431.78</v>
      </c>
      <c r="R16" s="90">
        <v>441.65</v>
      </c>
      <c r="S16" s="90">
        <v>563.5</v>
      </c>
      <c r="T16" s="90">
        <v>583.88</v>
      </c>
      <c r="U16" s="90">
        <v>578.58</v>
      </c>
      <c r="V16" s="90">
        <v>579.15</v>
      </c>
      <c r="W16" s="57">
        <v>548.33</v>
      </c>
      <c r="X16" s="57">
        <v>551.76</v>
      </c>
      <c r="Y16" s="57">
        <v>552.31</v>
      </c>
      <c r="Z16" s="57">
        <v>521.94</v>
      </c>
      <c r="AA16" s="57">
        <v>530.31</v>
      </c>
      <c r="AB16" s="57">
        <v>554.77</v>
      </c>
      <c r="AC16" s="57">
        <v>607.37</v>
      </c>
      <c r="AD16" s="57">
        <v>625.46</v>
      </c>
    </row>
    <row r="17" spans="2:30" ht="11.25">
      <c r="B17" s="40" t="s">
        <v>620</v>
      </c>
      <c r="C17" s="90">
        <v>1345.63</v>
      </c>
      <c r="D17" s="90">
        <v>1702.1</v>
      </c>
      <c r="E17" s="90">
        <v>1280.61</v>
      </c>
      <c r="F17" s="90">
        <v>1406.44</v>
      </c>
      <c r="G17" s="90">
        <v>1291.91</v>
      </c>
      <c r="H17" s="90">
        <v>1340.34</v>
      </c>
      <c r="I17" s="90">
        <v>1145.3</v>
      </c>
      <c r="J17" s="90">
        <v>1138.35</v>
      </c>
      <c r="K17" s="90">
        <v>1379.22</v>
      </c>
      <c r="L17" s="90">
        <v>1983.88</v>
      </c>
      <c r="M17" s="90">
        <v>1503.36</v>
      </c>
      <c r="N17" s="90">
        <v>1444.97</v>
      </c>
      <c r="O17" s="90">
        <v>1725.43</v>
      </c>
      <c r="P17" s="90">
        <v>1483.69</v>
      </c>
      <c r="Q17" s="90">
        <v>1209.24</v>
      </c>
      <c r="R17" s="90">
        <v>1353.73</v>
      </c>
      <c r="S17" s="90">
        <v>1651.75</v>
      </c>
      <c r="T17" s="90">
        <v>1672.38</v>
      </c>
      <c r="U17" s="90">
        <v>1675.75</v>
      </c>
      <c r="V17" s="90">
        <v>1697.73</v>
      </c>
      <c r="W17" s="57">
        <v>1585.23</v>
      </c>
      <c r="X17" s="57">
        <v>1615.48</v>
      </c>
      <c r="Y17" s="57">
        <v>1610.87</v>
      </c>
      <c r="Z17" s="57">
        <v>1482.47</v>
      </c>
      <c r="AA17" s="57">
        <v>1482.46</v>
      </c>
      <c r="AB17" s="57">
        <v>1575.66</v>
      </c>
      <c r="AC17" s="57">
        <v>1699.49</v>
      </c>
      <c r="AD17" s="57">
        <v>1711.13</v>
      </c>
    </row>
    <row r="18" spans="2:30" ht="11.25">
      <c r="B18" s="467" t="s">
        <v>621</v>
      </c>
      <c r="C18" s="468">
        <v>263.64</v>
      </c>
      <c r="D18" s="468">
        <v>329.59</v>
      </c>
      <c r="E18" s="468">
        <v>268.42</v>
      </c>
      <c r="F18" s="468">
        <v>296.43</v>
      </c>
      <c r="G18" s="468">
        <v>278.4</v>
      </c>
      <c r="H18" s="468">
        <v>285.71</v>
      </c>
      <c r="I18" s="468">
        <v>241.72</v>
      </c>
      <c r="J18" s="468">
        <v>240.81</v>
      </c>
      <c r="K18" s="468">
        <v>288.82</v>
      </c>
      <c r="L18" s="468">
        <v>422.52</v>
      </c>
      <c r="M18" s="468">
        <v>314.87</v>
      </c>
      <c r="N18" s="468">
        <v>292.1</v>
      </c>
      <c r="O18" s="468">
        <v>335.06</v>
      </c>
      <c r="P18" s="468">
        <v>304.13</v>
      </c>
      <c r="Q18" s="468">
        <v>264.15</v>
      </c>
      <c r="R18" s="468">
        <v>278.32</v>
      </c>
      <c r="S18" s="468">
        <v>345.17</v>
      </c>
      <c r="T18" s="468">
        <v>351.92</v>
      </c>
      <c r="U18" s="468">
        <v>351.55</v>
      </c>
      <c r="V18" s="468">
        <v>355.21</v>
      </c>
      <c r="W18" s="468">
        <v>335.38</v>
      </c>
      <c r="X18" s="468">
        <v>340.48</v>
      </c>
      <c r="Y18" s="468">
        <v>342.59</v>
      </c>
      <c r="Z18" s="468">
        <v>320.94</v>
      </c>
      <c r="AA18" s="468">
        <v>327.2</v>
      </c>
      <c r="AB18" s="468">
        <v>347.78</v>
      </c>
      <c r="AC18" s="468">
        <v>379.95</v>
      </c>
      <c r="AD18" s="468">
        <v>390.39</v>
      </c>
    </row>
    <row r="19" spans="2:30" ht="11.25">
      <c r="B19" s="471" t="s">
        <v>629</v>
      </c>
      <c r="C19" s="90">
        <v>17.08</v>
      </c>
      <c r="D19" s="90">
        <v>18.47</v>
      </c>
      <c r="E19" s="90">
        <v>13.64</v>
      </c>
      <c r="F19" s="90">
        <v>13.61</v>
      </c>
      <c r="G19" s="90">
        <v>12.67</v>
      </c>
      <c r="H19" s="90">
        <v>13.02</v>
      </c>
      <c r="I19" s="90">
        <v>13.47</v>
      </c>
      <c r="J19" s="90">
        <v>13.19</v>
      </c>
      <c r="K19" s="90">
        <v>13.61</v>
      </c>
      <c r="L19" s="90">
        <v>13.77</v>
      </c>
      <c r="M19" s="90">
        <v>14.11</v>
      </c>
      <c r="N19" s="90">
        <v>14.41</v>
      </c>
      <c r="O19" s="90">
        <v>16.48</v>
      </c>
      <c r="P19" s="90">
        <v>14.2</v>
      </c>
      <c r="Q19" s="90">
        <v>13.23</v>
      </c>
      <c r="R19" s="90">
        <v>15.09</v>
      </c>
      <c r="S19" s="90">
        <v>13.81</v>
      </c>
      <c r="T19" s="90">
        <v>13.53</v>
      </c>
      <c r="U19" s="90">
        <v>13.78</v>
      </c>
      <c r="V19" s="90">
        <v>13.86</v>
      </c>
      <c r="W19" s="57">
        <v>13.24</v>
      </c>
      <c r="X19" s="57">
        <v>13.9</v>
      </c>
      <c r="Y19" s="57">
        <v>13.42</v>
      </c>
      <c r="Z19" s="57">
        <v>13.07</v>
      </c>
      <c r="AA19" s="57">
        <v>12.96</v>
      </c>
      <c r="AB19" s="57">
        <v>12.98</v>
      </c>
      <c r="AC19" s="57">
        <v>12.75</v>
      </c>
      <c r="AD19" s="57">
        <v>12.48</v>
      </c>
    </row>
    <row r="20" spans="2:30" ht="11.25">
      <c r="B20" s="40" t="s">
        <v>622</v>
      </c>
      <c r="C20" s="90">
        <v>51.04</v>
      </c>
      <c r="D20" s="90">
        <v>51.64</v>
      </c>
      <c r="E20" s="90">
        <v>47.71</v>
      </c>
      <c r="F20" s="90">
        <v>47.45</v>
      </c>
      <c r="G20" s="90">
        <v>46.4</v>
      </c>
      <c r="H20" s="90">
        <v>46.91</v>
      </c>
      <c r="I20" s="90">
        <v>47.38</v>
      </c>
      <c r="J20" s="90">
        <v>47.27</v>
      </c>
      <c r="K20" s="90">
        <v>47.75</v>
      </c>
      <c r="L20" s="90">
        <v>46.95</v>
      </c>
      <c r="M20" s="90">
        <v>47.75</v>
      </c>
      <c r="N20" s="90">
        <v>49.47</v>
      </c>
      <c r="O20" s="90">
        <v>51.5</v>
      </c>
      <c r="P20" s="90">
        <v>48.78</v>
      </c>
      <c r="Q20" s="90">
        <v>45.78</v>
      </c>
      <c r="R20" s="90">
        <v>48.64</v>
      </c>
      <c r="S20" s="90">
        <v>47.85</v>
      </c>
      <c r="T20" s="90">
        <v>47.52</v>
      </c>
      <c r="U20" s="90">
        <v>47.67</v>
      </c>
      <c r="V20" s="90">
        <v>47.8</v>
      </c>
      <c r="W20" s="57">
        <v>47.27</v>
      </c>
      <c r="X20" s="57">
        <v>47.45</v>
      </c>
      <c r="Y20" s="57">
        <v>47.02</v>
      </c>
      <c r="Z20" s="57">
        <v>46.19</v>
      </c>
      <c r="AA20" s="57">
        <v>45.31</v>
      </c>
      <c r="AB20" s="57">
        <v>45.31</v>
      </c>
      <c r="AC20" s="57">
        <v>44.73</v>
      </c>
      <c r="AD20" s="57">
        <v>43.83</v>
      </c>
    </row>
    <row r="21" spans="2:30" ht="11.25">
      <c r="B21" s="40" t="s">
        <v>623</v>
      </c>
      <c r="C21" s="90">
        <v>11.58</v>
      </c>
      <c r="D21" s="90">
        <v>11.68</v>
      </c>
      <c r="E21" s="90">
        <v>11.96</v>
      </c>
      <c r="F21" s="90">
        <v>12.77</v>
      </c>
      <c r="G21" s="90">
        <v>13.14</v>
      </c>
      <c r="H21" s="90">
        <v>12.7</v>
      </c>
      <c r="I21" s="90">
        <v>12.51</v>
      </c>
      <c r="J21" s="90">
        <v>12.99</v>
      </c>
      <c r="K21" s="90">
        <v>12.46</v>
      </c>
      <c r="L21" s="90">
        <v>13.02</v>
      </c>
      <c r="M21" s="90">
        <v>12.22</v>
      </c>
      <c r="N21" s="90">
        <v>11.46</v>
      </c>
      <c r="O21" s="90">
        <v>10.62</v>
      </c>
      <c r="P21" s="90">
        <v>11.45</v>
      </c>
      <c r="Q21" s="90">
        <v>13.11</v>
      </c>
      <c r="R21" s="90">
        <v>12.31</v>
      </c>
      <c r="S21" s="90">
        <v>12.35</v>
      </c>
      <c r="T21" s="90">
        <v>12.09</v>
      </c>
      <c r="U21" s="90">
        <v>12.12</v>
      </c>
      <c r="V21" s="90">
        <v>12.34</v>
      </c>
      <c r="W21" s="57">
        <v>12.69</v>
      </c>
      <c r="X21" s="57">
        <v>12.58</v>
      </c>
      <c r="Y21" s="57">
        <v>12.98</v>
      </c>
      <c r="Z21" s="57">
        <v>13.22</v>
      </c>
      <c r="AA21" s="57">
        <v>13.85</v>
      </c>
      <c r="AB21" s="57">
        <v>14.07</v>
      </c>
      <c r="AC21" s="57">
        <v>14.47</v>
      </c>
      <c r="AD21" s="57">
        <v>14.74</v>
      </c>
    </row>
    <row r="22" spans="2:30" ht="11.25">
      <c r="B22" s="314" t="s">
        <v>624</v>
      </c>
      <c r="C22" s="144">
        <v>2.43</v>
      </c>
      <c r="D22" s="144">
        <v>2.42</v>
      </c>
      <c r="E22" s="144">
        <v>2.05</v>
      </c>
      <c r="F22" s="144">
        <v>2.67</v>
      </c>
      <c r="G22" s="144">
        <v>2.66</v>
      </c>
      <c r="H22" s="144">
        <v>2.53</v>
      </c>
      <c r="I22" s="144">
        <v>2.55</v>
      </c>
      <c r="J22" s="144">
        <v>2.76</v>
      </c>
      <c r="K22" s="144">
        <v>2.54</v>
      </c>
      <c r="L22" s="144">
        <v>2.67</v>
      </c>
      <c r="M22" s="144">
        <v>2.36</v>
      </c>
      <c r="N22" s="144">
        <v>2.17</v>
      </c>
      <c r="O22" s="144">
        <v>2.01</v>
      </c>
      <c r="P22" s="144">
        <v>2.14</v>
      </c>
      <c r="Q22" s="144">
        <v>2.36</v>
      </c>
      <c r="R22" s="144">
        <v>2.26</v>
      </c>
      <c r="S22" s="144">
        <v>2.31</v>
      </c>
      <c r="T22" s="144">
        <v>2.16</v>
      </c>
      <c r="U22" s="144">
        <v>2.21</v>
      </c>
      <c r="V22" s="144">
        <v>2.31</v>
      </c>
      <c r="W22" s="186">
        <v>2.41</v>
      </c>
      <c r="X22" s="186">
        <v>2.32</v>
      </c>
      <c r="Y22" s="186">
        <v>2.52</v>
      </c>
      <c r="Z22" s="186">
        <v>2.53</v>
      </c>
      <c r="AA22" s="186">
        <v>2.75</v>
      </c>
      <c r="AB22" s="186">
        <v>2.83</v>
      </c>
      <c r="AC22" s="186">
        <v>2.92</v>
      </c>
      <c r="AD22" s="186">
        <v>2.9</v>
      </c>
    </row>
    <row r="23" spans="2:30" ht="11.25">
      <c r="B23" s="40" t="s">
        <v>625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2:30" ht="11.25">
      <c r="B24" s="40" t="s">
        <v>611</v>
      </c>
      <c r="C24" s="7">
        <f aca="true" t="shared" si="0" ref="C24:C33">+(C8/C$18)*10</f>
        <v>0.8522985889849795</v>
      </c>
      <c r="D24" s="7">
        <f aca="true" t="shared" si="1" ref="D24:AB33">+(D8/D$18)*10</f>
        <v>0.8395278982978854</v>
      </c>
      <c r="E24" s="7">
        <f t="shared" si="1"/>
        <v>0.49921764399076074</v>
      </c>
      <c r="F24" s="7">
        <f t="shared" si="1"/>
        <v>0.925007590324866</v>
      </c>
      <c r="G24" s="7">
        <f t="shared" si="1"/>
        <v>0.8775143678160919</v>
      </c>
      <c r="H24" s="7">
        <f t="shared" si="1"/>
        <v>0.8365125476882153</v>
      </c>
      <c r="I24" s="7">
        <f t="shared" si="1"/>
        <v>0.8509846102929008</v>
      </c>
      <c r="J24" s="7">
        <f t="shared" si="1"/>
        <v>0.9492961255761803</v>
      </c>
      <c r="K24" s="7">
        <f t="shared" si="1"/>
        <v>0.8558964060660619</v>
      </c>
      <c r="L24" s="7">
        <f t="shared" si="1"/>
        <v>0.9078860172299537</v>
      </c>
      <c r="M24" s="7">
        <f t="shared" si="1"/>
        <v>0.7673007908025533</v>
      </c>
      <c r="N24" s="7">
        <f t="shared" si="1"/>
        <v>0.6884628551865799</v>
      </c>
      <c r="O24" s="7">
        <f t="shared" si="1"/>
        <v>0.6431683877514476</v>
      </c>
      <c r="P24" s="7">
        <f t="shared" si="1"/>
        <v>0.6819452207937394</v>
      </c>
      <c r="Q24" s="7">
        <f t="shared" si="1"/>
        <v>0.6700738216922203</v>
      </c>
      <c r="R24" s="7">
        <f t="shared" si="1"/>
        <v>0.658594423684967</v>
      </c>
      <c r="S24" s="7">
        <f t="shared" si="1"/>
        <v>0.7031317901323985</v>
      </c>
      <c r="T24" s="7">
        <f t="shared" si="1"/>
        <v>0.6265628551943624</v>
      </c>
      <c r="U24" s="7">
        <f t="shared" si="1"/>
        <v>0.6502631204665055</v>
      </c>
      <c r="V24" s="7">
        <f t="shared" si="1"/>
        <v>0.7032459671743476</v>
      </c>
      <c r="W24" s="7">
        <f t="shared" si="1"/>
        <v>0.7382670403721153</v>
      </c>
      <c r="X24" s="7">
        <f t="shared" si="1"/>
        <v>0.6763980263157894</v>
      </c>
      <c r="Y24" s="7">
        <f t="shared" si="1"/>
        <v>0.7846113430047579</v>
      </c>
      <c r="Z24" s="7">
        <f t="shared" si="1"/>
        <v>0.7661868261980432</v>
      </c>
      <c r="AA24" s="7">
        <f t="shared" si="1"/>
        <v>0.8606356968215159</v>
      </c>
      <c r="AB24" s="7">
        <f t="shared" si="1"/>
        <v>0.8976939444476394</v>
      </c>
      <c r="AC24" s="7">
        <f aca="true" t="shared" si="2" ref="AC24:AD33">+(AC8/AC$18)*10</f>
        <v>0.924858534017634</v>
      </c>
      <c r="AD24" s="7">
        <f t="shared" si="2"/>
        <v>0.8763031839954917</v>
      </c>
    </row>
    <row r="25" spans="2:30" ht="11.25">
      <c r="B25" s="40" t="s">
        <v>612</v>
      </c>
      <c r="C25" s="7">
        <f t="shared" si="0"/>
        <v>1.581323016234259</v>
      </c>
      <c r="D25" s="7">
        <f aca="true" t="shared" si="3" ref="D25:R25">+(D9/D$18)*10</f>
        <v>1.5837859158348253</v>
      </c>
      <c r="E25" s="7">
        <f t="shared" si="3"/>
        <v>1.5531629535802098</v>
      </c>
      <c r="F25" s="7">
        <f t="shared" si="3"/>
        <v>1.7420638936679822</v>
      </c>
      <c r="G25" s="7">
        <f t="shared" si="3"/>
        <v>1.7801724137931039</v>
      </c>
      <c r="H25" s="7">
        <f t="shared" si="3"/>
        <v>1.693675405131077</v>
      </c>
      <c r="I25" s="7">
        <f t="shared" si="3"/>
        <v>1.7023829223895415</v>
      </c>
      <c r="J25" s="7">
        <f t="shared" si="3"/>
        <v>1.8134628960591337</v>
      </c>
      <c r="K25" s="7">
        <f t="shared" si="3"/>
        <v>1.681324008032685</v>
      </c>
      <c r="L25" s="7">
        <f t="shared" si="3"/>
        <v>1.757313263277478</v>
      </c>
      <c r="M25" s="7">
        <f t="shared" si="3"/>
        <v>1.5914504398640708</v>
      </c>
      <c r="N25" s="7">
        <f t="shared" si="3"/>
        <v>1.485107839780897</v>
      </c>
      <c r="O25" s="7">
        <f t="shared" si="3"/>
        <v>1.3705008058258223</v>
      </c>
      <c r="P25" s="7">
        <f t="shared" si="3"/>
        <v>1.4599020155854403</v>
      </c>
      <c r="Q25" s="7">
        <f t="shared" si="3"/>
        <v>1.685406019307212</v>
      </c>
      <c r="R25" s="7">
        <f t="shared" si="3"/>
        <v>1.6006754814601896</v>
      </c>
      <c r="S25" s="7">
        <f t="shared" si="1"/>
        <v>1.6110901874438683</v>
      </c>
      <c r="T25" s="7">
        <f t="shared" si="1"/>
        <v>1.5352921118436007</v>
      </c>
      <c r="U25" s="7">
        <f t="shared" si="1"/>
        <v>1.5573887071540322</v>
      </c>
      <c r="V25" s="7">
        <f t="shared" si="1"/>
        <v>1.603558458376735</v>
      </c>
      <c r="W25" s="7">
        <f t="shared" si="1"/>
        <v>1.6673623948953424</v>
      </c>
      <c r="X25" s="7">
        <f t="shared" si="1"/>
        <v>1.640625</v>
      </c>
      <c r="Y25" s="7">
        <f t="shared" si="1"/>
        <v>1.7391050526868854</v>
      </c>
      <c r="Z25" s="7">
        <f t="shared" si="1"/>
        <v>1.7623231756714652</v>
      </c>
      <c r="AA25" s="7">
        <f t="shared" si="1"/>
        <v>1.8890586797066016</v>
      </c>
      <c r="AB25" s="7">
        <f t="shared" si="1"/>
        <v>1.9328311001207663</v>
      </c>
      <c r="AC25" s="7">
        <f t="shared" si="2"/>
        <v>1.9957889195946834</v>
      </c>
      <c r="AD25" s="7">
        <f t="shared" si="2"/>
        <v>2.01900663439125</v>
      </c>
    </row>
    <row r="26" spans="2:30" ht="11.25">
      <c r="B26" s="40" t="s">
        <v>613</v>
      </c>
      <c r="C26" s="7">
        <f t="shared" si="0"/>
        <v>2.243969048702777</v>
      </c>
      <c r="D26" s="7">
        <f t="shared" si="1"/>
        <v>2.2591704845414</v>
      </c>
      <c r="E26" s="7">
        <f t="shared" si="1"/>
        <v>2.353773936368378</v>
      </c>
      <c r="F26" s="7">
        <f t="shared" si="1"/>
        <v>2.4744459062847888</v>
      </c>
      <c r="G26" s="7">
        <f t="shared" si="1"/>
        <v>2.5642959770114944</v>
      </c>
      <c r="H26" s="7">
        <f t="shared" si="1"/>
        <v>2.4489867348010224</v>
      </c>
      <c r="I26" s="7">
        <f t="shared" si="1"/>
        <v>2.427188482541784</v>
      </c>
      <c r="J26" s="7">
        <f t="shared" si="1"/>
        <v>2.5297952742826295</v>
      </c>
      <c r="K26" s="7">
        <f t="shared" si="1"/>
        <v>2.406689287445468</v>
      </c>
      <c r="L26" s="7">
        <f t="shared" si="1"/>
        <v>2.537158004354824</v>
      </c>
      <c r="M26" s="7">
        <f t="shared" si="1"/>
        <v>2.3565280909581734</v>
      </c>
      <c r="N26" s="7">
        <f t="shared" si="1"/>
        <v>2.2033550154056827</v>
      </c>
      <c r="O26" s="7">
        <f t="shared" si="1"/>
        <v>2.035754790186832</v>
      </c>
      <c r="P26" s="7">
        <f t="shared" si="1"/>
        <v>2.2026764870285733</v>
      </c>
      <c r="Q26" s="7">
        <f t="shared" si="1"/>
        <v>2.5523376869203105</v>
      </c>
      <c r="R26" s="7">
        <f t="shared" si="1"/>
        <v>2.4166427134233976</v>
      </c>
      <c r="S26" s="7">
        <f t="shared" si="1"/>
        <v>2.393023727438653</v>
      </c>
      <c r="T26" s="7">
        <f t="shared" si="1"/>
        <v>2.338031370766083</v>
      </c>
      <c r="U26" s="7">
        <f t="shared" si="1"/>
        <v>2.3473190157872277</v>
      </c>
      <c r="V26" s="7">
        <f t="shared" si="1"/>
        <v>2.4036485459305763</v>
      </c>
      <c r="W26" s="7">
        <f t="shared" si="1"/>
        <v>2.468841314330014</v>
      </c>
      <c r="X26" s="7">
        <f t="shared" si="1"/>
        <v>2.4571193609022552</v>
      </c>
      <c r="Y26" s="7">
        <f t="shared" si="1"/>
        <v>2.5321813246154297</v>
      </c>
      <c r="Z26" s="7">
        <f t="shared" si="1"/>
        <v>2.587711098647722</v>
      </c>
      <c r="AA26" s="7">
        <f t="shared" si="1"/>
        <v>2.726161369193154</v>
      </c>
      <c r="AB26" s="7">
        <f t="shared" si="1"/>
        <v>2.7661165104376333</v>
      </c>
      <c r="AC26" s="7">
        <f t="shared" si="2"/>
        <v>2.858797210159232</v>
      </c>
      <c r="AD26" s="7">
        <f t="shared" si="2"/>
        <v>2.9119598350367584</v>
      </c>
    </row>
    <row r="27" spans="2:30" ht="11.25">
      <c r="B27" s="40" t="s">
        <v>614</v>
      </c>
      <c r="C27" s="7">
        <f t="shared" si="0"/>
        <v>2.9756486117432868</v>
      </c>
      <c r="D27" s="7">
        <f t="shared" si="1"/>
        <v>3.0240601960010927</v>
      </c>
      <c r="E27" s="7">
        <f t="shared" si="1"/>
        <v>3.238953878250503</v>
      </c>
      <c r="F27" s="7">
        <f t="shared" si="1"/>
        <v>3.3060081638160774</v>
      </c>
      <c r="G27" s="7">
        <f t="shared" si="1"/>
        <v>3.440014367816092</v>
      </c>
      <c r="H27" s="7">
        <f t="shared" si="1"/>
        <v>3.341150117251759</v>
      </c>
      <c r="I27" s="7">
        <f t="shared" si="1"/>
        <v>3.269899056759888</v>
      </c>
      <c r="J27" s="7">
        <f t="shared" si="1"/>
        <v>3.358664507287903</v>
      </c>
      <c r="K27" s="7">
        <f t="shared" si="1"/>
        <v>3.258084620178658</v>
      </c>
      <c r="L27" s="7">
        <f t="shared" si="1"/>
        <v>3.388952002272082</v>
      </c>
      <c r="M27" s="7">
        <f t="shared" si="1"/>
        <v>3.211166513164163</v>
      </c>
      <c r="N27" s="7">
        <f t="shared" si="1"/>
        <v>3.0267031838411502</v>
      </c>
      <c r="O27" s="7">
        <f t="shared" si="1"/>
        <v>2.815615113710977</v>
      </c>
      <c r="P27" s="7">
        <f t="shared" si="1"/>
        <v>3.0276526485384543</v>
      </c>
      <c r="Q27" s="7">
        <f t="shared" si="1"/>
        <v>3.5404126443308725</v>
      </c>
      <c r="R27" s="7">
        <f t="shared" si="1"/>
        <v>3.2972837022132797</v>
      </c>
      <c r="S27" s="7">
        <f t="shared" si="1"/>
        <v>3.280702262653185</v>
      </c>
      <c r="T27" s="7">
        <f t="shared" si="1"/>
        <v>3.25017049329393</v>
      </c>
      <c r="U27" s="7">
        <f t="shared" si="1"/>
        <v>3.2348172379462383</v>
      </c>
      <c r="V27" s="7">
        <f t="shared" si="1"/>
        <v>3.2822837194898797</v>
      </c>
      <c r="W27" s="7">
        <f t="shared" si="1"/>
        <v>3.364839883117657</v>
      </c>
      <c r="X27" s="7">
        <f t="shared" si="1"/>
        <v>3.3582001879699246</v>
      </c>
      <c r="Y27" s="7">
        <f t="shared" si="1"/>
        <v>3.420123179310546</v>
      </c>
      <c r="Z27" s="7">
        <f t="shared" si="1"/>
        <v>3.51062503894809</v>
      </c>
      <c r="AA27" s="7">
        <f t="shared" si="1"/>
        <v>3.636919315403423</v>
      </c>
      <c r="AB27" s="7">
        <f t="shared" si="1"/>
        <v>3.682787969405947</v>
      </c>
      <c r="AC27" s="7">
        <f t="shared" si="2"/>
        <v>3.798394525595473</v>
      </c>
      <c r="AD27" s="7">
        <f t="shared" si="2"/>
        <v>3.8861138861138866</v>
      </c>
    </row>
    <row r="28" spans="2:30" ht="11.25">
      <c r="B28" s="40" t="s">
        <v>615</v>
      </c>
      <c r="C28" s="7">
        <f t="shared" si="0"/>
        <v>3.922773478986497</v>
      </c>
      <c r="D28" s="7">
        <f t="shared" si="1"/>
        <v>3.975545374556267</v>
      </c>
      <c r="E28" s="7">
        <f t="shared" si="1"/>
        <v>4.319722822442441</v>
      </c>
      <c r="F28" s="7">
        <f t="shared" si="1"/>
        <v>4.321087609216342</v>
      </c>
      <c r="G28" s="7">
        <f t="shared" si="1"/>
        <v>4.477370689655173</v>
      </c>
      <c r="H28" s="7">
        <f t="shared" si="1"/>
        <v>4.382065730985965</v>
      </c>
      <c r="I28" s="7">
        <f t="shared" si="1"/>
        <v>4.264438192950521</v>
      </c>
      <c r="J28" s="7">
        <f t="shared" si="1"/>
        <v>4.338274988580208</v>
      </c>
      <c r="K28" s="7">
        <f t="shared" si="1"/>
        <v>4.2538605359739625</v>
      </c>
      <c r="L28" s="7">
        <f t="shared" si="1"/>
        <v>4.432216226450819</v>
      </c>
      <c r="M28" s="7">
        <f t="shared" si="1"/>
        <v>4.293835551179852</v>
      </c>
      <c r="N28" s="7">
        <f t="shared" si="1"/>
        <v>4.055802807257788</v>
      </c>
      <c r="O28" s="7">
        <f t="shared" si="1"/>
        <v>3.7590282337491794</v>
      </c>
      <c r="P28" s="7">
        <f t="shared" si="1"/>
        <v>4.08049189491336</v>
      </c>
      <c r="Q28" s="7">
        <f t="shared" si="1"/>
        <v>4.657580919931857</v>
      </c>
      <c r="R28" s="7">
        <f t="shared" si="1"/>
        <v>4.3410462776659955</v>
      </c>
      <c r="S28" s="7">
        <f t="shared" si="1"/>
        <v>4.357562940000578</v>
      </c>
      <c r="T28" s="7">
        <f t="shared" si="1"/>
        <v>4.340475107979086</v>
      </c>
      <c r="U28" s="7">
        <f t="shared" si="1"/>
        <v>4.329113924050633</v>
      </c>
      <c r="V28" s="7">
        <f t="shared" si="1"/>
        <v>4.348976661693083</v>
      </c>
      <c r="W28" s="7">
        <f t="shared" si="1"/>
        <v>4.4543502892241635</v>
      </c>
      <c r="X28" s="7">
        <f t="shared" si="1"/>
        <v>4.448425751879699</v>
      </c>
      <c r="Y28" s="7">
        <f t="shared" si="1"/>
        <v>4.500423246446189</v>
      </c>
      <c r="Z28" s="7">
        <f t="shared" si="1"/>
        <v>4.596809372468374</v>
      </c>
      <c r="AA28" s="7">
        <f t="shared" si="1"/>
        <v>4.735024449877751</v>
      </c>
      <c r="AB28" s="7">
        <f t="shared" si="1"/>
        <v>4.787509344988211</v>
      </c>
      <c r="AC28" s="7">
        <f t="shared" si="2"/>
        <v>4.887748387945782</v>
      </c>
      <c r="AD28" s="7">
        <f t="shared" si="2"/>
        <v>5.04546735315966</v>
      </c>
    </row>
    <row r="29" spans="2:30" ht="11.25">
      <c r="B29" s="40" t="s">
        <v>616</v>
      </c>
      <c r="C29" s="7">
        <f t="shared" si="0"/>
        <v>5.167273554847519</v>
      </c>
      <c r="D29" s="7">
        <f t="shared" si="1"/>
        <v>5.202827755696472</v>
      </c>
      <c r="E29" s="7">
        <f t="shared" si="1"/>
        <v>5.7085910140824065</v>
      </c>
      <c r="F29" s="7">
        <f t="shared" si="1"/>
        <v>5.597274230003711</v>
      </c>
      <c r="G29" s="7">
        <f t="shared" si="1"/>
        <v>5.8128591954023</v>
      </c>
      <c r="H29" s="7">
        <f t="shared" si="1"/>
        <v>5.719785796786951</v>
      </c>
      <c r="I29" s="7">
        <f t="shared" si="1"/>
        <v>5.575045507198411</v>
      </c>
      <c r="J29" s="7">
        <f t="shared" si="1"/>
        <v>5.645529670694738</v>
      </c>
      <c r="K29" s="7">
        <f t="shared" si="1"/>
        <v>5.588255660965308</v>
      </c>
      <c r="L29" s="7">
        <f t="shared" si="1"/>
        <v>5.766827605793808</v>
      </c>
      <c r="M29" s="7">
        <f t="shared" si="1"/>
        <v>5.656620192460381</v>
      </c>
      <c r="N29" s="7">
        <f t="shared" si="1"/>
        <v>5.404655939746662</v>
      </c>
      <c r="O29" s="7">
        <f t="shared" si="1"/>
        <v>5.062376887721602</v>
      </c>
      <c r="P29" s="7">
        <f t="shared" si="1"/>
        <v>5.42991483904909</v>
      </c>
      <c r="Q29" s="7">
        <f t="shared" si="1"/>
        <v>6.100700359644142</v>
      </c>
      <c r="R29" s="7">
        <f t="shared" si="1"/>
        <v>5.661109514228226</v>
      </c>
      <c r="S29" s="7">
        <f t="shared" si="1"/>
        <v>5.6146246776950495</v>
      </c>
      <c r="T29" s="7">
        <f t="shared" si="1"/>
        <v>5.628551943623551</v>
      </c>
      <c r="U29" s="7">
        <f t="shared" si="1"/>
        <v>5.623097710140805</v>
      </c>
      <c r="V29" s="7">
        <f t="shared" si="1"/>
        <v>5.624841642971764</v>
      </c>
      <c r="W29" s="7">
        <f t="shared" si="1"/>
        <v>5.703381239191366</v>
      </c>
      <c r="X29" s="7">
        <f t="shared" si="1"/>
        <v>5.795935150375939</v>
      </c>
      <c r="Y29" s="7">
        <f t="shared" si="1"/>
        <v>5.848098309933157</v>
      </c>
      <c r="Z29" s="7">
        <f t="shared" si="1"/>
        <v>6.001121704991586</v>
      </c>
      <c r="AA29" s="7">
        <f t="shared" si="1"/>
        <v>6.129889975550123</v>
      </c>
      <c r="AB29" s="7">
        <f t="shared" si="1"/>
        <v>6.195583414802462</v>
      </c>
      <c r="AC29" s="7">
        <f t="shared" si="2"/>
        <v>6.257665482300303</v>
      </c>
      <c r="AD29" s="7">
        <f t="shared" si="2"/>
        <v>6.482491867107251</v>
      </c>
    </row>
    <row r="30" spans="2:30" ht="11.25">
      <c r="B30" s="40" t="s">
        <v>617</v>
      </c>
      <c r="C30" s="7">
        <f t="shared" si="0"/>
        <v>6.945835229858899</v>
      </c>
      <c r="D30" s="7">
        <f t="shared" si="1"/>
        <v>6.894626657362179</v>
      </c>
      <c r="E30" s="7">
        <f t="shared" si="1"/>
        <v>7.631696594888606</v>
      </c>
      <c r="F30" s="7">
        <f t="shared" si="1"/>
        <v>7.466518233647067</v>
      </c>
      <c r="G30" s="7">
        <f t="shared" si="1"/>
        <v>7.675646551724139</v>
      </c>
      <c r="H30" s="7">
        <f t="shared" si="1"/>
        <v>7.593363900458508</v>
      </c>
      <c r="I30" s="7">
        <f t="shared" si="1"/>
        <v>7.453665397981135</v>
      </c>
      <c r="J30" s="7">
        <f t="shared" si="1"/>
        <v>7.48349321041485</v>
      </c>
      <c r="K30" s="7">
        <f t="shared" si="1"/>
        <v>7.460009694619487</v>
      </c>
      <c r="L30" s="7">
        <f t="shared" si="1"/>
        <v>7.606977184511977</v>
      </c>
      <c r="M30" s="7">
        <f t="shared" si="1"/>
        <v>7.569155524502175</v>
      </c>
      <c r="N30" s="7">
        <f t="shared" si="1"/>
        <v>7.257446080109551</v>
      </c>
      <c r="O30" s="7">
        <f t="shared" si="1"/>
        <v>6.852205575120874</v>
      </c>
      <c r="P30" s="7">
        <f t="shared" si="1"/>
        <v>7.362969782658731</v>
      </c>
      <c r="Q30" s="7">
        <f t="shared" si="1"/>
        <v>7.936399772856332</v>
      </c>
      <c r="R30" s="7">
        <f t="shared" si="1"/>
        <v>7.371011784995689</v>
      </c>
      <c r="S30" s="7">
        <f t="shared" si="1"/>
        <v>7.45342874525596</v>
      </c>
      <c r="T30" s="7">
        <f t="shared" si="1"/>
        <v>7.569618095021595</v>
      </c>
      <c r="U30" s="7">
        <f t="shared" si="1"/>
        <v>7.565068980230407</v>
      </c>
      <c r="V30" s="7">
        <f t="shared" si="1"/>
        <v>7.507389994651053</v>
      </c>
      <c r="W30" s="7">
        <f t="shared" si="1"/>
        <v>7.528773331743097</v>
      </c>
      <c r="X30" s="7">
        <f t="shared" si="1"/>
        <v>7.529957706766917</v>
      </c>
      <c r="Y30" s="7">
        <f t="shared" si="1"/>
        <v>7.57027350477247</v>
      </c>
      <c r="Z30" s="7">
        <f t="shared" si="1"/>
        <v>7.7051785380444935</v>
      </c>
      <c r="AA30" s="7">
        <f t="shared" si="1"/>
        <v>7.824572127139364</v>
      </c>
      <c r="AB30" s="7">
        <f t="shared" si="1"/>
        <v>7.858703778250619</v>
      </c>
      <c r="AC30" s="7">
        <f t="shared" si="2"/>
        <v>7.9270956704829585</v>
      </c>
      <c r="AD30" s="7">
        <f t="shared" si="2"/>
        <v>8.112912728297344</v>
      </c>
    </row>
    <row r="31" spans="2:30" ht="11.25">
      <c r="B31" s="40" t="s">
        <v>618</v>
      </c>
      <c r="C31" s="7">
        <f t="shared" si="0"/>
        <v>9.751555150963435</v>
      </c>
      <c r="D31" s="7">
        <f t="shared" si="1"/>
        <v>9.571892351102885</v>
      </c>
      <c r="E31" s="7">
        <f t="shared" si="1"/>
        <v>10.555100216079278</v>
      </c>
      <c r="F31" s="7">
        <f t="shared" si="1"/>
        <v>10.383564416557029</v>
      </c>
      <c r="G31" s="7">
        <f t="shared" si="1"/>
        <v>10.588362068965518</v>
      </c>
      <c r="H31" s="7">
        <f t="shared" si="1"/>
        <v>10.560008400126002</v>
      </c>
      <c r="I31" s="7">
        <f t="shared" si="1"/>
        <v>10.462104914777427</v>
      </c>
      <c r="J31" s="7">
        <f t="shared" si="1"/>
        <v>10.380382874465345</v>
      </c>
      <c r="K31" s="7">
        <f t="shared" si="1"/>
        <v>10.417561110726403</v>
      </c>
      <c r="L31" s="7">
        <f t="shared" si="1"/>
        <v>10.43737574552684</v>
      </c>
      <c r="M31" s="7">
        <f t="shared" si="1"/>
        <v>10.463683424905517</v>
      </c>
      <c r="N31" s="7">
        <f t="shared" si="1"/>
        <v>10.180417665183157</v>
      </c>
      <c r="O31" s="7">
        <f t="shared" si="1"/>
        <v>9.854354443980183</v>
      </c>
      <c r="P31" s="7">
        <f t="shared" si="1"/>
        <v>10.399829020484662</v>
      </c>
      <c r="Q31" s="7">
        <f t="shared" si="1"/>
        <v>10.731402612152188</v>
      </c>
      <c r="R31" s="7">
        <f t="shared" si="1"/>
        <v>10.147312446105204</v>
      </c>
      <c r="S31" s="7">
        <f t="shared" si="1"/>
        <v>10.406756091201437</v>
      </c>
      <c r="T31" s="7">
        <f t="shared" si="1"/>
        <v>10.59985223914526</v>
      </c>
      <c r="U31" s="7">
        <f t="shared" si="1"/>
        <v>10.568055753093441</v>
      </c>
      <c r="V31" s="7">
        <f t="shared" si="1"/>
        <v>10.426789786323585</v>
      </c>
      <c r="W31" s="7">
        <f t="shared" si="1"/>
        <v>10.459180630926113</v>
      </c>
      <c r="X31" s="7">
        <f t="shared" si="1"/>
        <v>10.44172932330827</v>
      </c>
      <c r="Y31" s="7">
        <f t="shared" si="1"/>
        <v>10.463235938001693</v>
      </c>
      <c r="Z31" s="7">
        <f t="shared" si="1"/>
        <v>10.61537982177354</v>
      </c>
      <c r="AA31" s="7">
        <f t="shared" si="1"/>
        <v>10.682457212713937</v>
      </c>
      <c r="AB31" s="7">
        <f t="shared" si="1"/>
        <v>10.621082293403877</v>
      </c>
      <c r="AC31" s="7">
        <f t="shared" si="2"/>
        <v>10.634820371101462</v>
      </c>
      <c r="AD31" s="7">
        <f t="shared" si="2"/>
        <v>10.81277696662312</v>
      </c>
    </row>
    <row r="32" spans="2:30" ht="11.25">
      <c r="B32" s="40" t="s">
        <v>619</v>
      </c>
      <c r="C32" s="7">
        <f t="shared" si="0"/>
        <v>15.518510089516006</v>
      </c>
      <c r="D32" s="7">
        <f t="shared" si="1"/>
        <v>15.005916441639613</v>
      </c>
      <c r="E32" s="7">
        <f t="shared" si="1"/>
        <v>16.43096639594665</v>
      </c>
      <c r="F32" s="7">
        <f t="shared" si="1"/>
        <v>16.339439328003238</v>
      </c>
      <c r="G32" s="7">
        <f t="shared" si="1"/>
        <v>16.380028735632184</v>
      </c>
      <c r="H32" s="7">
        <f t="shared" si="1"/>
        <v>16.510097651464772</v>
      </c>
      <c r="I32" s="7">
        <f t="shared" si="1"/>
        <v>16.61426443819295</v>
      </c>
      <c r="J32" s="7">
        <f t="shared" si="1"/>
        <v>16.22980773223703</v>
      </c>
      <c r="K32" s="7">
        <f t="shared" si="1"/>
        <v>16.323661796274497</v>
      </c>
      <c r="L32" s="7">
        <f t="shared" si="1"/>
        <v>16.21272365805169</v>
      </c>
      <c r="M32" s="7">
        <f t="shared" si="1"/>
        <v>16.343887953758692</v>
      </c>
      <c r="N32" s="7">
        <f t="shared" si="1"/>
        <v>16.2307428962684</v>
      </c>
      <c r="O32" s="7">
        <f t="shared" si="1"/>
        <v>16.109950456634632</v>
      </c>
      <c r="P32" s="7">
        <f t="shared" si="1"/>
        <v>16.569230263374216</v>
      </c>
      <c r="Q32" s="7">
        <f t="shared" si="1"/>
        <v>16.346015521484006</v>
      </c>
      <c r="R32" s="7">
        <f t="shared" si="1"/>
        <v>15.86842483472262</v>
      </c>
      <c r="S32" s="7">
        <f t="shared" si="1"/>
        <v>16.32528898803488</v>
      </c>
      <c r="T32" s="7">
        <f t="shared" si="1"/>
        <v>16.591270743350762</v>
      </c>
      <c r="U32" s="7">
        <f t="shared" si="1"/>
        <v>16.45797183899872</v>
      </c>
      <c r="V32" s="7">
        <f t="shared" si="1"/>
        <v>16.304439627262745</v>
      </c>
      <c r="W32" s="7">
        <f t="shared" si="1"/>
        <v>16.3495139841374</v>
      </c>
      <c r="X32" s="7">
        <f t="shared" si="1"/>
        <v>16.205357142857142</v>
      </c>
      <c r="Y32" s="7">
        <f t="shared" si="1"/>
        <v>16.121603082401702</v>
      </c>
      <c r="Z32" s="7">
        <f t="shared" si="1"/>
        <v>16.262852869695273</v>
      </c>
      <c r="AA32" s="7">
        <f t="shared" si="1"/>
        <v>16.20751833740831</v>
      </c>
      <c r="AB32" s="7">
        <f t="shared" si="1"/>
        <v>15.951751107021682</v>
      </c>
      <c r="AC32" s="7">
        <f t="shared" si="2"/>
        <v>15.985524411106724</v>
      </c>
      <c r="AD32" s="7">
        <f t="shared" si="2"/>
        <v>16.02141448295295</v>
      </c>
    </row>
    <row r="33" spans="2:30" ht="11.25">
      <c r="B33" s="40" t="s">
        <v>620</v>
      </c>
      <c r="C33" s="7">
        <f t="shared" si="0"/>
        <v>51.040433925049314</v>
      </c>
      <c r="D33" s="7">
        <f t="shared" si="1"/>
        <v>51.64295033223095</v>
      </c>
      <c r="E33" s="7">
        <f t="shared" si="1"/>
        <v>47.709187094851345</v>
      </c>
      <c r="F33" s="7">
        <f t="shared" si="1"/>
        <v>47.44594001956617</v>
      </c>
      <c r="G33" s="7">
        <f t="shared" si="1"/>
        <v>46.404813218390814</v>
      </c>
      <c r="H33" s="7">
        <f t="shared" si="1"/>
        <v>46.91260368905533</v>
      </c>
      <c r="I33" s="7">
        <f t="shared" si="1"/>
        <v>47.38126758232666</v>
      </c>
      <c r="J33" s="7">
        <f t="shared" si="1"/>
        <v>47.271707985548765</v>
      </c>
      <c r="K33" s="7">
        <f t="shared" si="1"/>
        <v>47.75361817048682</v>
      </c>
      <c r="L33" s="7">
        <f t="shared" si="1"/>
        <v>46.953516993278434</v>
      </c>
      <c r="M33" s="7">
        <f t="shared" si="1"/>
        <v>47.74541874424365</v>
      </c>
      <c r="N33" s="7">
        <f t="shared" si="1"/>
        <v>49.46833276275248</v>
      </c>
      <c r="O33" s="7">
        <f t="shared" si="1"/>
        <v>51.496149943293744</v>
      </c>
      <c r="P33" s="7">
        <f t="shared" si="1"/>
        <v>48.784730214053205</v>
      </c>
      <c r="Q33" s="7">
        <f t="shared" si="1"/>
        <v>45.778534923339016</v>
      </c>
      <c r="R33" s="7">
        <f t="shared" si="1"/>
        <v>48.639336016096586</v>
      </c>
      <c r="S33" s="7">
        <f t="shared" si="1"/>
        <v>47.853231740881306</v>
      </c>
      <c r="T33" s="7">
        <f t="shared" si="1"/>
        <v>47.521595817231194</v>
      </c>
      <c r="U33" s="7">
        <f t="shared" si="1"/>
        <v>47.66747262124875</v>
      </c>
      <c r="V33" s="7">
        <f t="shared" si="1"/>
        <v>47.795107119731995</v>
      </c>
      <c r="W33" s="7">
        <f t="shared" si="1"/>
        <v>47.26668256902619</v>
      </c>
      <c r="X33" s="7">
        <f t="shared" si="1"/>
        <v>47.44713345864661</v>
      </c>
      <c r="Y33" s="7">
        <f t="shared" si="1"/>
        <v>47.02034501882717</v>
      </c>
      <c r="Z33" s="7">
        <f t="shared" si="1"/>
        <v>46.19149996884153</v>
      </c>
      <c r="AA33" s="7">
        <f t="shared" si="1"/>
        <v>45.30745721271394</v>
      </c>
      <c r="AB33" s="7">
        <f t="shared" si="1"/>
        <v>45.30622807521997</v>
      </c>
      <c r="AC33" s="7">
        <f t="shared" si="2"/>
        <v>44.72930648769575</v>
      </c>
      <c r="AD33" s="7">
        <f t="shared" si="2"/>
        <v>43.83129690821999</v>
      </c>
    </row>
    <row r="34" spans="2:30" ht="11.25">
      <c r="B34" s="467" t="s">
        <v>119</v>
      </c>
      <c r="C34" s="469">
        <v>100</v>
      </c>
      <c r="D34" s="469">
        <v>100</v>
      </c>
      <c r="E34" s="469">
        <v>100</v>
      </c>
      <c r="F34" s="469">
        <v>100</v>
      </c>
      <c r="G34" s="469">
        <v>100</v>
      </c>
      <c r="H34" s="469">
        <v>100</v>
      </c>
      <c r="I34" s="469">
        <v>100</v>
      </c>
      <c r="J34" s="469">
        <v>100</v>
      </c>
      <c r="K34" s="469">
        <v>100</v>
      </c>
      <c r="L34" s="469">
        <v>100</v>
      </c>
      <c r="M34" s="469">
        <v>100</v>
      </c>
      <c r="N34" s="469">
        <v>100</v>
      </c>
      <c r="O34" s="469">
        <v>100</v>
      </c>
      <c r="P34" s="469">
        <v>100</v>
      </c>
      <c r="Q34" s="469">
        <v>100</v>
      </c>
      <c r="R34" s="469">
        <v>100</v>
      </c>
      <c r="S34" s="469">
        <v>100</v>
      </c>
      <c r="T34" s="469">
        <v>100</v>
      </c>
      <c r="U34" s="469">
        <v>100</v>
      </c>
      <c r="V34" s="469">
        <v>100</v>
      </c>
      <c r="W34" s="469">
        <v>100</v>
      </c>
      <c r="X34" s="469">
        <v>100</v>
      </c>
      <c r="Y34" s="469">
        <v>100</v>
      </c>
      <c r="Z34" s="469">
        <v>100</v>
      </c>
      <c r="AA34" s="469">
        <v>100</v>
      </c>
      <c r="AB34" s="469">
        <v>100</v>
      </c>
      <c r="AC34" s="469">
        <v>100</v>
      </c>
      <c r="AD34" s="469">
        <v>100</v>
      </c>
    </row>
    <row r="35" spans="2:30" ht="11.25">
      <c r="B35" s="40" t="s">
        <v>626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2:30" ht="11.25">
      <c r="B36" s="40" t="s">
        <v>627</v>
      </c>
      <c r="C36" s="7">
        <v>4.407599309153714</v>
      </c>
      <c r="D36" s="7">
        <v>4.421232876712329</v>
      </c>
      <c r="E36" s="7">
        <v>3.9891304347826084</v>
      </c>
      <c r="F36" s="7">
        <v>3.7157400156617073</v>
      </c>
      <c r="G36" s="7">
        <v>3.531202435312024</v>
      </c>
      <c r="H36" s="7">
        <v>3.693700787401575</v>
      </c>
      <c r="I36" s="7">
        <v>3.787370103916867</v>
      </c>
      <c r="J36" s="7">
        <v>3.638953040800616</v>
      </c>
      <c r="K36" s="7">
        <v>3.8322632423756016</v>
      </c>
      <c r="L36" s="7">
        <v>3.605990783410139</v>
      </c>
      <c r="M36" s="7">
        <v>3.9075286415711945</v>
      </c>
      <c r="N36" s="7">
        <v>4.31675392670157</v>
      </c>
      <c r="O36" s="7">
        <v>4.849340866290019</v>
      </c>
      <c r="P36" s="7">
        <v>4.2602620087336245</v>
      </c>
      <c r="Q36" s="7">
        <v>3.4919908466819223</v>
      </c>
      <c r="R36" s="7">
        <v>3.951259138911454</v>
      </c>
      <c r="S36" s="7">
        <v>3.8744939271255063</v>
      </c>
      <c r="T36" s="7">
        <v>3.9305210918114146</v>
      </c>
      <c r="U36" s="7">
        <v>3.9331683168316838</v>
      </c>
      <c r="V36" s="7">
        <v>3.873581847649919</v>
      </c>
      <c r="W36" s="7">
        <v>3.724980299448385</v>
      </c>
      <c r="X36" s="7">
        <v>3.771860095389507</v>
      </c>
      <c r="Y36" s="7">
        <v>3.6224961479198767</v>
      </c>
      <c r="Z36" s="7">
        <v>3.4939485627836606</v>
      </c>
      <c r="AA36" s="7">
        <v>3.2714801444043324</v>
      </c>
      <c r="AB36" s="7">
        <v>3.2203269367448475</v>
      </c>
      <c r="AC36" s="7">
        <v>3.091223220456116</v>
      </c>
      <c r="AD36" s="7">
        <v>2.973541383989145</v>
      </c>
    </row>
    <row r="37" spans="2:30" ht="11.25">
      <c r="B37" s="40" t="s">
        <v>628</v>
      </c>
      <c r="C37" s="7">
        <v>1.474956822107081</v>
      </c>
      <c r="D37" s="7">
        <v>1.581335616438356</v>
      </c>
      <c r="E37" s="7">
        <v>1.140468227424749</v>
      </c>
      <c r="F37" s="7">
        <v>1.0657791699295223</v>
      </c>
      <c r="G37" s="7">
        <v>0.9642313546423135</v>
      </c>
      <c r="H37" s="7">
        <v>1.0251968503937008</v>
      </c>
      <c r="I37" s="7">
        <v>1.0767386091127098</v>
      </c>
      <c r="J37" s="7">
        <v>1.0153964588144726</v>
      </c>
      <c r="K37" s="7">
        <v>1.0922953451043338</v>
      </c>
      <c r="L37" s="7">
        <v>1.0576036866359446</v>
      </c>
      <c r="M37" s="7">
        <v>1.1546644844517184</v>
      </c>
      <c r="N37" s="7">
        <v>1.257417102966841</v>
      </c>
      <c r="O37" s="7">
        <v>1.5517890772128062</v>
      </c>
      <c r="P37" s="7">
        <v>1.240174672489083</v>
      </c>
      <c r="Q37" s="7">
        <v>1.0091533180778032</v>
      </c>
      <c r="R37" s="7">
        <v>1.2258326563769293</v>
      </c>
      <c r="S37" s="7">
        <v>1.1182186234817815</v>
      </c>
      <c r="T37" s="7">
        <v>1.119106699751861</v>
      </c>
      <c r="U37" s="7">
        <v>1.136963696369637</v>
      </c>
      <c r="V37" s="7">
        <v>1.1231766612641816</v>
      </c>
      <c r="W37" s="7">
        <v>1.0433412135539795</v>
      </c>
      <c r="X37" s="7">
        <v>1.1049284578696343</v>
      </c>
      <c r="Y37" s="7">
        <v>1.0338983050847457</v>
      </c>
      <c r="Z37" s="7">
        <v>0.9886535552193646</v>
      </c>
      <c r="AA37" s="7">
        <v>0.9357400722021662</v>
      </c>
      <c r="AB37" s="7">
        <v>0.9225302061122956</v>
      </c>
      <c r="AC37" s="7">
        <v>0.8811333794056668</v>
      </c>
      <c r="AD37" s="7">
        <v>0.8466757123473542</v>
      </c>
    </row>
    <row r="38" spans="2:30" ht="11.25">
      <c r="B38" s="467" t="s">
        <v>630</v>
      </c>
      <c r="C38" s="470">
        <v>0.6227400483</v>
      </c>
      <c r="D38" s="470">
        <v>0.6246476797</v>
      </c>
      <c r="E38" s="470">
        <v>0.6039067846</v>
      </c>
      <c r="F38" s="470">
        <v>0.5931208284</v>
      </c>
      <c r="G38" s="470">
        <v>0.5842010444</v>
      </c>
      <c r="H38" s="470">
        <v>0.5914559908</v>
      </c>
      <c r="I38" s="470">
        <v>0.5959713695</v>
      </c>
      <c r="J38" s="470">
        <v>0.5893833249</v>
      </c>
      <c r="K38" s="470">
        <v>0.5976679184</v>
      </c>
      <c r="L38" s="470">
        <v>0.5880449314</v>
      </c>
      <c r="M38" s="470">
        <v>0.6005574483</v>
      </c>
      <c r="N38" s="470">
        <v>0.6163717063</v>
      </c>
      <c r="O38" s="470">
        <v>0.6355695347</v>
      </c>
      <c r="P38" s="470">
        <v>0.613884134</v>
      </c>
      <c r="Q38" s="470">
        <v>0.5825224129</v>
      </c>
      <c r="R38" s="470">
        <v>0.6044368897</v>
      </c>
      <c r="S38" s="470">
        <v>0.6005066474</v>
      </c>
      <c r="T38" s="470">
        <v>0.6020540795</v>
      </c>
      <c r="U38" s="470">
        <v>0.6020918401</v>
      </c>
      <c r="V38" s="470">
        <v>0.6001549682</v>
      </c>
      <c r="W38" s="470">
        <v>0.5939739248</v>
      </c>
      <c r="X38" s="470">
        <v>0.5960277827</v>
      </c>
      <c r="Y38" s="470">
        <v>0.5891822085</v>
      </c>
      <c r="Z38" s="470">
        <v>0.5829381002</v>
      </c>
      <c r="AA38" s="470">
        <v>0.5721614504</v>
      </c>
      <c r="AB38" s="131">
        <v>0.569</v>
      </c>
      <c r="AC38" s="131">
        <v>0.563</v>
      </c>
      <c r="AD38" s="131">
        <v>0.556</v>
      </c>
    </row>
    <row r="39" ht="11.25">
      <c r="B39" s="58" t="s">
        <v>631</v>
      </c>
    </row>
    <row r="41" spans="3:30" ht="11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3:30" ht="11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53" spans="3:30" ht="11.25"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</row>
    <row r="54" spans="3:30" ht="11.25"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</row>
    <row r="55" spans="3:30" ht="11.25"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</row>
    <row r="56" spans="3:30" ht="11.25"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</row>
    <row r="57" spans="3:30" ht="11.25"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</row>
    <row r="58" spans="3:30" ht="11.25"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</row>
    <row r="59" spans="3:30" ht="11.25"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</row>
    <row r="60" spans="3:30" ht="11.25"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</row>
    <row r="61" spans="3:30" ht="11.25"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</row>
    <row r="62" spans="3:30" ht="11.25"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</row>
  </sheetData>
  <printOptions/>
  <pageMargins left="0" right="0" top="0" bottom="0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81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201" t="s">
        <v>241</v>
      </c>
      <c r="F1" s="201"/>
      <c r="G1" s="204" t="s">
        <v>657</v>
      </c>
    </row>
    <row r="3" ht="11.25">
      <c r="B3" s="2" t="s">
        <v>605</v>
      </c>
    </row>
    <row r="4" spans="2:6" ht="11.25">
      <c r="B4" s="82" t="s">
        <v>102</v>
      </c>
      <c r="D4" s="83"/>
      <c r="E4" s="83"/>
      <c r="F4" s="83"/>
    </row>
    <row r="5" spans="2:3" ht="11.25">
      <c r="B5" s="57" t="s">
        <v>105</v>
      </c>
      <c r="C5" s="84"/>
    </row>
    <row r="6" ht="11.25">
      <c r="C6" s="84"/>
    </row>
    <row r="7" spans="1:7" ht="12.75" customHeight="1">
      <c r="A7" s="85"/>
      <c r="B7" s="68"/>
      <c r="C7" s="530" t="s">
        <v>95</v>
      </c>
      <c r="D7" s="530" t="s">
        <v>94</v>
      </c>
      <c r="E7" s="530" t="s">
        <v>91</v>
      </c>
      <c r="F7" s="530" t="s">
        <v>83</v>
      </c>
      <c r="G7" s="530" t="s">
        <v>103</v>
      </c>
    </row>
    <row r="8" spans="1:7" ht="12" thickBot="1">
      <c r="A8" s="85"/>
      <c r="B8" s="69" t="s">
        <v>1</v>
      </c>
      <c r="C8" s="531"/>
      <c r="D8" s="531"/>
      <c r="E8" s="531"/>
      <c r="F8" s="531"/>
      <c r="G8" s="531"/>
    </row>
    <row r="9" spans="1:8" ht="12" thickTop="1">
      <c r="A9" s="86"/>
      <c r="B9" s="205">
        <v>1996</v>
      </c>
      <c r="C9" s="87">
        <v>15.52</v>
      </c>
      <c r="D9" s="87">
        <v>15.76</v>
      </c>
      <c r="E9" s="87">
        <v>6.325655989266821</v>
      </c>
      <c r="F9" s="6">
        <v>11.095034332197784</v>
      </c>
      <c r="G9" s="397">
        <v>17.0848028480908</v>
      </c>
      <c r="H9" s="6"/>
    </row>
    <row r="10" spans="1:8" ht="11.25">
      <c r="A10" s="86" t="s">
        <v>104</v>
      </c>
      <c r="B10" s="205">
        <v>1997</v>
      </c>
      <c r="C10" s="87">
        <v>5.99</v>
      </c>
      <c r="D10" s="87">
        <v>6.926712516291511</v>
      </c>
      <c r="E10" s="87">
        <v>8.125024071370014</v>
      </c>
      <c r="F10" s="6">
        <v>7.912061953738991</v>
      </c>
      <c r="G10" s="6">
        <v>7.644504384948214</v>
      </c>
      <c r="H10" s="6"/>
    </row>
    <row r="11" spans="1:8" ht="11.25">
      <c r="A11" s="86"/>
      <c r="B11" s="205">
        <v>1998</v>
      </c>
      <c r="C11" s="6">
        <v>3.78</v>
      </c>
      <c r="D11" s="6">
        <v>3.1950762928005583</v>
      </c>
      <c r="E11" s="87">
        <v>3.5514489590524834</v>
      </c>
      <c r="F11" s="6">
        <v>3.8872149179504545</v>
      </c>
      <c r="G11" s="6">
        <v>4.2360928450522195</v>
      </c>
      <c r="H11" s="6"/>
    </row>
    <row r="12" spans="1:8" ht="11.25">
      <c r="A12" s="86"/>
      <c r="B12" s="205">
        <v>1999</v>
      </c>
      <c r="C12" s="6">
        <v>4.85</v>
      </c>
      <c r="D12" s="6">
        <v>4.8584474990266635</v>
      </c>
      <c r="E12" s="87">
        <v>16.580159871312983</v>
      </c>
      <c r="F12" s="6">
        <v>11.319259004887927</v>
      </c>
      <c r="G12" s="6">
        <v>8.478192941914052</v>
      </c>
      <c r="H12" s="6"/>
    </row>
    <row r="13" spans="1:8" ht="11.25">
      <c r="A13" s="86"/>
      <c r="B13" s="205">
        <v>2000</v>
      </c>
      <c r="C13" s="6">
        <v>6.220680505866616</v>
      </c>
      <c r="D13" s="6">
        <v>7.044141059472686</v>
      </c>
      <c r="E13" s="87">
        <v>18.111729907463037</v>
      </c>
      <c r="F13" s="6">
        <v>13.771758175702464</v>
      </c>
      <c r="G13" s="6">
        <v>6.177319751982391</v>
      </c>
      <c r="H13" s="6"/>
    </row>
    <row r="14" spans="1:8" ht="11.25">
      <c r="A14" s="86"/>
      <c r="B14" s="205">
        <v>2001</v>
      </c>
      <c r="C14" s="6">
        <v>7.490305236605432</v>
      </c>
      <c r="D14" s="6">
        <v>6.840359024875231</v>
      </c>
      <c r="E14" s="87">
        <v>12.60186826234122</v>
      </c>
      <c r="F14" s="6">
        <v>10.361050844790176</v>
      </c>
      <c r="G14" s="6">
        <v>8.96809124915312</v>
      </c>
      <c r="H14" s="6"/>
    </row>
    <row r="15" spans="1:8" ht="11.25">
      <c r="A15" s="86"/>
      <c r="B15" s="205">
        <v>2002</v>
      </c>
      <c r="C15" s="6">
        <v>10.200217622674689</v>
      </c>
      <c r="D15" s="6">
        <v>8.45016437708328</v>
      </c>
      <c r="E15" s="87">
        <v>16.663352242359665</v>
      </c>
      <c r="F15" s="6">
        <v>13.5044474151373</v>
      </c>
      <c r="G15" s="6">
        <v>10.55352242905878</v>
      </c>
      <c r="H15" s="6"/>
    </row>
    <row r="16" spans="1:8" ht="11.25">
      <c r="A16" s="86"/>
      <c r="B16" s="205">
        <v>2003</v>
      </c>
      <c r="C16" s="6">
        <v>16.95932789609733</v>
      </c>
      <c r="D16" s="6">
        <v>14.714919722814713</v>
      </c>
      <c r="E16" s="87">
        <v>27.55617085926838</v>
      </c>
      <c r="F16" s="6">
        <v>22.797422493343888</v>
      </c>
      <c r="G16" s="6">
        <v>13.726620938246615</v>
      </c>
      <c r="H16" s="6"/>
    </row>
    <row r="17" spans="1:8" ht="11.25">
      <c r="A17" s="86"/>
      <c r="B17" s="205">
        <v>2004</v>
      </c>
      <c r="C17" s="6">
        <v>6.270114936158699</v>
      </c>
      <c r="D17" s="6">
        <v>6.597185099859648</v>
      </c>
      <c r="E17" s="87">
        <v>10.46025535587538</v>
      </c>
      <c r="F17" s="6">
        <v>9.40187355190858</v>
      </c>
      <c r="G17" s="6">
        <v>8.03782190184641</v>
      </c>
      <c r="H17" s="6"/>
    </row>
    <row r="18" spans="1:8" ht="11.25">
      <c r="A18" s="86"/>
      <c r="B18" s="205">
        <v>2005</v>
      </c>
      <c r="C18" s="6">
        <v>5.761380253113146</v>
      </c>
      <c r="D18" s="6">
        <v>6.8695372089896845</v>
      </c>
      <c r="E18" s="87">
        <v>5.566184002132113</v>
      </c>
      <c r="F18" s="6">
        <v>5.965489996149631</v>
      </c>
      <c r="G18" s="6">
        <v>7.209551622368737</v>
      </c>
      <c r="H18" s="6"/>
    </row>
    <row r="19" spans="1:8" ht="11.25">
      <c r="A19" s="86"/>
      <c r="B19" s="12" t="s">
        <v>513</v>
      </c>
      <c r="C19" s="6">
        <v>3.2588782794811033</v>
      </c>
      <c r="D19" s="6">
        <v>4.183568128969006</v>
      </c>
      <c r="E19" s="87">
        <v>0.8090954547134599</v>
      </c>
      <c r="F19" s="6">
        <v>1.7250630899235508</v>
      </c>
      <c r="G19" s="6">
        <v>6.149636327964636</v>
      </c>
      <c r="H19" s="6"/>
    </row>
    <row r="20" spans="1:8" ht="11.25">
      <c r="A20" s="86"/>
      <c r="B20" s="12">
        <v>2007</v>
      </c>
      <c r="C20" s="6">
        <v>4.085163740180486</v>
      </c>
      <c r="D20" s="6">
        <v>3.641272991026523</v>
      </c>
      <c r="E20" s="6">
        <v>5.599003100782607</v>
      </c>
      <c r="F20" s="6">
        <v>5.081701857626575</v>
      </c>
      <c r="G20" s="6">
        <v>3.7342923341339374</v>
      </c>
      <c r="H20" s="6"/>
    </row>
    <row r="21" spans="1:8" ht="11.25">
      <c r="A21" s="86"/>
      <c r="B21" s="371">
        <v>2008</v>
      </c>
      <c r="C21" s="88">
        <v>6.573596911349977</v>
      </c>
      <c r="D21" s="88">
        <v>5.678593902841711</v>
      </c>
      <c r="E21" s="88">
        <v>13.705645386701072</v>
      </c>
      <c r="F21" s="88">
        <v>11.231781580657628</v>
      </c>
      <c r="G21" s="6">
        <v>5.870333904685454</v>
      </c>
      <c r="H21" s="6"/>
    </row>
    <row r="22" spans="1:7" ht="11.25">
      <c r="A22" s="86"/>
      <c r="B22" s="39" t="s">
        <v>528</v>
      </c>
      <c r="C22" s="77"/>
      <c r="D22" s="77"/>
      <c r="E22" s="77"/>
      <c r="F22" s="77"/>
      <c r="G22" s="77"/>
    </row>
    <row r="23" spans="1:7" ht="11.25">
      <c r="A23" s="86"/>
      <c r="B23" s="89" t="s">
        <v>106</v>
      </c>
      <c r="G23" s="77"/>
    </row>
    <row r="24" spans="1:6" ht="11.25">
      <c r="A24" s="86"/>
      <c r="F24" s="77"/>
    </row>
    <row r="25" ht="11.25">
      <c r="B25" s="87"/>
    </row>
    <row r="26" ht="11.25">
      <c r="B26" s="87"/>
    </row>
    <row r="27" ht="11.25">
      <c r="B27" s="87"/>
    </row>
    <row r="28" ht="11.25">
      <c r="B28" s="87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201" t="s">
        <v>241</v>
      </c>
      <c r="K1" s="201"/>
      <c r="M1" s="204" t="s">
        <v>657</v>
      </c>
    </row>
    <row r="3" ht="11.25">
      <c r="B3" s="2" t="s">
        <v>604</v>
      </c>
    </row>
    <row r="4" spans="2:10" ht="11.25">
      <c r="B4" s="82" t="s">
        <v>107</v>
      </c>
      <c r="D4" s="83"/>
      <c r="E4" s="83"/>
      <c r="F4" s="83"/>
      <c r="G4" s="83"/>
      <c r="H4" s="83"/>
      <c r="I4" s="83"/>
      <c r="J4" s="83"/>
    </row>
    <row r="5" spans="2:10" ht="11.25">
      <c r="B5" s="62" t="s">
        <v>108</v>
      </c>
      <c r="J5" s="90"/>
    </row>
    <row r="6" spans="3:10" ht="11.25">
      <c r="C6" s="84"/>
      <c r="J6" s="90"/>
    </row>
    <row r="7" spans="2:13" ht="11.25">
      <c r="B7" s="91"/>
      <c r="C7" s="92" t="s">
        <v>109</v>
      </c>
      <c r="D7" s="92"/>
      <c r="E7" s="92"/>
      <c r="F7" s="92"/>
      <c r="G7" s="92"/>
      <c r="H7" s="93"/>
      <c r="I7" s="510" t="s">
        <v>110</v>
      </c>
      <c r="J7" s="510"/>
      <c r="K7" s="510"/>
      <c r="L7" s="510"/>
      <c r="M7" s="510"/>
    </row>
    <row r="8" spans="2:13" ht="11.25">
      <c r="B8" s="511" t="s">
        <v>1</v>
      </c>
      <c r="C8" s="12" t="s">
        <v>94</v>
      </c>
      <c r="D8" s="92" t="s">
        <v>111</v>
      </c>
      <c r="E8" s="92"/>
      <c r="F8" s="92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12"/>
      <c r="C9" s="94" t="s">
        <v>118</v>
      </c>
      <c r="D9" s="95" t="s">
        <v>119</v>
      </c>
      <c r="E9" s="95" t="s">
        <v>120</v>
      </c>
      <c r="F9" s="95" t="s">
        <v>121</v>
      </c>
      <c r="G9" s="94" t="s">
        <v>122</v>
      </c>
      <c r="H9" s="94"/>
      <c r="I9" s="94" t="s">
        <v>123</v>
      </c>
      <c r="J9" s="94" t="s">
        <v>124</v>
      </c>
      <c r="K9" s="94" t="s">
        <v>125</v>
      </c>
      <c r="L9" s="94" t="s">
        <v>126</v>
      </c>
      <c r="M9" s="94" t="s">
        <v>127</v>
      </c>
    </row>
    <row r="10" spans="2:14" ht="12" thickTop="1">
      <c r="B10" s="415">
        <v>1999</v>
      </c>
      <c r="C10" s="77">
        <v>8.939934506010495</v>
      </c>
      <c r="D10" s="77">
        <v>6.368878085467711</v>
      </c>
      <c r="E10" s="77">
        <v>11.258728026684128</v>
      </c>
      <c r="F10" s="77">
        <v>1.6078366051228477</v>
      </c>
      <c r="G10" s="77">
        <v>20.894222967096177</v>
      </c>
      <c r="H10" s="77"/>
      <c r="I10" s="77">
        <v>5.593192859739404</v>
      </c>
      <c r="J10" s="77">
        <v>5.230247780759734</v>
      </c>
      <c r="K10" s="77">
        <v>7.89</v>
      </c>
      <c r="L10" s="77">
        <v>6.24</v>
      </c>
      <c r="M10" s="77">
        <v>7.2</v>
      </c>
      <c r="N10" s="87"/>
    </row>
    <row r="11" spans="2:14" ht="11.25">
      <c r="B11" s="415">
        <v>2000</v>
      </c>
      <c r="C11" s="77">
        <v>5.974339393259909</v>
      </c>
      <c r="D11" s="77">
        <v>3.6849692901157693</v>
      </c>
      <c r="E11" s="77">
        <v>3.6355330214756343</v>
      </c>
      <c r="F11" s="77">
        <v>3.713048645867767</v>
      </c>
      <c r="G11" s="77">
        <v>12.904616772745502</v>
      </c>
      <c r="H11" s="77"/>
      <c r="I11" s="77">
        <v>4.151987098355958</v>
      </c>
      <c r="J11" s="77">
        <v>5.304315954324812</v>
      </c>
      <c r="K11" s="77">
        <v>4.759120685364171</v>
      </c>
      <c r="L11" s="77">
        <v>4.738474579348313</v>
      </c>
      <c r="M11" s="77">
        <v>4.63</v>
      </c>
      <c r="N11" s="87"/>
    </row>
    <row r="12" spans="2:14" ht="11.25">
      <c r="B12" s="415">
        <v>2001</v>
      </c>
      <c r="C12" s="77">
        <v>7.67326301515201</v>
      </c>
      <c r="D12" s="77">
        <v>6.567482788782497</v>
      </c>
      <c r="E12" s="77">
        <v>7.306731561604085</v>
      </c>
      <c r="F12" s="77">
        <v>5.698897877426923</v>
      </c>
      <c r="G12" s="77">
        <v>10.783929424825335</v>
      </c>
      <c r="H12" s="77"/>
      <c r="I12" s="77">
        <v>5.4908444304769155</v>
      </c>
      <c r="J12" s="77">
        <v>7.473738419984732</v>
      </c>
      <c r="K12" s="77">
        <v>7.252871483288104</v>
      </c>
      <c r="L12" s="77">
        <v>6.73915144458325</v>
      </c>
      <c r="M12" s="77">
        <v>6.91</v>
      </c>
      <c r="N12" s="87"/>
    </row>
    <row r="13" spans="2:14" ht="11.25">
      <c r="B13" s="415">
        <v>2002</v>
      </c>
      <c r="C13" s="77">
        <v>12.530337079575048</v>
      </c>
      <c r="D13" s="77">
        <v>11.490344379199001</v>
      </c>
      <c r="E13" s="77">
        <v>14.875188332293954</v>
      </c>
      <c r="F13" s="77">
        <v>7.466990294667153</v>
      </c>
      <c r="G13" s="77">
        <v>15.316635647685883</v>
      </c>
      <c r="H13" s="77"/>
      <c r="I13" s="77">
        <v>8.267024536338141</v>
      </c>
      <c r="J13" s="77">
        <v>8.84407322269929</v>
      </c>
      <c r="K13" s="77">
        <v>11.625628788557218</v>
      </c>
      <c r="L13" s="77">
        <v>9.578908849198216</v>
      </c>
      <c r="M13" s="77">
        <v>11.25</v>
      </c>
      <c r="N13" s="87"/>
    </row>
    <row r="14" spans="2:14" ht="11.25">
      <c r="B14" s="415">
        <v>2003</v>
      </c>
      <c r="C14" s="77">
        <v>9.299949329235147</v>
      </c>
      <c r="D14" s="77">
        <v>7.791337879793758</v>
      </c>
      <c r="E14" s="77">
        <v>8.692406396469465</v>
      </c>
      <c r="F14" s="77">
        <v>6.657723647064229</v>
      </c>
      <c r="G14" s="77">
        <v>13.204397739275887</v>
      </c>
      <c r="H14" s="77"/>
      <c r="I14" s="77">
        <v>8.16316514596096</v>
      </c>
      <c r="J14" s="77">
        <v>11.115809899684637</v>
      </c>
      <c r="K14" s="77">
        <v>11.612495820790425</v>
      </c>
      <c r="L14" s="77">
        <v>10.297156955478673</v>
      </c>
      <c r="M14" s="77">
        <v>11.06</v>
      </c>
      <c r="N14" s="87"/>
    </row>
    <row r="15" spans="2:14" ht="11.25">
      <c r="B15" s="415">
        <v>2004</v>
      </c>
      <c r="C15" s="77">
        <v>7.600644138060431</v>
      </c>
      <c r="D15" s="77">
        <v>6.536401352021248</v>
      </c>
      <c r="E15" s="77">
        <v>6.313420568169437</v>
      </c>
      <c r="F15" s="77">
        <v>6.84431102686458</v>
      </c>
      <c r="G15" s="77">
        <v>10.200364383727045</v>
      </c>
      <c r="H15" s="77"/>
      <c r="I15" s="77">
        <v>7.93</v>
      </c>
      <c r="J15" s="77">
        <v>7.527521391654068</v>
      </c>
      <c r="K15" s="77">
        <v>7.4012832325838</v>
      </c>
      <c r="L15" s="77">
        <v>7.62</v>
      </c>
      <c r="M15" s="77">
        <v>7.167906644600275</v>
      </c>
      <c r="N15" s="87"/>
    </row>
    <row r="16" spans="2:14" ht="11.25">
      <c r="B16" s="415">
        <v>2005</v>
      </c>
      <c r="C16" s="87">
        <v>5.68973334585865</v>
      </c>
      <c r="D16" s="87">
        <v>4.318608517729738</v>
      </c>
      <c r="E16" s="87">
        <v>2.736634145798167</v>
      </c>
      <c r="F16" s="87">
        <v>6.358552962502606</v>
      </c>
      <c r="G16" s="87">
        <v>8.97559735426221</v>
      </c>
      <c r="H16" s="87"/>
      <c r="I16" s="87">
        <v>5.554292830588503</v>
      </c>
      <c r="J16" s="87">
        <v>6.7602419744202</v>
      </c>
      <c r="K16" s="87">
        <v>5.459005635322622</v>
      </c>
      <c r="L16" s="87">
        <v>5.924513480110441</v>
      </c>
      <c r="M16" s="87">
        <v>5.283811589472354</v>
      </c>
      <c r="N16" s="87"/>
    </row>
    <row r="17" spans="2:13" ht="11.25">
      <c r="B17" s="40" t="s">
        <v>513</v>
      </c>
      <c r="C17" s="77">
        <v>3.1417749683044116</v>
      </c>
      <c r="D17" s="77">
        <v>2.5761111680288273</v>
      </c>
      <c r="E17" s="77">
        <v>1.3131468514397504</v>
      </c>
      <c r="F17" s="77">
        <v>4.005411862307229</v>
      </c>
      <c r="G17" s="77">
        <v>4.277326156763306</v>
      </c>
      <c r="H17" s="77"/>
      <c r="I17" s="77">
        <v>3.5621971773942107</v>
      </c>
      <c r="J17" s="77">
        <v>4.634969872064154</v>
      </c>
      <c r="K17" s="77">
        <v>2.5080205832280544</v>
      </c>
      <c r="L17" s="77">
        <v>3.5683958775621396</v>
      </c>
      <c r="M17" s="77">
        <v>2.1299713631493633</v>
      </c>
    </row>
    <row r="18" spans="2:13" ht="11.25">
      <c r="B18" s="40">
        <v>2007</v>
      </c>
      <c r="C18" s="77">
        <v>4.457330433237816</v>
      </c>
      <c r="D18" s="77">
        <v>5.7330081355405405</v>
      </c>
      <c r="E18" s="77">
        <v>4.733380601940862</v>
      </c>
      <c r="F18" s="77">
        <v>6.657058738400901</v>
      </c>
      <c r="G18" s="77">
        <v>1.6506022654562802</v>
      </c>
      <c r="H18" s="77"/>
      <c r="I18" s="77">
        <v>4.10420318593685</v>
      </c>
      <c r="J18" s="77">
        <v>3.9909204838900036</v>
      </c>
      <c r="K18" s="77">
        <v>3.845515247680975</v>
      </c>
      <c r="L18" s="77">
        <v>3.98021297250261</v>
      </c>
      <c r="M18" s="77">
        <v>3.75218032374407</v>
      </c>
    </row>
    <row r="19" spans="2:13" ht="11.25">
      <c r="B19" s="314">
        <v>2008</v>
      </c>
      <c r="C19" s="503">
        <v>5.902313417525495</v>
      </c>
      <c r="D19" s="503">
        <v>7.054912975238525</v>
      </c>
      <c r="E19" s="503">
        <v>6.973329302463149</v>
      </c>
      <c r="F19" s="503">
        <v>7.10663924174697</v>
      </c>
      <c r="G19" s="503">
        <v>3.27709215810148</v>
      </c>
      <c r="H19" s="503"/>
      <c r="I19" s="503">
        <v>6.082358983060554</v>
      </c>
      <c r="J19" s="503">
        <v>4.770989617031218</v>
      </c>
      <c r="K19" s="503">
        <v>6.176645120812241</v>
      </c>
      <c r="L19" s="503">
        <v>5.676664573634671</v>
      </c>
      <c r="M19" s="503">
        <v>6.145134874389968</v>
      </c>
    </row>
    <row r="20" spans="2:13" ht="12.75">
      <c r="B20" s="1" t="s">
        <v>516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</row>
    <row r="21" spans="2:13" ht="12.75">
      <c r="B21" s="405" t="s">
        <v>640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</row>
    <row r="22" spans="2:13" ht="12.75">
      <c r="B22" s="405" t="s">
        <v>641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</row>
    <row r="23" spans="2:12" ht="11.25">
      <c r="B23" s="96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 s="87" customFormat="1" ht="11.25">
      <c r="B24" s="9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="87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201" t="s">
        <v>241</v>
      </c>
      <c r="J1" s="201"/>
      <c r="L1" s="204" t="s">
        <v>654</v>
      </c>
    </row>
    <row r="3" ht="11.25">
      <c r="B3" s="2" t="s">
        <v>603</v>
      </c>
    </row>
    <row r="4" spans="2:8" ht="11.25">
      <c r="B4" s="82" t="s">
        <v>129</v>
      </c>
      <c r="C4" s="44"/>
      <c r="D4" s="44"/>
      <c r="E4" s="44"/>
      <c r="G4" s="44"/>
      <c r="H4" s="44"/>
    </row>
    <row r="5" spans="2:12" ht="11.25">
      <c r="B5" s="62" t="s">
        <v>108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508" t="s">
        <v>1</v>
      </c>
      <c r="C7" s="508" t="s">
        <v>130</v>
      </c>
      <c r="D7" s="513" t="s">
        <v>131</v>
      </c>
      <c r="E7" s="513" t="s">
        <v>132</v>
      </c>
      <c r="F7" s="513" t="s">
        <v>133</v>
      </c>
      <c r="G7" s="513" t="s">
        <v>134</v>
      </c>
      <c r="H7" s="513" t="s">
        <v>135</v>
      </c>
      <c r="I7" s="513" t="s">
        <v>136</v>
      </c>
      <c r="J7" s="505" t="s">
        <v>137</v>
      </c>
      <c r="K7" s="508" t="s">
        <v>139</v>
      </c>
      <c r="L7" s="513" t="s">
        <v>138</v>
      </c>
    </row>
    <row r="8" spans="2:12" s="58" customFormat="1" ht="11.25">
      <c r="B8" s="509"/>
      <c r="C8" s="532"/>
      <c r="D8" s="514"/>
      <c r="E8" s="514"/>
      <c r="F8" s="514"/>
      <c r="G8" s="514"/>
      <c r="H8" s="514"/>
      <c r="I8" s="514"/>
      <c r="J8" s="506"/>
      <c r="K8" s="514"/>
      <c r="L8" s="514"/>
    </row>
    <row r="9" spans="2:12" s="58" customFormat="1" ht="12" thickBot="1">
      <c r="B9" s="515"/>
      <c r="C9" s="533"/>
      <c r="D9" s="515"/>
      <c r="E9" s="515"/>
      <c r="F9" s="515"/>
      <c r="G9" s="515"/>
      <c r="H9" s="515"/>
      <c r="I9" s="515"/>
      <c r="J9" s="507"/>
      <c r="K9" s="515"/>
      <c r="L9" s="515"/>
    </row>
    <row r="10" spans="2:12" ht="12" thickTop="1">
      <c r="B10" s="12">
        <v>1995</v>
      </c>
      <c r="C10" s="77">
        <v>22.408161659091363</v>
      </c>
      <c r="D10" s="77">
        <v>8.415019019183955</v>
      </c>
      <c r="E10" s="77">
        <v>66.05288415065216</v>
      </c>
      <c r="F10" s="77">
        <v>14.76942866630937</v>
      </c>
      <c r="G10" s="77">
        <v>4.631166499330375</v>
      </c>
      <c r="H10" s="77">
        <v>17.342119465850004</v>
      </c>
      <c r="I10" s="77"/>
      <c r="J10" s="77">
        <v>33.95683729722392</v>
      </c>
      <c r="K10" s="77">
        <v>38.96480563340678</v>
      </c>
      <c r="L10" s="77"/>
    </row>
    <row r="11" spans="2:12" ht="11.25">
      <c r="B11" s="12">
        <f aca="true" t="shared" si="0" ref="B11:B22">+B10+1</f>
        <v>1996</v>
      </c>
      <c r="C11" s="77">
        <v>9.564951817589984</v>
      </c>
      <c r="D11" s="77">
        <v>1.723523319616116</v>
      </c>
      <c r="E11" s="77">
        <v>24.059304437827535</v>
      </c>
      <c r="F11" s="77">
        <v>1.9508826785500144</v>
      </c>
      <c r="G11" s="77">
        <v>-1.6348908267862505</v>
      </c>
      <c r="H11" s="77">
        <v>18.096813536392897</v>
      </c>
      <c r="I11" s="77">
        <v>69.20641999999997</v>
      </c>
      <c r="J11" s="77">
        <v>13.81702213213396</v>
      </c>
      <c r="K11" s="77">
        <v>8.771249443567285</v>
      </c>
      <c r="L11" s="77">
        <v>18.37102925545897</v>
      </c>
    </row>
    <row r="12" spans="2:12" ht="11.25">
      <c r="B12" s="12">
        <f t="shared" si="0"/>
        <v>1997</v>
      </c>
      <c r="C12" s="77">
        <v>5.2243185352542465</v>
      </c>
      <c r="D12" s="77">
        <v>1.2021164218369407</v>
      </c>
      <c r="E12" s="77">
        <v>8.504056309179298</v>
      </c>
      <c r="F12" s="77">
        <v>-2.8726645194816713</v>
      </c>
      <c r="G12" s="77">
        <v>-0.11083908496035688</v>
      </c>
      <c r="H12" s="77">
        <v>14.472645727262123</v>
      </c>
      <c r="I12" s="77">
        <v>89.5993921808</v>
      </c>
      <c r="J12" s="77">
        <v>5.931202501887323</v>
      </c>
      <c r="K12" s="77">
        <v>3.716129360865006</v>
      </c>
      <c r="L12" s="77">
        <v>7.178733281350569</v>
      </c>
    </row>
    <row r="13" spans="2:12" ht="11.25">
      <c r="B13" s="12">
        <f t="shared" si="0"/>
        <v>1998</v>
      </c>
      <c r="C13" s="77">
        <v>1.6549781799423124</v>
      </c>
      <c r="D13" s="77">
        <v>1.9485740623157888</v>
      </c>
      <c r="E13" s="77">
        <v>1.4877085634549703</v>
      </c>
      <c r="F13" s="77">
        <v>-0.6945948004769886</v>
      </c>
      <c r="G13" s="77">
        <v>-1.1113527391829692</v>
      </c>
      <c r="H13" s="77">
        <v>0.8821670967072537</v>
      </c>
      <c r="I13" s="77">
        <v>2</v>
      </c>
      <c r="J13" s="77">
        <v>4.488052848932478</v>
      </c>
      <c r="K13" s="77">
        <v>3.0939294842232012</v>
      </c>
      <c r="L13" s="77">
        <v>5.707782313344434</v>
      </c>
    </row>
    <row r="14" spans="2:12" ht="11.25">
      <c r="B14" s="12">
        <f t="shared" si="0"/>
        <v>1999</v>
      </c>
      <c r="C14" s="77">
        <v>8.939788780688485</v>
      </c>
      <c r="D14" s="77">
        <v>8.124797072386558</v>
      </c>
      <c r="E14" s="77">
        <v>6.11803082825273</v>
      </c>
      <c r="F14" s="77">
        <v>8.089513806340577</v>
      </c>
      <c r="G14" s="77">
        <v>4.16316128696943</v>
      </c>
      <c r="H14" s="77">
        <v>20.341201907712513</v>
      </c>
      <c r="I14" s="77">
        <v>9.198021622742791</v>
      </c>
      <c r="J14" s="77">
        <v>8.676271324924612</v>
      </c>
      <c r="K14" s="77">
        <v>2.7796608244086585</v>
      </c>
      <c r="L14" s="77">
        <v>3.97354520553439</v>
      </c>
    </row>
    <row r="15" spans="2:12" ht="11.25">
      <c r="B15" s="12">
        <f t="shared" si="0"/>
        <v>2000</v>
      </c>
      <c r="C15" s="77">
        <v>5.97459334239816</v>
      </c>
      <c r="D15" s="77">
        <v>3.202877861501685</v>
      </c>
      <c r="E15" s="77">
        <v>4.469063902696835</v>
      </c>
      <c r="F15" s="77">
        <v>5.208604546535511</v>
      </c>
      <c r="G15" s="77">
        <v>4.128029974980452</v>
      </c>
      <c r="H15" s="77">
        <v>12.079576250974311</v>
      </c>
      <c r="I15" s="77">
        <v>12.887118635480842</v>
      </c>
      <c r="J15" s="77">
        <v>2.645797405932715</v>
      </c>
      <c r="K15" s="77">
        <v>5.6491666177984845</v>
      </c>
      <c r="L15" s="77">
        <v>4.774382771804153</v>
      </c>
    </row>
    <row r="16" spans="2:12" ht="11.25">
      <c r="B16" s="12">
        <f t="shared" si="0"/>
        <v>2001</v>
      </c>
      <c r="C16" s="77">
        <v>7.673436414073298</v>
      </c>
      <c r="D16" s="77">
        <v>9.625997879705416</v>
      </c>
      <c r="E16" s="77">
        <v>9.400916556920436</v>
      </c>
      <c r="F16" s="77">
        <v>5.113248792680181</v>
      </c>
      <c r="G16" s="77">
        <v>4.8904401711697965</v>
      </c>
      <c r="H16" s="77">
        <v>7.997064805644349</v>
      </c>
      <c r="I16" s="77">
        <v>7.604631498502457</v>
      </c>
      <c r="J16" s="77">
        <v>4.198883842187429</v>
      </c>
      <c r="K16" s="77">
        <v>6.917806453387243</v>
      </c>
      <c r="L16" s="77">
        <v>7.318989192095171</v>
      </c>
    </row>
    <row r="17" spans="2:12" ht="11.25">
      <c r="B17" s="12">
        <f t="shared" si="0"/>
        <v>2002</v>
      </c>
      <c r="C17" s="77">
        <v>12.530273356687726</v>
      </c>
      <c r="D17" s="77">
        <v>19.461874550303328</v>
      </c>
      <c r="E17" s="77">
        <v>12.989445884098604</v>
      </c>
      <c r="F17" s="77">
        <v>12.979264281380122</v>
      </c>
      <c r="G17" s="77">
        <v>8.816657112275571</v>
      </c>
      <c r="H17" s="77">
        <v>9.962046445876771</v>
      </c>
      <c r="I17" s="77">
        <v>11.269630404925724</v>
      </c>
      <c r="J17" s="77">
        <v>10.191146750961622</v>
      </c>
      <c r="K17" s="77">
        <v>8.365645082463292</v>
      </c>
      <c r="L17" s="77">
        <v>8.432838052609682</v>
      </c>
    </row>
    <row r="18" spans="2:12" ht="11.25">
      <c r="B18" s="12">
        <f t="shared" si="0"/>
        <v>2003</v>
      </c>
      <c r="C18" s="77">
        <v>9.300512800400007</v>
      </c>
      <c r="D18" s="77">
        <v>7.477153021173444</v>
      </c>
      <c r="E18" s="77">
        <v>12.30696160349476</v>
      </c>
      <c r="F18" s="77">
        <v>6.894877483622164</v>
      </c>
      <c r="G18" s="77">
        <v>10.205088184400847</v>
      </c>
      <c r="H18" s="77">
        <v>7.280269278381946</v>
      </c>
      <c r="I18" s="77">
        <v>18.68533634328724</v>
      </c>
      <c r="J18" s="77">
        <v>10.041080081407516</v>
      </c>
      <c r="K18" s="77">
        <v>9.579343609788937</v>
      </c>
      <c r="L18" s="77">
        <v>10.242636678881789</v>
      </c>
    </row>
    <row r="19" spans="2:19" ht="11.25">
      <c r="B19" s="12">
        <f t="shared" si="0"/>
        <v>2004</v>
      </c>
      <c r="C19" s="77">
        <v>7.599495848826421</v>
      </c>
      <c r="D19" s="77">
        <v>3.8661817601783444</v>
      </c>
      <c r="E19" s="77">
        <v>7.136782187760393</v>
      </c>
      <c r="F19" s="77">
        <v>5.428368171541376</v>
      </c>
      <c r="G19" s="77">
        <v>9.961697768220157</v>
      </c>
      <c r="H19" s="77">
        <v>10.99807965898345</v>
      </c>
      <c r="I19" s="77">
        <v>13.911710089505313</v>
      </c>
      <c r="J19" s="77">
        <v>6.866382192581089</v>
      </c>
      <c r="K19" s="77">
        <v>6.851736326234459</v>
      </c>
      <c r="L19" s="77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6">
        <v>5.689226818735094</v>
      </c>
      <c r="D20" s="76">
        <v>1.986749673558319</v>
      </c>
      <c r="E20" s="76">
        <v>6.439875711165954</v>
      </c>
      <c r="F20" s="76">
        <v>2.7138932451628905</v>
      </c>
      <c r="G20" s="76">
        <v>7.104556345783308</v>
      </c>
      <c r="H20" s="76">
        <v>8.06922890914934</v>
      </c>
      <c r="I20" s="76">
        <v>6.4480519817990745</v>
      </c>
      <c r="J20" s="76">
        <v>6.200802525451254</v>
      </c>
      <c r="K20" s="76">
        <v>6.982821155197194</v>
      </c>
      <c r="L20" s="76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6">
        <v>3.1415161315768936</v>
      </c>
      <c r="D21" s="76">
        <v>1.234398038283624</v>
      </c>
      <c r="E21" s="76">
        <v>3.0695709239669577</v>
      </c>
      <c r="F21" s="76">
        <v>-2.7128450811674143</v>
      </c>
      <c r="G21" s="76">
        <v>5.069464770331167</v>
      </c>
      <c r="H21" s="76">
        <v>3.021082384216589</v>
      </c>
      <c r="I21" s="76">
        <v>-0.24039843359784374</v>
      </c>
      <c r="J21" s="76">
        <v>6.014774223546171</v>
      </c>
      <c r="K21" s="76">
        <v>7.256360016908192</v>
      </c>
      <c r="L21" s="76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f t="shared" si="0"/>
        <v>2007</v>
      </c>
      <c r="C22" s="76">
        <v>4.457658553373722</v>
      </c>
      <c r="D22" s="76">
        <v>10.770688103584035</v>
      </c>
      <c r="E22" s="76">
        <v>1.7583013946763648</v>
      </c>
      <c r="F22" s="76">
        <v>-2.476502578457618</v>
      </c>
      <c r="G22" s="76">
        <v>3.7810753213705306</v>
      </c>
      <c r="H22" s="76">
        <v>2.0842234098209067</v>
      </c>
      <c r="I22" s="76">
        <v>0.6867902567899042</v>
      </c>
      <c r="J22" s="76">
        <v>4.467850037863097</v>
      </c>
      <c r="K22" s="76">
        <v>6.535333955151601</v>
      </c>
      <c r="L22" s="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371">
        <v>2008</v>
      </c>
      <c r="C23" s="497">
        <v>5.902724390654646</v>
      </c>
      <c r="D23" s="497">
        <v>11.118823411904266</v>
      </c>
      <c r="E23" s="497">
        <v>5.092765117016929</v>
      </c>
      <c r="F23" s="497">
        <v>1.993899052407233</v>
      </c>
      <c r="G23" s="497">
        <v>7.304342972259392</v>
      </c>
      <c r="H23" s="497">
        <v>2.322122603820298</v>
      </c>
      <c r="I23" s="497">
        <v>1.7918573270496507</v>
      </c>
      <c r="J23" s="497">
        <v>5.723548797838318</v>
      </c>
      <c r="K23" s="497">
        <v>7.353696825748579</v>
      </c>
      <c r="L23" s="497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" t="s">
        <v>128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56"/>
      <c r="N24" s="56"/>
      <c r="O24" s="56"/>
      <c r="P24" s="56"/>
      <c r="Q24" s="56"/>
      <c r="R24" s="56"/>
      <c r="S24" s="56"/>
    </row>
    <row r="25" spans="2:19" ht="11.25">
      <c r="B25" s="372" t="s">
        <v>140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56"/>
      <c r="N25" s="56"/>
      <c r="O25" s="56"/>
      <c r="P25" s="56"/>
      <c r="Q25" s="56"/>
      <c r="R25" s="56"/>
      <c r="S25" s="56"/>
    </row>
    <row r="26" spans="2:19" ht="11.2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56"/>
      <c r="N26" s="56"/>
      <c r="O26" s="56"/>
      <c r="P26" s="56"/>
      <c r="Q26" s="56"/>
      <c r="R26" s="56"/>
      <c r="S26" s="56"/>
    </row>
    <row r="27" spans="2:19" ht="11.25">
      <c r="B27" s="56"/>
      <c r="M27" s="56"/>
      <c r="N27" s="56"/>
      <c r="O27" s="56"/>
      <c r="P27" s="56"/>
      <c r="Q27" s="56"/>
      <c r="R27" s="56"/>
      <c r="S27" s="56"/>
    </row>
    <row r="28" spans="2:19" ht="11.25">
      <c r="B28" s="56"/>
      <c r="M28" s="56"/>
      <c r="N28" s="56"/>
      <c r="O28" s="56"/>
      <c r="P28" s="56"/>
      <c r="Q28" s="56"/>
      <c r="R28" s="56"/>
      <c r="S28" s="56"/>
    </row>
    <row r="29" spans="2:19" ht="11.25">
      <c r="B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2:19" ht="11.2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5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2.421875" style="98" customWidth="1"/>
    <col min="2" max="2" width="10.7109375" style="115" customWidth="1"/>
    <col min="3" max="3" width="12.421875" style="99" bestFit="1" customWidth="1"/>
    <col min="4" max="4" width="13.57421875" style="99" bestFit="1" customWidth="1"/>
    <col min="5" max="6" width="12.421875" style="99" bestFit="1" customWidth="1"/>
    <col min="7" max="7" width="12.8515625" style="99" bestFit="1" customWidth="1"/>
    <col min="8" max="9" width="12.421875" style="99" bestFit="1" customWidth="1"/>
    <col min="10" max="10" width="10.421875" style="99" customWidth="1"/>
    <col min="11" max="16384" width="10.28125" style="98" customWidth="1"/>
  </cols>
  <sheetData>
    <row r="1" spans="2:10" s="390" customFormat="1" ht="12.75">
      <c r="B1" s="201" t="s">
        <v>241</v>
      </c>
      <c r="C1" s="389"/>
      <c r="D1" s="389"/>
      <c r="E1" s="389"/>
      <c r="F1" s="389"/>
      <c r="G1" s="389"/>
      <c r="H1" s="201"/>
      <c r="I1" s="389"/>
      <c r="J1" s="204" t="s">
        <v>657</v>
      </c>
    </row>
    <row r="3" spans="2:10" ht="12.75">
      <c r="B3" s="2" t="s">
        <v>602</v>
      </c>
      <c r="D3" s="100"/>
      <c r="E3" s="100"/>
      <c r="F3" s="100"/>
      <c r="G3" s="100"/>
      <c r="H3" s="100"/>
      <c r="I3" s="100"/>
      <c r="J3" s="100"/>
    </row>
    <row r="4" spans="2:10" ht="12.75">
      <c r="B4" s="101" t="s">
        <v>141</v>
      </c>
      <c r="D4" s="102"/>
      <c r="E4" s="102"/>
      <c r="F4" s="102"/>
      <c r="G4" s="102"/>
      <c r="H4" s="102"/>
      <c r="I4" s="102"/>
      <c r="J4" s="102"/>
    </row>
    <row r="5" spans="2:10" s="103" customFormat="1" ht="12.75">
      <c r="B5" s="9" t="s">
        <v>142</v>
      </c>
      <c r="C5" s="104"/>
      <c r="D5" s="105"/>
      <c r="E5" s="105"/>
      <c r="F5" s="105"/>
      <c r="G5" s="105"/>
      <c r="H5" s="105"/>
      <c r="I5" s="105"/>
      <c r="J5" s="105"/>
    </row>
    <row r="6" spans="2:10" s="103" customFormat="1" ht="34.5" thickBot="1">
      <c r="B6" s="106" t="s">
        <v>1</v>
      </c>
      <c r="C6" s="107" t="s">
        <v>143</v>
      </c>
      <c r="D6" s="107" t="s">
        <v>144</v>
      </c>
      <c r="E6" s="106" t="s">
        <v>145</v>
      </c>
      <c r="F6" s="106" t="s">
        <v>146</v>
      </c>
      <c r="G6" s="106" t="s">
        <v>147</v>
      </c>
      <c r="H6" s="106" t="s">
        <v>148</v>
      </c>
      <c r="I6" s="106" t="s">
        <v>149</v>
      </c>
      <c r="J6" s="106" t="s">
        <v>150</v>
      </c>
    </row>
    <row r="7" spans="2:10" ht="13.5" thickTop="1">
      <c r="B7" s="108" t="s">
        <v>46</v>
      </c>
      <c r="C7" s="108">
        <v>11.902780667082702</v>
      </c>
      <c r="D7" s="108">
        <v>12.125083377612956</v>
      </c>
      <c r="E7" s="108">
        <v>2.750236331259459</v>
      </c>
      <c r="F7" s="108">
        <v>9.979954487412712</v>
      </c>
      <c r="G7" s="108">
        <v>12.856082889471864</v>
      </c>
      <c r="H7" s="108">
        <v>11.260110420119918</v>
      </c>
      <c r="I7" s="108">
        <v>17.559792758599958</v>
      </c>
      <c r="J7" s="108">
        <v>10.335920431639023</v>
      </c>
    </row>
    <row r="8" spans="2:10" ht="12.75">
      <c r="B8" s="108" t="s">
        <v>47</v>
      </c>
      <c r="C8" s="108">
        <v>2.113090627420622</v>
      </c>
      <c r="D8" s="108">
        <v>2.271673153320286</v>
      </c>
      <c r="E8" s="108">
        <v>-3.4746886901450558</v>
      </c>
      <c r="F8" s="108">
        <v>-5.303202288368103</v>
      </c>
      <c r="G8" s="108">
        <v>6.951407069983695</v>
      </c>
      <c r="H8" s="108">
        <v>0.24195174406880238</v>
      </c>
      <c r="I8" s="108">
        <v>0.24213695471138053</v>
      </c>
      <c r="J8" s="108">
        <v>0.23848594245705623</v>
      </c>
    </row>
    <row r="9" spans="2:10" ht="12.75">
      <c r="B9" s="108" t="s">
        <v>48</v>
      </c>
      <c r="C9" s="108">
        <v>6.173701085252503</v>
      </c>
      <c r="D9" s="108">
        <v>6.113515591880181</v>
      </c>
      <c r="E9" s="108">
        <v>7.50764729352309</v>
      </c>
      <c r="F9" s="108">
        <v>0.14178567759171035</v>
      </c>
      <c r="G9" s="108">
        <v>6.876111440426791</v>
      </c>
      <c r="H9" s="108">
        <v>7.347189630126283</v>
      </c>
      <c r="I9" s="108">
        <v>20.83099023567303</v>
      </c>
      <c r="J9" s="108">
        <v>5.078142052647672</v>
      </c>
    </row>
    <row r="10" spans="2:10" ht="12.75">
      <c r="B10" s="108" t="s">
        <v>49</v>
      </c>
      <c r="C10" s="108">
        <v>6.966420576327681</v>
      </c>
      <c r="D10" s="108">
        <v>6.846476884198038</v>
      </c>
      <c r="E10" s="108">
        <v>12.04923609822477</v>
      </c>
      <c r="F10" s="108">
        <v>7.807006744093781</v>
      </c>
      <c r="G10" s="108">
        <v>9.157576878042772</v>
      </c>
      <c r="H10" s="108">
        <v>4.174257013480465</v>
      </c>
      <c r="I10" s="108">
        <v>7.521445268290616</v>
      </c>
      <c r="J10" s="108">
        <v>3.514712144659904</v>
      </c>
    </row>
    <row r="11" spans="2:10" ht="12.75">
      <c r="B11" s="108" t="s">
        <v>50</v>
      </c>
      <c r="C11" s="108">
        <v>9.189762040467375</v>
      </c>
      <c r="D11" s="108">
        <v>9.119920696341776</v>
      </c>
      <c r="E11" s="108">
        <v>12.84202778544483</v>
      </c>
      <c r="F11" s="108">
        <v>8.568292559131052</v>
      </c>
      <c r="G11" s="108">
        <v>9.148647885733642</v>
      </c>
      <c r="H11" s="108">
        <v>7.49937546839865</v>
      </c>
      <c r="I11" s="108">
        <v>18.75086076298027</v>
      </c>
      <c r="J11" s="108">
        <v>5.291727286409453</v>
      </c>
    </row>
    <row r="12" spans="2:10" ht="12.75">
      <c r="B12" s="108" t="s">
        <v>51</v>
      </c>
      <c r="C12" s="108">
        <v>-10.1796797898978</v>
      </c>
      <c r="D12" s="108">
        <v>-10.379395803616266</v>
      </c>
      <c r="E12" s="108">
        <v>-2.2291435653251646</v>
      </c>
      <c r="F12" s="108">
        <v>-19.43361714809988</v>
      </c>
      <c r="G12" s="108">
        <v>-11.126628218722246</v>
      </c>
      <c r="H12" s="108">
        <v>-3.9022123071202452</v>
      </c>
      <c r="I12" s="108">
        <v>-24.93724889201838</v>
      </c>
      <c r="J12" s="108">
        <v>1.1473332126283209</v>
      </c>
    </row>
    <row r="13" spans="2:10" ht="12.75">
      <c r="B13" s="108" t="s">
        <v>52</v>
      </c>
      <c r="C13" s="108">
        <v>0.03087372645877995</v>
      </c>
      <c r="D13" s="108">
        <v>-0.17605633802815213</v>
      </c>
      <c r="E13" s="108">
        <v>6.926630752038965</v>
      </c>
      <c r="F13" s="108">
        <v>-14.802054168540469</v>
      </c>
      <c r="G13" s="108">
        <v>2.8546763148194376</v>
      </c>
      <c r="H13" s="108">
        <v>3.120465845118092</v>
      </c>
      <c r="I13" s="108">
        <v>7.990111684986556</v>
      </c>
      <c r="J13" s="108">
        <v>2.1028235493626646</v>
      </c>
    </row>
    <row r="14" spans="2:10" ht="12.75">
      <c r="B14" s="108" t="s">
        <v>53</v>
      </c>
      <c r="C14" s="108">
        <v>-5.178830791575894</v>
      </c>
      <c r="D14" s="108">
        <v>-5.847718810681757</v>
      </c>
      <c r="E14" s="108">
        <v>15.451567618156293</v>
      </c>
      <c r="F14" s="108">
        <v>-19.23735090542231</v>
      </c>
      <c r="G14" s="108">
        <v>-2.3812442826560365</v>
      </c>
      <c r="H14" s="108">
        <v>-4.209815398469152</v>
      </c>
      <c r="I14" s="108">
        <v>-0.8880758696807489</v>
      </c>
      <c r="J14" s="108">
        <v>-4.943944636678199</v>
      </c>
    </row>
    <row r="15" spans="2:10" ht="12.75">
      <c r="B15" s="108" t="s">
        <v>54</v>
      </c>
      <c r="C15" s="108">
        <v>7.099708008233208</v>
      </c>
      <c r="D15" s="108">
        <v>6.173073102430426</v>
      </c>
      <c r="E15" s="108">
        <v>30.485300475572853</v>
      </c>
      <c r="F15" s="108">
        <v>14.785532821015579</v>
      </c>
      <c r="G15" s="108">
        <v>10.26451039493006</v>
      </c>
      <c r="H15" s="108">
        <v>0.28985507246377384</v>
      </c>
      <c r="I15" s="108">
        <v>-7.470381407050719</v>
      </c>
      <c r="J15" s="108">
        <v>2.0782977566809357</v>
      </c>
    </row>
    <row r="16" spans="2:10" ht="12.75">
      <c r="B16" s="108" t="s">
        <v>55</v>
      </c>
      <c r="C16" s="108">
        <v>8.491923733586004</v>
      </c>
      <c r="D16" s="108">
        <v>8.340313296384094</v>
      </c>
      <c r="E16" s="108">
        <v>11.59660385172916</v>
      </c>
      <c r="F16" s="108">
        <v>12.379579204511026</v>
      </c>
      <c r="G16" s="108">
        <v>7.273714921541674</v>
      </c>
      <c r="H16" s="108">
        <v>9.105022652710515</v>
      </c>
      <c r="I16" s="108">
        <v>15.619915754752721</v>
      </c>
      <c r="J16" s="108">
        <v>7.738831092261145</v>
      </c>
    </row>
    <row r="17" spans="2:10" ht="12.75">
      <c r="B17" s="108" t="s">
        <v>56</v>
      </c>
      <c r="C17" s="108">
        <v>10.93589078115862</v>
      </c>
      <c r="D17" s="108">
        <v>11.298175776816377</v>
      </c>
      <c r="E17" s="108">
        <v>3.6917795509370688</v>
      </c>
      <c r="F17" s="108">
        <v>21.89279964696942</v>
      </c>
      <c r="G17" s="108">
        <v>8.371515611855695</v>
      </c>
      <c r="H17" s="108">
        <v>11.049659480405595</v>
      </c>
      <c r="I17" s="108">
        <v>20.409618813551145</v>
      </c>
      <c r="J17" s="108">
        <v>8.95000706114959</v>
      </c>
    </row>
    <row r="18" spans="2:10" ht="12.75">
      <c r="B18" s="108" t="s">
        <v>57</v>
      </c>
      <c r="C18" s="108">
        <v>0.8704435400017863</v>
      </c>
      <c r="D18" s="108">
        <v>0.9458850306304223</v>
      </c>
      <c r="E18" s="108">
        <v>-0.7543016669798064</v>
      </c>
      <c r="F18" s="108">
        <v>-1.7833318807447096</v>
      </c>
      <c r="G18" s="108">
        <v>1.1025782091959258</v>
      </c>
      <c r="H18" s="108">
        <v>0.066082135258827</v>
      </c>
      <c r="I18" s="108">
        <v>-5.416589957656647</v>
      </c>
      <c r="J18" s="108">
        <v>1.4290806571826353</v>
      </c>
    </row>
    <row r="19" spans="2:10" ht="12.75">
      <c r="B19" s="108" t="s">
        <v>58</v>
      </c>
      <c r="C19" s="108">
        <v>-3.244094951993881</v>
      </c>
      <c r="D19" s="108">
        <v>-3.40768504352027</v>
      </c>
      <c r="E19" s="108">
        <v>0.3759601860867656</v>
      </c>
      <c r="F19" s="108">
        <v>-2.081925473894042</v>
      </c>
      <c r="G19" s="108">
        <v>-2.1095473790923913</v>
      </c>
      <c r="H19" s="108">
        <v>-3.498429572360462</v>
      </c>
      <c r="I19" s="108">
        <v>0.6017061033817717</v>
      </c>
      <c r="J19" s="108">
        <v>-4.448083067092656</v>
      </c>
    </row>
    <row r="20" spans="2:10" ht="12.75">
      <c r="B20" s="108" t="s">
        <v>59</v>
      </c>
      <c r="C20" s="108">
        <v>2.925956928696438</v>
      </c>
      <c r="D20" s="108">
        <v>2.875375147785486</v>
      </c>
      <c r="E20" s="108">
        <v>3.956598672451128</v>
      </c>
      <c r="F20" s="108">
        <v>0.2704794038299374</v>
      </c>
      <c r="G20" s="108">
        <v>2.4260976835564607</v>
      </c>
      <c r="H20" s="108">
        <v>3.622752991838163</v>
      </c>
      <c r="I20" s="108">
        <v>2.379810725552045</v>
      </c>
      <c r="J20" s="108">
        <v>3.9245680467437483</v>
      </c>
    </row>
    <row r="21" spans="2:10" ht="12.75">
      <c r="B21" s="108" t="s">
        <v>60</v>
      </c>
      <c r="C21" s="108">
        <v>-8.900964844183202</v>
      </c>
      <c r="D21" s="108">
        <v>-9.463541129495667</v>
      </c>
      <c r="E21" s="108">
        <v>2.733760735454238</v>
      </c>
      <c r="F21" s="108">
        <v>-15.486279608167575</v>
      </c>
      <c r="G21" s="108">
        <v>-8.730335742111983</v>
      </c>
      <c r="H21" s="108">
        <v>-5.323475641676145</v>
      </c>
      <c r="I21" s="108">
        <v>-5.787813054624314</v>
      </c>
      <c r="J21" s="108">
        <v>-5.209690651995558</v>
      </c>
    </row>
    <row r="22" spans="2:10" ht="12.75">
      <c r="B22" s="108" t="s">
        <v>61</v>
      </c>
      <c r="C22" s="108">
        <v>-2.609239059862367</v>
      </c>
      <c r="D22" s="108">
        <v>-2.3564640020830474</v>
      </c>
      <c r="E22" s="108">
        <v>0.9242905922524081</v>
      </c>
      <c r="F22" s="108">
        <v>-1.2849410177522724</v>
      </c>
      <c r="G22" s="108">
        <v>-2.252270598297601</v>
      </c>
      <c r="H22" s="108">
        <v>2.0798421191422056</v>
      </c>
      <c r="I22" s="108">
        <v>4.657247514390361</v>
      </c>
      <c r="J22" s="108">
        <v>1.8243684715186337</v>
      </c>
    </row>
    <row r="23" spans="2:10" ht="12.75">
      <c r="B23" s="108" t="s">
        <v>62</v>
      </c>
      <c r="C23" s="108">
        <v>-3.734596951305258</v>
      </c>
      <c r="D23" s="108">
        <v>-4.08369585196986</v>
      </c>
      <c r="E23" s="108">
        <v>0.7127800207224144</v>
      </c>
      <c r="F23" s="108">
        <v>-6.858027491273411</v>
      </c>
      <c r="G23" s="108">
        <v>-2.4435632158443688</v>
      </c>
      <c r="H23" s="108">
        <v>-5.396710862571785</v>
      </c>
      <c r="I23" s="108">
        <v>-13.022977127077585</v>
      </c>
      <c r="J23" s="108">
        <v>-3.8370301764466874</v>
      </c>
    </row>
    <row r="24" spans="2:10" ht="12.75">
      <c r="B24" s="108" t="s">
        <v>63</v>
      </c>
      <c r="C24" s="108">
        <v>7.5105921488856975</v>
      </c>
      <c r="D24" s="108">
        <v>8.074355616595884</v>
      </c>
      <c r="E24" s="108">
        <v>0.4771449349911805</v>
      </c>
      <c r="F24" s="108">
        <v>9.620046792788429</v>
      </c>
      <c r="G24" s="108">
        <v>5.470524116631825</v>
      </c>
      <c r="H24" s="108">
        <v>10.183478463526786</v>
      </c>
      <c r="I24" s="108">
        <v>29.10414233084735</v>
      </c>
      <c r="J24" s="108">
        <v>6.692808915882886</v>
      </c>
    </row>
    <row r="25" spans="2:10" ht="12.75">
      <c r="B25" s="108" t="s">
        <v>64</v>
      </c>
      <c r="C25" s="108">
        <v>7.603696270279348</v>
      </c>
      <c r="D25" s="108">
        <v>7.823782644245458</v>
      </c>
      <c r="E25" s="108">
        <v>4.771740281749848</v>
      </c>
      <c r="F25" s="108">
        <v>18.665134336430178</v>
      </c>
      <c r="G25" s="108">
        <v>6.530304661427522</v>
      </c>
      <c r="H25" s="108">
        <v>4.351462826047259</v>
      </c>
      <c r="I25" s="108">
        <v>15.123886414253906</v>
      </c>
      <c r="J25" s="108">
        <v>1.9463711645987036</v>
      </c>
    </row>
    <row r="26" spans="2:10" ht="12.75">
      <c r="B26" s="108" t="s">
        <v>65</v>
      </c>
      <c r="C26" s="108">
        <v>1.8311993627232015</v>
      </c>
      <c r="D26" s="108">
        <v>1.7249412990050228</v>
      </c>
      <c r="E26" s="108">
        <v>3.1626480648367927</v>
      </c>
      <c r="F26" s="108">
        <v>0.2539207148844369</v>
      </c>
      <c r="G26" s="108">
        <v>0.21322608027807277</v>
      </c>
      <c r="H26" s="108">
        <v>6.234740226835078</v>
      </c>
      <c r="I26" s="108">
        <v>14.484210950567267</v>
      </c>
      <c r="J26" s="108">
        <v>4.15454397600159</v>
      </c>
    </row>
    <row r="27" spans="2:10" ht="12.75">
      <c r="B27" s="108" t="s">
        <v>66</v>
      </c>
      <c r="C27" s="108">
        <v>1.730536237276148</v>
      </c>
      <c r="D27" s="108">
        <v>1.1235753226574108</v>
      </c>
      <c r="E27" s="108">
        <v>9.575997125404268</v>
      </c>
      <c r="F27" s="108">
        <v>-14.063400576368846</v>
      </c>
      <c r="G27" s="108">
        <v>2.8961247189085437</v>
      </c>
      <c r="H27" s="108">
        <v>5.297301047665304</v>
      </c>
      <c r="I27" s="108">
        <v>11.215356316173942</v>
      </c>
      <c r="J27" s="108">
        <v>3.653098757720863</v>
      </c>
    </row>
    <row r="28" spans="2:10" ht="12.75">
      <c r="B28" s="108" t="s">
        <v>67</v>
      </c>
      <c r="C28" s="108">
        <v>3.8879563378564352</v>
      </c>
      <c r="D28" s="108">
        <v>3.6112690066790076</v>
      </c>
      <c r="E28" s="108">
        <v>6.896808716779179</v>
      </c>
      <c r="F28" s="108">
        <v>4.809136509195988</v>
      </c>
      <c r="G28" s="108">
        <v>4.601181901037843</v>
      </c>
      <c r="H28" s="108">
        <v>1.1539221823213763</v>
      </c>
      <c r="I28" s="108">
        <v>3.494666202399399</v>
      </c>
      <c r="J28" s="108">
        <v>0.45947959123890936</v>
      </c>
    </row>
    <row r="29" spans="2:10" ht="12.75">
      <c r="B29" s="108" t="s">
        <v>68</v>
      </c>
      <c r="C29" s="108">
        <v>-2.0264842078658307</v>
      </c>
      <c r="D29" s="108">
        <v>-3.2582420408373114</v>
      </c>
      <c r="E29" s="108">
        <v>12.15907189469576</v>
      </c>
      <c r="F29" s="108">
        <v>-1.559232821400236</v>
      </c>
      <c r="G29" s="108">
        <v>-0.7073659752281247</v>
      </c>
      <c r="H29" s="108">
        <v>-5.438349360409744</v>
      </c>
      <c r="I29" s="108">
        <v>-19.572564612326026</v>
      </c>
      <c r="J29" s="108">
        <v>-1.106371634230885</v>
      </c>
    </row>
    <row r="30" spans="2:10" ht="12.75">
      <c r="B30" s="108" t="s">
        <v>69</v>
      </c>
      <c r="C30" s="108">
        <v>-0.6532274410805061</v>
      </c>
      <c r="D30" s="108">
        <v>-1.6126602691902026</v>
      </c>
      <c r="E30" s="108">
        <v>8.486249937838753</v>
      </c>
      <c r="F30" s="108">
        <v>-9.094321656809045</v>
      </c>
      <c r="G30" s="108">
        <v>1.8645203294992418</v>
      </c>
      <c r="H30" s="108">
        <v>-2.8294900718136007</v>
      </c>
      <c r="I30" s="108">
        <v>-9.28667180057613</v>
      </c>
      <c r="J30" s="108">
        <v>-1.2206833805094797</v>
      </c>
    </row>
    <row r="31" spans="2:10" ht="12.75">
      <c r="B31" s="108" t="s">
        <v>70</v>
      </c>
      <c r="C31" s="108">
        <v>6.640143189679937</v>
      </c>
      <c r="D31" s="108">
        <v>6.061943316191876</v>
      </c>
      <c r="E31" s="108">
        <v>11.768008984437683</v>
      </c>
      <c r="F31" s="108">
        <v>13.06589853860951</v>
      </c>
      <c r="G31" s="108">
        <v>6.819508128386809</v>
      </c>
      <c r="H31" s="108">
        <v>3.5135757833546055</v>
      </c>
      <c r="I31" s="108">
        <v>20.79861656972173</v>
      </c>
      <c r="J31" s="108">
        <v>-0.4443307321649437</v>
      </c>
    </row>
    <row r="32" spans="2:10" ht="12.75">
      <c r="B32" s="108" t="s">
        <v>71</v>
      </c>
      <c r="C32" s="108">
        <v>1.577542199688664</v>
      </c>
      <c r="D32" s="108">
        <v>1.35605597445827</v>
      </c>
      <c r="E32" s="108">
        <v>3.42250156360544</v>
      </c>
      <c r="F32" s="108">
        <v>13.46671179918404</v>
      </c>
      <c r="G32" s="108">
        <v>-0.135279273654354</v>
      </c>
      <c r="H32" s="108">
        <v>1.1591175639697804</v>
      </c>
      <c r="I32" s="108">
        <v>-0.5986465382613271</v>
      </c>
      <c r="J32" s="108">
        <v>1.6499049120221931</v>
      </c>
    </row>
    <row r="33" spans="2:10" ht="12.75">
      <c r="B33" s="108" t="s">
        <v>72</v>
      </c>
      <c r="C33" s="108">
        <v>2.732806520380482</v>
      </c>
      <c r="D33" s="108">
        <v>0.5269551376031245</v>
      </c>
      <c r="E33" s="108">
        <v>18.960235553044026</v>
      </c>
      <c r="F33" s="108">
        <v>-5.799968597896044</v>
      </c>
      <c r="G33" s="108">
        <v>4.196733269075459</v>
      </c>
      <c r="H33" s="108">
        <v>1.5478094561087286</v>
      </c>
      <c r="I33" s="108">
        <v>4.734223618748357</v>
      </c>
      <c r="J33" s="108">
        <v>1.1242204618236995</v>
      </c>
    </row>
    <row r="34" spans="2:10" ht="12.75">
      <c r="B34" s="108" t="s">
        <v>73</v>
      </c>
      <c r="C34" s="108">
        <v>0.050835451477149185</v>
      </c>
      <c r="D34" s="108">
        <v>-0.1941763754854442</v>
      </c>
      <c r="E34" s="108">
        <v>4.722736136806849</v>
      </c>
      <c r="F34" s="108">
        <v>2.1668111207413965</v>
      </c>
      <c r="G34" s="108">
        <v>2.0284347550710846</v>
      </c>
      <c r="H34" s="108">
        <v>-2.665088836294527</v>
      </c>
      <c r="I34" s="108">
        <v>2.966815007417045</v>
      </c>
      <c r="J34" s="108">
        <v>-3.859359634648396</v>
      </c>
    </row>
    <row r="35" spans="2:10" ht="12.75">
      <c r="B35" s="108" t="s">
        <v>74</v>
      </c>
      <c r="C35" s="108">
        <v>8.304457919637475</v>
      </c>
      <c r="D35" s="108">
        <v>8.52781790399213</v>
      </c>
      <c r="E35" s="108">
        <v>4.285339126698018</v>
      </c>
      <c r="F35" s="108">
        <v>19.701938136256825</v>
      </c>
      <c r="G35" s="108">
        <v>7.379847747247359</v>
      </c>
      <c r="H35" s="108">
        <v>7.334885871333419</v>
      </c>
      <c r="I35" s="108">
        <v>21.843080758210974</v>
      </c>
      <c r="J35" s="108">
        <v>4.033355581945686</v>
      </c>
    </row>
    <row r="36" spans="2:10" ht="12.75">
      <c r="B36" s="108" t="s">
        <v>76</v>
      </c>
      <c r="C36" s="108">
        <v>3.093227508344487</v>
      </c>
      <c r="D36" s="108">
        <v>2.717466570237126</v>
      </c>
      <c r="E36" s="108">
        <v>10.189551760450533</v>
      </c>
      <c r="F36" s="108">
        <v>3.572183038604404</v>
      </c>
      <c r="G36" s="108">
        <v>0.9477951971277099</v>
      </c>
      <c r="H36" s="108">
        <v>6.002472779483892</v>
      </c>
      <c r="I36" s="108">
        <v>11.420733084454838</v>
      </c>
      <c r="J36" s="108">
        <v>4.559392081055846</v>
      </c>
    </row>
    <row r="37" spans="2:10" ht="12.75">
      <c r="B37" s="108" t="s">
        <v>513</v>
      </c>
      <c r="C37" s="108">
        <v>2.8236154213415965</v>
      </c>
      <c r="D37" s="108">
        <v>2.5699219510733506</v>
      </c>
      <c r="E37" s="108">
        <v>7.351158941543923</v>
      </c>
      <c r="F37" s="108">
        <v>5.747202063334345</v>
      </c>
      <c r="G37" s="108">
        <v>2.0609001650227388</v>
      </c>
      <c r="H37" s="108">
        <v>3.3433666942584095</v>
      </c>
      <c r="I37" s="108">
        <v>5.766834590276337</v>
      </c>
      <c r="J37" s="108">
        <v>2.6568277444855237</v>
      </c>
    </row>
    <row r="38" spans="2:10" ht="12.75">
      <c r="B38" s="108" t="s">
        <v>529</v>
      </c>
      <c r="C38" s="108">
        <v>6.016701370499078</v>
      </c>
      <c r="D38" s="108">
        <v>6.027589329399685</v>
      </c>
      <c r="E38" s="108">
        <v>5.87237281793902</v>
      </c>
      <c r="F38" s="108">
        <v>19.486442428541206</v>
      </c>
      <c r="G38" s="108">
        <v>4.850713209887481</v>
      </c>
      <c r="H38" s="108">
        <v>4.652195757756683</v>
      </c>
      <c r="I38" s="108">
        <v>9.077944624819633</v>
      </c>
      <c r="J38" s="108">
        <v>3.35734579497291</v>
      </c>
    </row>
    <row r="39" spans="2:10" ht="12.75">
      <c r="B39" s="110" t="s">
        <v>650</v>
      </c>
      <c r="C39" s="110">
        <v>3.095958282578093</v>
      </c>
      <c r="D39" s="110">
        <v>3.0532195521761007</v>
      </c>
      <c r="E39" s="110">
        <v>3.7869324932822357</v>
      </c>
      <c r="F39" s="110">
        <v>14.297467728245516</v>
      </c>
      <c r="G39" s="110">
        <v>1.5294266762431397</v>
      </c>
      <c r="H39" s="110">
        <v>1.9238529939744842</v>
      </c>
      <c r="I39" s="110">
        <v>3.78062455752326</v>
      </c>
      <c r="J39" s="110">
        <v>1.3511382156563778</v>
      </c>
    </row>
    <row r="40" spans="2:10" ht="12.75">
      <c r="B40" s="108" t="s">
        <v>517</v>
      </c>
      <c r="C40" s="108"/>
      <c r="D40" s="108"/>
      <c r="E40" s="108"/>
      <c r="F40" s="108"/>
      <c r="G40" s="108"/>
      <c r="H40" s="108"/>
      <c r="I40" s="108"/>
      <c r="J40" s="108"/>
    </row>
    <row r="41" spans="2:10" ht="12.75">
      <c r="B41" s="114"/>
      <c r="C41" s="112"/>
      <c r="D41" s="112"/>
      <c r="E41" s="112"/>
      <c r="F41" s="112"/>
      <c r="G41" s="112"/>
      <c r="H41" s="112"/>
      <c r="I41" s="113"/>
      <c r="J41" s="113"/>
    </row>
    <row r="42" spans="3:10" ht="12">
      <c r="C42" s="113"/>
      <c r="D42" s="113"/>
      <c r="E42" s="113"/>
      <c r="F42" s="113"/>
      <c r="G42" s="113"/>
      <c r="H42" s="113"/>
      <c r="I42" s="113"/>
      <c r="J42" s="113"/>
    </row>
    <row r="51" spans="3:10" ht="12">
      <c r="C51" s="350"/>
      <c r="D51" s="350"/>
      <c r="E51" s="350"/>
      <c r="F51" s="350"/>
      <c r="G51" s="350"/>
      <c r="H51" s="350"/>
      <c r="I51" s="350"/>
      <c r="J51" s="350"/>
    </row>
    <row r="52" spans="3:10" ht="12">
      <c r="C52" s="350"/>
      <c r="D52" s="350"/>
      <c r="E52" s="350"/>
      <c r="F52" s="350"/>
      <c r="G52" s="350"/>
      <c r="H52" s="350"/>
      <c r="I52" s="350"/>
      <c r="J52" s="350"/>
    </row>
    <row r="53" spans="3:10" ht="12">
      <c r="C53" s="350"/>
      <c r="D53" s="350"/>
      <c r="E53" s="350"/>
      <c r="F53" s="350"/>
      <c r="G53" s="350"/>
      <c r="H53" s="350"/>
      <c r="I53" s="350"/>
      <c r="J53" s="350"/>
    </row>
    <row r="54" spans="3:10" ht="12">
      <c r="C54" s="350"/>
      <c r="D54" s="350"/>
      <c r="E54" s="350"/>
      <c r="F54" s="350"/>
      <c r="G54" s="350"/>
      <c r="H54" s="350"/>
      <c r="I54" s="350"/>
      <c r="J54" s="350"/>
    </row>
    <row r="55" spans="4:10" ht="12">
      <c r="D55" s="332"/>
      <c r="E55" s="332"/>
      <c r="F55" s="332"/>
      <c r="G55" s="332"/>
      <c r="H55" s="332"/>
      <c r="I55" s="332"/>
      <c r="J55" s="33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1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140625" style="355" customWidth="1"/>
    <col min="2" max="2" width="5.00390625" style="355" customWidth="1"/>
    <col min="3" max="3" width="10.7109375" style="352" customWidth="1"/>
    <col min="4" max="4" width="11.421875" style="353" bestFit="1" customWidth="1"/>
    <col min="5" max="5" width="10.28125" style="354" customWidth="1"/>
    <col min="6" max="16384" width="10.28125" style="355" customWidth="1"/>
  </cols>
  <sheetData>
    <row r="1" spans="2:14" s="388" customFormat="1" ht="12.75">
      <c r="B1" s="201" t="s">
        <v>241</v>
      </c>
      <c r="C1" s="114"/>
      <c r="D1" s="112"/>
      <c r="E1" s="387"/>
      <c r="L1" s="201"/>
      <c r="N1" s="204" t="s">
        <v>657</v>
      </c>
    </row>
    <row r="3" spans="2:5" ht="11.25">
      <c r="B3" s="356" t="s">
        <v>596</v>
      </c>
      <c r="C3" s="355"/>
      <c r="E3" s="263"/>
    </row>
    <row r="4" spans="2:5" ht="11.25">
      <c r="B4" s="357" t="s">
        <v>151</v>
      </c>
      <c r="C4" s="355"/>
      <c r="E4" s="351"/>
    </row>
    <row r="5" spans="2:5" s="354" customFormat="1" ht="11.25">
      <c r="B5" s="358" t="s">
        <v>152</v>
      </c>
      <c r="D5" s="359"/>
      <c r="E5" s="263"/>
    </row>
    <row r="6" spans="3:5" s="354" customFormat="1" ht="11.25">
      <c r="C6" s="358"/>
      <c r="D6" s="359"/>
      <c r="E6" s="263"/>
    </row>
    <row r="7" spans="2:14" s="267" customFormat="1" ht="12" thickBot="1">
      <c r="B7" s="360" t="s">
        <v>1</v>
      </c>
      <c r="C7" s="361" t="s">
        <v>153</v>
      </c>
      <c r="D7" s="361" t="s">
        <v>154</v>
      </c>
      <c r="E7" s="361" t="s">
        <v>155</v>
      </c>
      <c r="F7" s="361" t="s">
        <v>156</v>
      </c>
      <c r="G7" s="361" t="s">
        <v>157</v>
      </c>
      <c r="H7" s="361" t="s">
        <v>158</v>
      </c>
      <c r="I7" s="361" t="s">
        <v>159</v>
      </c>
      <c r="J7" s="361" t="s">
        <v>160</v>
      </c>
      <c r="K7" s="361" t="s">
        <v>161</v>
      </c>
      <c r="L7" s="361" t="s">
        <v>162</v>
      </c>
      <c r="M7" s="361" t="s">
        <v>163</v>
      </c>
      <c r="N7" s="361" t="s">
        <v>164</v>
      </c>
    </row>
    <row r="8" spans="2:14" s="267" customFormat="1" ht="12" thickTop="1">
      <c r="B8" s="108" t="s">
        <v>61</v>
      </c>
      <c r="C8" s="108">
        <v>73.26</v>
      </c>
      <c r="D8" s="108">
        <v>72.08</v>
      </c>
      <c r="E8" s="108">
        <v>71.22</v>
      </c>
      <c r="F8" s="108">
        <v>76.07</v>
      </c>
      <c r="G8" s="108">
        <v>77.38</v>
      </c>
      <c r="H8" s="108">
        <v>80.71</v>
      </c>
      <c r="I8" s="108">
        <v>82.29</v>
      </c>
      <c r="J8" s="108">
        <v>82.85</v>
      </c>
      <c r="K8" s="108">
        <v>79.37</v>
      </c>
      <c r="L8" s="108">
        <v>81.34</v>
      </c>
      <c r="M8" s="108">
        <v>76.47</v>
      </c>
      <c r="N8" s="108">
        <v>71.81</v>
      </c>
    </row>
    <row r="9" spans="2:14" s="267" customFormat="1" ht="11.25">
      <c r="B9" s="109" t="s">
        <v>62</v>
      </c>
      <c r="C9" s="109">
        <v>72.02</v>
      </c>
      <c r="D9" s="109">
        <v>74.51</v>
      </c>
      <c r="E9" s="109">
        <v>73.38</v>
      </c>
      <c r="F9" s="109">
        <v>73.83</v>
      </c>
      <c r="G9" s="109">
        <v>72.14</v>
      </c>
      <c r="H9" s="109">
        <v>73.43</v>
      </c>
      <c r="I9" s="109">
        <v>73.44</v>
      </c>
      <c r="J9" s="109">
        <v>73.03</v>
      </c>
      <c r="K9" s="109">
        <v>74.78</v>
      </c>
      <c r="L9" s="109">
        <v>74.82</v>
      </c>
      <c r="M9" s="109">
        <v>76.31</v>
      </c>
      <c r="N9" s="109">
        <v>75.48</v>
      </c>
    </row>
    <row r="10" spans="2:14" s="267" customFormat="1" ht="11.25">
      <c r="B10" s="109" t="s">
        <v>63</v>
      </c>
      <c r="C10" s="109">
        <v>77.02</v>
      </c>
      <c r="D10" s="109">
        <v>78.67</v>
      </c>
      <c r="E10" s="109">
        <v>78.39</v>
      </c>
      <c r="F10" s="109">
        <v>79.17</v>
      </c>
      <c r="G10" s="109">
        <v>81.05</v>
      </c>
      <c r="H10" s="109">
        <v>80.43</v>
      </c>
      <c r="I10" s="109">
        <v>80.9</v>
      </c>
      <c r="J10" s="109">
        <v>80.02</v>
      </c>
      <c r="K10" s="109">
        <v>79.7</v>
      </c>
      <c r="L10" s="109">
        <v>80.44</v>
      </c>
      <c r="M10" s="109">
        <v>79.95</v>
      </c>
      <c r="N10" s="109">
        <v>81.31</v>
      </c>
    </row>
    <row r="11" spans="2:14" ht="11.25">
      <c r="B11" s="109" t="s">
        <v>64</v>
      </c>
      <c r="C11" s="109">
        <v>82.56</v>
      </c>
      <c r="D11" s="109">
        <v>81.16</v>
      </c>
      <c r="E11" s="109">
        <v>81.95</v>
      </c>
      <c r="F11" s="109">
        <v>81.59</v>
      </c>
      <c r="G11" s="109">
        <v>83.69</v>
      </c>
      <c r="H11" s="109">
        <v>84.02</v>
      </c>
      <c r="I11" s="109">
        <v>84.41</v>
      </c>
      <c r="J11" s="109">
        <v>88.29</v>
      </c>
      <c r="K11" s="109">
        <v>88.78</v>
      </c>
      <c r="L11" s="109">
        <v>88.84</v>
      </c>
      <c r="M11" s="109">
        <v>90.26</v>
      </c>
      <c r="N11" s="109">
        <v>95.21</v>
      </c>
    </row>
    <row r="12" spans="2:14" ht="11.25">
      <c r="B12" s="109" t="s">
        <v>65</v>
      </c>
      <c r="C12" s="109">
        <v>93.67</v>
      </c>
      <c r="D12" s="109">
        <v>93.3</v>
      </c>
      <c r="E12" s="109">
        <v>93.3</v>
      </c>
      <c r="F12" s="109">
        <v>91.89</v>
      </c>
      <c r="G12" s="109">
        <v>81.59</v>
      </c>
      <c r="H12" s="109">
        <v>87.17</v>
      </c>
      <c r="I12" s="109">
        <v>85.01</v>
      </c>
      <c r="J12" s="109">
        <v>83.07</v>
      </c>
      <c r="K12" s="109">
        <v>83.82</v>
      </c>
      <c r="L12" s="109">
        <v>84.89</v>
      </c>
      <c r="M12" s="109">
        <v>85.44</v>
      </c>
      <c r="N12" s="109">
        <v>86.39</v>
      </c>
    </row>
    <row r="13" spans="2:14" ht="11.25">
      <c r="B13" s="109" t="s">
        <v>66</v>
      </c>
      <c r="C13" s="109">
        <v>85.39</v>
      </c>
      <c r="D13" s="109">
        <v>84.94</v>
      </c>
      <c r="E13" s="109">
        <v>84.8</v>
      </c>
      <c r="F13" s="109">
        <v>87.01</v>
      </c>
      <c r="G13" s="109">
        <v>87.03</v>
      </c>
      <c r="H13" s="109">
        <v>86.79</v>
      </c>
      <c r="I13" s="109">
        <v>91.63</v>
      </c>
      <c r="J13" s="109">
        <v>89.72</v>
      </c>
      <c r="K13" s="109">
        <v>90.8</v>
      </c>
      <c r="L13" s="109">
        <v>91.42</v>
      </c>
      <c r="M13" s="109">
        <v>91.99</v>
      </c>
      <c r="N13" s="109">
        <v>91.17</v>
      </c>
    </row>
    <row r="14" spans="2:14" ht="11.25">
      <c r="B14" s="109" t="s">
        <v>67</v>
      </c>
      <c r="C14" s="109">
        <v>91.24</v>
      </c>
      <c r="D14" s="109">
        <v>91.66</v>
      </c>
      <c r="E14" s="109">
        <v>92.8</v>
      </c>
      <c r="F14" s="109">
        <v>91</v>
      </c>
      <c r="G14" s="109">
        <v>90.47</v>
      </c>
      <c r="H14" s="109">
        <v>93.78</v>
      </c>
      <c r="I14" s="109">
        <v>92.6</v>
      </c>
      <c r="J14" s="109">
        <v>93.36</v>
      </c>
      <c r="K14" s="109">
        <v>95.65</v>
      </c>
      <c r="L14" s="109">
        <v>96.15</v>
      </c>
      <c r="M14" s="109">
        <v>91.85</v>
      </c>
      <c r="N14" s="109">
        <v>87.83</v>
      </c>
    </row>
    <row r="15" spans="2:14" ht="11.25">
      <c r="B15" s="109" t="s">
        <v>68</v>
      </c>
      <c r="C15" s="109">
        <v>89.44</v>
      </c>
      <c r="D15" s="109">
        <v>91.11</v>
      </c>
      <c r="E15" s="109">
        <v>90.73</v>
      </c>
      <c r="F15" s="109">
        <v>91.48</v>
      </c>
      <c r="G15" s="109">
        <v>93.28</v>
      </c>
      <c r="H15" s="109">
        <v>91.95</v>
      </c>
      <c r="I15" s="109">
        <v>92.74</v>
      </c>
      <c r="J15" s="109">
        <v>91.2</v>
      </c>
      <c r="K15" s="109">
        <v>90.8</v>
      </c>
      <c r="L15" s="109">
        <v>88.09</v>
      </c>
      <c r="M15" s="109">
        <v>88.86</v>
      </c>
      <c r="N15" s="109">
        <v>85.84</v>
      </c>
    </row>
    <row r="16" spans="2:14" ht="11.25">
      <c r="B16" s="109" t="s">
        <v>69</v>
      </c>
      <c r="C16" s="109">
        <v>88.49</v>
      </c>
      <c r="D16" s="109">
        <v>87.11</v>
      </c>
      <c r="E16" s="109">
        <v>87.23</v>
      </c>
      <c r="F16" s="109">
        <v>88.74</v>
      </c>
      <c r="G16" s="109">
        <v>90.35</v>
      </c>
      <c r="H16" s="109">
        <v>89.71</v>
      </c>
      <c r="I16" s="109">
        <v>88.59</v>
      </c>
      <c r="J16" s="109">
        <v>90.07</v>
      </c>
      <c r="K16" s="109">
        <v>91.24</v>
      </c>
      <c r="L16" s="109">
        <v>92.72</v>
      </c>
      <c r="M16" s="109">
        <v>92.01</v>
      </c>
      <c r="N16" s="109">
        <v>92.82</v>
      </c>
    </row>
    <row r="17" spans="2:14" ht="11.25">
      <c r="B17" s="109" t="s">
        <v>70</v>
      </c>
      <c r="C17" s="109">
        <v>91.94</v>
      </c>
      <c r="D17" s="109">
        <v>92.06</v>
      </c>
      <c r="E17" s="109">
        <v>93.57</v>
      </c>
      <c r="F17" s="109">
        <v>94.44</v>
      </c>
      <c r="G17" s="109">
        <v>94.17</v>
      </c>
      <c r="H17" s="109">
        <v>96.47</v>
      </c>
      <c r="I17" s="109">
        <v>97.15</v>
      </c>
      <c r="J17" s="109">
        <v>97.13</v>
      </c>
      <c r="K17" s="109">
        <v>95.97</v>
      </c>
      <c r="L17" s="109">
        <v>98.05</v>
      </c>
      <c r="M17" s="109">
        <v>97.23</v>
      </c>
      <c r="N17" s="109">
        <v>101.6</v>
      </c>
    </row>
    <row r="18" spans="2:14" ht="11.25">
      <c r="B18" s="109" t="s">
        <v>71</v>
      </c>
      <c r="C18" s="109">
        <v>99.14</v>
      </c>
      <c r="D18" s="109">
        <v>100.16</v>
      </c>
      <c r="E18" s="109">
        <v>98.75</v>
      </c>
      <c r="F18" s="109">
        <v>98.41</v>
      </c>
      <c r="G18" s="109">
        <v>99.17</v>
      </c>
      <c r="H18" s="109">
        <v>97.94</v>
      </c>
      <c r="I18" s="109">
        <v>97.7</v>
      </c>
      <c r="J18" s="109">
        <v>97.72</v>
      </c>
      <c r="K18" s="109">
        <v>95.85</v>
      </c>
      <c r="L18" s="109">
        <v>93.65</v>
      </c>
      <c r="M18" s="109">
        <v>94.74</v>
      </c>
      <c r="N18" s="109">
        <v>95.02</v>
      </c>
    </row>
    <row r="19" spans="2:14" ht="11.25">
      <c r="B19" s="109" t="s">
        <v>72</v>
      </c>
      <c r="C19" s="109">
        <v>97.38</v>
      </c>
      <c r="D19" s="109">
        <v>99.13</v>
      </c>
      <c r="E19" s="109">
        <v>100.32</v>
      </c>
      <c r="F19" s="109">
        <v>99.13</v>
      </c>
      <c r="G19" s="109">
        <v>97.86</v>
      </c>
      <c r="H19" s="109">
        <v>98.99</v>
      </c>
      <c r="I19" s="109">
        <v>99.89</v>
      </c>
      <c r="J19" s="109">
        <v>99.39</v>
      </c>
      <c r="K19" s="109">
        <v>99.92</v>
      </c>
      <c r="L19" s="109">
        <v>104.45</v>
      </c>
      <c r="M19" s="109">
        <v>103.28</v>
      </c>
      <c r="N19" s="109">
        <v>100.25</v>
      </c>
    </row>
    <row r="20" spans="2:14" ht="11.25">
      <c r="B20" s="109" t="s">
        <v>73</v>
      </c>
      <c r="C20" s="109">
        <v>98.66</v>
      </c>
      <c r="D20" s="109">
        <v>98.26</v>
      </c>
      <c r="E20" s="109">
        <v>98.39</v>
      </c>
      <c r="F20" s="109">
        <v>98.73</v>
      </c>
      <c r="G20" s="109">
        <v>97.65</v>
      </c>
      <c r="H20" s="109">
        <v>96.33</v>
      </c>
      <c r="I20" s="109">
        <v>97.27</v>
      </c>
      <c r="J20" s="109">
        <v>98.3</v>
      </c>
      <c r="K20" s="109">
        <v>102.36</v>
      </c>
      <c r="L20" s="109">
        <v>104.54</v>
      </c>
      <c r="M20" s="109">
        <v>105.83</v>
      </c>
      <c r="N20" s="109">
        <v>103.67</v>
      </c>
    </row>
    <row r="21" spans="2:14" ht="11.25">
      <c r="B21" s="373" t="s">
        <v>74</v>
      </c>
      <c r="C21" s="373">
        <v>103.57</v>
      </c>
      <c r="D21" s="373">
        <v>103.38</v>
      </c>
      <c r="E21" s="373">
        <v>105.56</v>
      </c>
      <c r="F21" s="373">
        <v>105.67</v>
      </c>
      <c r="G21" s="373">
        <v>107.62</v>
      </c>
      <c r="H21" s="373">
        <v>107.69</v>
      </c>
      <c r="I21" s="373">
        <v>109.32</v>
      </c>
      <c r="J21" s="373">
        <v>110.08</v>
      </c>
      <c r="K21" s="373">
        <v>110.81</v>
      </c>
      <c r="L21" s="373">
        <v>111.18</v>
      </c>
      <c r="M21" s="373">
        <v>110.94</v>
      </c>
      <c r="N21" s="373">
        <v>111.13</v>
      </c>
    </row>
    <row r="22" spans="2:14" ht="11.25">
      <c r="B22" s="373" t="s">
        <v>76</v>
      </c>
      <c r="C22" s="373">
        <v>110.69</v>
      </c>
      <c r="D22" s="373">
        <v>108.61</v>
      </c>
      <c r="E22" s="373">
        <v>110.79</v>
      </c>
      <c r="F22" s="373">
        <v>110.99</v>
      </c>
      <c r="G22" s="373">
        <v>111.86</v>
      </c>
      <c r="H22" s="373">
        <v>115.01</v>
      </c>
      <c r="I22" s="373">
        <v>111.86</v>
      </c>
      <c r="J22" s="373">
        <v>112.57</v>
      </c>
      <c r="K22" s="373">
        <v>111.17</v>
      </c>
      <c r="L22" s="373">
        <v>111.09</v>
      </c>
      <c r="M22" s="373">
        <v>111.85</v>
      </c>
      <c r="N22" s="373">
        <v>114.94</v>
      </c>
    </row>
    <row r="23" spans="2:14" ht="11.25">
      <c r="B23" s="373" t="s">
        <v>513</v>
      </c>
      <c r="C23" s="373">
        <v>112.97</v>
      </c>
      <c r="D23" s="373">
        <v>114.81</v>
      </c>
      <c r="E23" s="373">
        <v>113.83</v>
      </c>
      <c r="F23" s="373">
        <v>114.44</v>
      </c>
      <c r="G23" s="373">
        <v>115.54</v>
      </c>
      <c r="H23" s="373">
        <v>113.25</v>
      </c>
      <c r="I23" s="373">
        <v>115.3</v>
      </c>
      <c r="J23" s="373">
        <v>115.57</v>
      </c>
      <c r="K23" s="373">
        <v>114.89</v>
      </c>
      <c r="L23" s="373">
        <v>115.39</v>
      </c>
      <c r="M23" s="373">
        <v>116.47</v>
      </c>
      <c r="N23" s="373">
        <v>117.25</v>
      </c>
    </row>
    <row r="24" spans="2:14" ht="11.25">
      <c r="B24" s="373" t="s">
        <v>529</v>
      </c>
      <c r="C24" s="373">
        <v>116.95</v>
      </c>
      <c r="D24" s="373">
        <v>118.08</v>
      </c>
      <c r="E24" s="373">
        <v>119.62</v>
      </c>
      <c r="F24" s="373">
        <v>119.67</v>
      </c>
      <c r="G24" s="373">
        <v>121.25</v>
      </c>
      <c r="H24" s="373">
        <v>121.65</v>
      </c>
      <c r="I24" s="373">
        <v>121.53</v>
      </c>
      <c r="J24" s="373">
        <v>123.61</v>
      </c>
      <c r="K24" s="373">
        <v>122.3</v>
      </c>
      <c r="L24" s="373">
        <v>127.54</v>
      </c>
      <c r="M24" s="373">
        <v>124.98</v>
      </c>
      <c r="N24" s="373">
        <v>124.24</v>
      </c>
    </row>
    <row r="25" spans="2:14" ht="11.25">
      <c r="B25" s="373" t="s">
        <v>650</v>
      </c>
      <c r="C25" s="373">
        <v>126.25</v>
      </c>
      <c r="D25" s="373">
        <v>125.77</v>
      </c>
      <c r="E25" s="373">
        <v>126.48</v>
      </c>
      <c r="F25" s="373">
        <v>126.7</v>
      </c>
      <c r="G25" s="373">
        <v>125.5</v>
      </c>
      <c r="H25" s="373">
        <v>129.21</v>
      </c>
      <c r="I25" s="373">
        <v>130.86</v>
      </c>
      <c r="J25" s="373">
        <v>129.06</v>
      </c>
      <c r="K25" s="373">
        <v>130.92</v>
      </c>
      <c r="L25" s="373">
        <v>129.08</v>
      </c>
      <c r="M25" s="373">
        <v>119.87</v>
      </c>
      <c r="N25" s="373">
        <v>104.66</v>
      </c>
    </row>
    <row r="26" spans="2:14" ht="11.25">
      <c r="B26" s="374" t="s">
        <v>658</v>
      </c>
      <c r="C26" s="374">
        <v>107.05</v>
      </c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</row>
    <row r="27" spans="2:9" ht="11.25">
      <c r="B27" s="111" t="s">
        <v>517</v>
      </c>
      <c r="C27" s="362"/>
      <c r="D27" s="359"/>
      <c r="F27" s="354"/>
      <c r="G27" s="354"/>
      <c r="H27" s="354"/>
      <c r="I27" s="354"/>
    </row>
    <row r="28" spans="2:9" ht="11.25">
      <c r="B28" s="111" t="s">
        <v>165</v>
      </c>
      <c r="C28" s="362"/>
      <c r="D28" s="359"/>
      <c r="F28" s="354"/>
      <c r="G28" s="354"/>
      <c r="H28" s="354"/>
      <c r="I28" s="354"/>
    </row>
    <row r="29" spans="2:9" ht="11.25">
      <c r="B29" s="354"/>
      <c r="C29" s="362"/>
      <c r="D29" s="359"/>
      <c r="F29" s="354"/>
      <c r="G29" s="354"/>
      <c r="H29" s="354"/>
      <c r="I29" s="354"/>
    </row>
    <row r="30" spans="4:14" ht="11.25"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</row>
    <row r="31" spans="4:14" ht="11.25"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3" spans="3:14" ht="11.25"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3:14" ht="11.25"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</row>
    <row r="35" spans="3:14" ht="11.25"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</row>
    <row r="36" spans="3:14" ht="11.25"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3:14" ht="11.25"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3:14" ht="11.25"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</row>
    <row r="39" spans="3:14" ht="11.25"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</row>
    <row r="40" spans="3:14" ht="11.25"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</row>
    <row r="41" spans="3:14" ht="11.25"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</row>
    <row r="42" spans="3:14" ht="11.25"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</row>
    <row r="43" spans="3:14" ht="11.25"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</row>
    <row r="44" spans="3:14" ht="11.25"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</row>
    <row r="45" spans="3:14" ht="11.25"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</row>
    <row r="46" spans="3:14" ht="11.25"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</row>
    <row r="47" spans="3:14" ht="11.25"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</row>
    <row r="48" spans="3:14" ht="11.25">
      <c r="C48" s="363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</row>
    <row r="49" ht="11.25">
      <c r="C49" s="363"/>
    </row>
    <row r="50" ht="11.25">
      <c r="C50" s="363"/>
    </row>
    <row r="51" ht="11.25">
      <c r="C51" s="363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2007-09-17T18:18:00Z</cp:lastPrinted>
  <dcterms:created xsi:type="dcterms:W3CDTF">2006-02-13T18:26:04Z</dcterms:created>
  <dcterms:modified xsi:type="dcterms:W3CDTF">2009-03-24T16:03:49Z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