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225" windowWidth="15480" windowHeight="12000" tabRatio="76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1'!$A$1:$U$9</definedName>
    <definedName name="_xlnm.Print_Area" localSheetId="10">'Tab 10'!$A$1:$J$49</definedName>
    <definedName name="_xlnm.Print_Area" localSheetId="11">'Tab 11'!$A$1:$M$49</definedName>
    <definedName name="_xlnm.Print_Area" localSheetId="12">'Tab 12'!$A$1:$M$49</definedName>
    <definedName name="_xlnm.Print_Area" localSheetId="13">'Tab 13'!$A$1:$M$49</definedName>
    <definedName name="_xlnm.Print_Area" localSheetId="14">'Tab 14'!$A$1:$F$78</definedName>
    <definedName name="_xlnm.Print_Area" localSheetId="15">'Tab 15'!$A$1:$K$61</definedName>
    <definedName name="_xlnm.Print_Area" localSheetId="16">'Tab 16'!$A$1:$O$75</definedName>
    <definedName name="_xlnm.Print_Area" localSheetId="17">'Tab 17'!$A$1:$E$48</definedName>
    <definedName name="_xlnm.Print_Area" localSheetId="2">'Tab 2'!$A$1:$P$9</definedName>
    <definedName name="_xlnm.Print_Area" localSheetId="3">'Tab 3'!$A$1:$I$54</definedName>
    <definedName name="_xlnm.Print_Area" localSheetId="4">'Tab 4'!$A$1:$O$88</definedName>
    <definedName name="_xlnm.Print_Area" localSheetId="5">'Tab 5'!$A$1:$N$58</definedName>
    <definedName name="_xlnm.Print_Area" localSheetId="6">'Tab 6'!$A$1:$O$58</definedName>
    <definedName name="_xlnm.Print_Area" localSheetId="7">'Tab 7'!$A$1:$O$57</definedName>
    <definedName name="_xlnm.Print_Area" localSheetId="8">'Tab 8'!$A$1:$J$48</definedName>
    <definedName name="_xlnm.Print_Area" localSheetId="9">'Tab 9'!$A$1:$J$48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<sst xmlns="http://schemas.openxmlformats.org/spreadsheetml/2006/main" count="850" uniqueCount="178">
  <si>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</si>
  <si>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</si>
  <si>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</si>
  <si>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</si>
  <si>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</si>
  <si>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</si>
  <si>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</si>
  <si>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</si>
  <si>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</si>
  <si>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</si>
  <si>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</si>
  <si>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</si>
  <si>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</si>
  <si>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</si>
  <si>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Serviços</t>
  </si>
  <si>
    <t>Total</t>
  </si>
  <si>
    <t>TABELA IV.2</t>
  </si>
  <si>
    <t>Ano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</si>
  <si>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</si>
  <si>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</si>
  <si>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</si>
  <si>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</si>
  <si>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</si>
  <si>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</si>
  <si>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</si>
  <si>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</si>
  <si>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</si>
  <si>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</si>
  <si>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</si>
  <si>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</si>
  <si>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</si>
  <si>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</si>
  <si>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</si>
  <si>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</si>
  <si>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</si>
  <si>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</si>
  <si>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</si>
  <si>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</si>
  <si>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</si>
  <si>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</si>
  <si>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</si>
  <si>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</si>
  <si>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</si>
  <si>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</si>
  <si>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</si>
  <si>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</si>
  <si>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</si>
  <si>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</si>
  <si>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</si>
  <si>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</si>
  <si>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</si>
  <si>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</si>
  <si>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</si>
  <si>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</si>
  <si>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</si>
  <si>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</si>
  <si>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</si>
  <si>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</si>
  <si>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</si>
  <si>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</si>
  <si>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</si>
  <si>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</si>
  <si>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</si>
  <si>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</si>
  <si>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</si>
  <si>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</si>
  <si>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</si>
  <si>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</si>
  <si>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</si>
  <si>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</si>
  <si>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</si>
  <si>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</si>
  <si>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</si>
  <si>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</si>
  <si>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</si>
  <si>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</si>
  <si>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</si>
  <si>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</si>
  <si>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</si>
  <si>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</si>
  <si>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</si>
  <si>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</si>
  <si>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</si>
  <si>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</si>
  <si>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</si>
  <si>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</si>
  <si>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</si>
  <si>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</si>
  <si>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</si>
  <si>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</si>
  <si>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</si>
  <si>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</si>
  <si>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</si>
  <si>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</si>
  <si>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</si>
  <si>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</si>
  <si>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</si>
  <si>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</si>
  <si>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</si>
  <si>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</si>
  <si>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</si>
  <si>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</si>
  <si>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</si>
  <si>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</si>
  <si>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</si>
  <si>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</si>
  <si>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</si>
  <si>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</si>
  <si>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</si>
  <si>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</si>
  <si>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</si>
  <si>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</si>
  <si>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IV.7A</t>
  </si>
  <si>
    <t>TABELA IV.7B</t>
  </si>
  <si>
    <t>Variação ( %)</t>
  </si>
  <si>
    <t>Acum. no Ano</t>
  </si>
  <si>
    <t>Acum. 12 Meses</t>
  </si>
  <si>
    <t>2012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</si>
  <si>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</si>
  <si>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</si>
  <si>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</si>
  <si>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</si>
  <si>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</si>
  <si>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</si>
  <si>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</si>
  <si>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</si>
  <si>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</si>
  <si>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</si>
  <si>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</si>
  <si>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</si>
  <si>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</si>
  <si>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</si>
  <si>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</si>
  <si>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</si>
  <si>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</si>
  <si>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</si>
  <si>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</si>
  <si>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</si>
  <si>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</si>
  <si>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</si>
  <si>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</si>
  <si>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</si>
  <si>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</si>
  <si>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</si>
  <si>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</si>
  <si>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</si>
  <si>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</si>
  <si>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Investimento direto</t>
  </si>
  <si>
    <t>Investimento em carteira</t>
  </si>
  <si>
    <t>Balança comercial</t>
  </si>
  <si>
    <t>Conta capital</t>
  </si>
  <si>
    <t>Erros e omissões</t>
  </si>
  <si>
    <t>Conta financeira</t>
  </si>
  <si>
    <t>Lucros e dividendos</t>
  </si>
  <si>
    <t>Transportes</t>
  </si>
  <si>
    <t>Demais serviços*</t>
  </si>
  <si>
    <t>Demais*</t>
  </si>
  <si>
    <t>* Inclui os itens derivativos e outros investimentos.</t>
  </si>
  <si>
    <t>BALANÇA COMERCIAL BRASILEIRA: EXPORTAÇÕES, IMPORTAÇÕES E SALDO - DADOS ORIGINAIS E DESSAZONALIZADOS</t>
  </si>
  <si>
    <t>Contra o mês anterior</t>
  </si>
  <si>
    <t>Mar.15/Mar.14</t>
  </si>
  <si>
    <t>Abr.15/Abr.14</t>
  </si>
  <si>
    <t>Renda primária</t>
  </si>
  <si>
    <t>Renda secundária</t>
  </si>
  <si>
    <t>No exterior</t>
  </si>
  <si>
    <t>No país</t>
  </si>
  <si>
    <t>Ativos</t>
  </si>
  <si>
    <t>Passivos</t>
  </si>
  <si>
    <t>Ativos de reserva</t>
  </si>
  <si>
    <t>Salários</t>
  </si>
  <si>
    <t>Aluguel de equipamentos</t>
  </si>
  <si>
    <t>Propriedade intelectual</t>
  </si>
  <si>
    <t>Outros serviços de negócio</t>
  </si>
  <si>
    <t xml:space="preserve">* Inclui os itens serviços de manufatura sobre insumos físicos pertencentes a outros, manutenção e reparo, construção, seguros, financeiros, telecomunicação, computação e informações, culturais, pessoais e recreativos. </t>
  </si>
  <si>
    <t>IV. SETOR EXTERNO                                                                                  Carta de Conjuntura | Setembro 2015</t>
  </si>
  <si>
    <t>Carta de Conjuntura | Setembro 2015</t>
  </si>
  <si>
    <t>Ago.15/Ago.14</t>
  </si>
  <si>
    <t>Jul.15/Jul.14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</si>
</sst>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mmm"/>
    <numFmt numFmtId="185" formatCode="##\ ###\ ##0_);\-##\ ###\ ##0_);\-\ \ "/>
    <numFmt numFmtId="186" formatCode="##\ ###\ ##0.0_);\-##\ ###\ ##0.0_);\-\ \ "/>
    <numFmt numFmtId="187" formatCode="##\ ###\ ##0%_);\-##\ ###\ ##0%_);\-\ 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1" fontId="6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9" fillId="33" borderId="0" xfId="58" applyFont="1" applyFill="1">
      <alignment/>
      <protection/>
    </xf>
    <xf numFmtId="0" fontId="4" fillId="33" borderId="0" xfId="58" applyFont="1" applyFill="1">
      <alignment/>
      <protection/>
    </xf>
    <xf numFmtId="3" fontId="4" fillId="33" borderId="0" xfId="58" applyNumberFormat="1" applyFont="1" applyFill="1">
      <alignment/>
      <protection/>
    </xf>
    <xf numFmtId="3" fontId="6" fillId="33" borderId="0" xfId="58" applyNumberFormat="1" applyFont="1" applyFill="1">
      <alignment/>
      <protection/>
    </xf>
    <xf numFmtId="3" fontId="6" fillId="33" borderId="0" xfId="58" applyNumberFormat="1" applyFont="1" applyFill="1" applyAlignment="1">
      <alignment horizontal="right"/>
      <protection/>
    </xf>
    <xf numFmtId="0" fontId="6" fillId="33" borderId="0" xfId="58" applyFont="1" applyFill="1">
      <alignment/>
      <protection/>
    </xf>
    <xf numFmtId="0" fontId="4" fillId="33" borderId="0" xfId="58" applyFont="1" applyFill="1" applyAlignment="1">
      <alignment/>
      <protection/>
    </xf>
    <xf numFmtId="0" fontId="10" fillId="0" borderId="0" xfId="58" applyFont="1" applyAlignment="1">
      <alignment/>
      <protection/>
    </xf>
    <xf numFmtId="0" fontId="9" fillId="33" borderId="0" xfId="58" applyFont="1" applyFill="1" applyBorder="1">
      <alignment/>
      <protection/>
    </xf>
    <xf numFmtId="0" fontId="6" fillId="33" borderId="0" xfId="58" applyFont="1" applyFill="1" applyAlignment="1">
      <alignment horizontal="left"/>
      <protection/>
    </xf>
    <xf numFmtId="3" fontId="6" fillId="33" borderId="0" xfId="58" applyNumberFormat="1" applyFont="1" applyFill="1" applyAlignment="1">
      <alignment horizontal="left"/>
      <protection/>
    </xf>
    <xf numFmtId="0" fontId="9" fillId="33" borderId="12" xfId="58" applyFont="1" applyFill="1" applyBorder="1">
      <alignment/>
      <protection/>
    </xf>
    <xf numFmtId="0" fontId="9" fillId="33" borderId="13" xfId="58" applyFont="1" applyFill="1" applyBorder="1">
      <alignment/>
      <protection/>
    </xf>
    <xf numFmtId="3" fontId="6" fillId="33" borderId="13" xfId="58" applyNumberFormat="1" applyFont="1" applyFill="1" applyBorder="1" applyAlignment="1">
      <alignment horizontal="center"/>
      <protection/>
    </xf>
    <xf numFmtId="3" fontId="6" fillId="33" borderId="13" xfId="58" applyNumberFormat="1" applyFont="1" applyFill="1" applyBorder="1" applyAlignment="1">
      <alignment horizontal="right"/>
      <protection/>
    </xf>
    <xf numFmtId="169" fontId="6" fillId="33" borderId="0" xfId="58" applyNumberFormat="1" applyFont="1" applyFill="1" applyBorder="1" applyAlignment="1">
      <alignment horizontal="left"/>
      <protection/>
    </xf>
    <xf numFmtId="3" fontId="6" fillId="0" borderId="0" xfId="59" applyNumberFormat="1" applyFont="1">
      <alignment/>
      <protection/>
    </xf>
    <xf numFmtId="170" fontId="6" fillId="0" borderId="0" xfId="59" applyFont="1">
      <alignment/>
      <protection/>
    </xf>
    <xf numFmtId="173" fontId="6" fillId="0" borderId="0" xfId="78" applyNumberFormat="1" applyFont="1" applyBorder="1" applyAlignment="1">
      <alignment horizontal="left"/>
    </xf>
    <xf numFmtId="3" fontId="6" fillId="0" borderId="0" xfId="78" applyNumberFormat="1" applyFont="1" applyBorder="1" applyAlignment="1">
      <alignment/>
    </xf>
    <xf numFmtId="173" fontId="6" fillId="0" borderId="0" xfId="78" applyNumberFormat="1" applyFont="1" applyAlignment="1">
      <alignment horizontal="left"/>
    </xf>
    <xf numFmtId="4" fontId="6" fillId="0" borderId="0" xfId="78" applyNumberFormat="1" applyFont="1" applyBorder="1" applyAlignment="1">
      <alignment/>
    </xf>
    <xf numFmtId="168" fontId="6" fillId="0" borderId="0" xfId="78" applyNumberFormat="1" applyFont="1" applyBorder="1" applyAlignment="1">
      <alignment/>
    </xf>
    <xf numFmtId="170" fontId="6" fillId="0" borderId="0" xfId="61" applyFont="1">
      <alignment/>
      <protection/>
    </xf>
    <xf numFmtId="170" fontId="6" fillId="0" borderId="0" xfId="62" applyFont="1">
      <alignment/>
      <protection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9" fillId="33" borderId="0" xfId="63" applyFont="1" applyFill="1">
      <alignment/>
      <protection/>
    </xf>
    <xf numFmtId="0" fontId="15" fillId="33" borderId="0" xfId="63" applyFont="1" applyFill="1" applyAlignment="1" applyProtection="1">
      <alignment horizontal="left"/>
      <protection/>
    </xf>
    <xf numFmtId="0" fontId="6" fillId="33" borderId="0" xfId="63" applyFont="1" applyFill="1">
      <alignment/>
      <protection/>
    </xf>
    <xf numFmtId="0" fontId="6" fillId="33" borderId="0" xfId="63" applyFont="1" applyFill="1" applyBorder="1">
      <alignment/>
      <protection/>
    </xf>
    <xf numFmtId="0" fontId="16" fillId="33" borderId="13" xfId="63" applyFont="1" applyFill="1" applyBorder="1" applyAlignment="1" applyProtection="1">
      <alignment horizontal="center" vertical="center" wrapText="1"/>
      <protection/>
    </xf>
    <xf numFmtId="0" fontId="6" fillId="33" borderId="13" xfId="63" applyFont="1" applyFill="1" applyBorder="1" applyAlignment="1" applyProtection="1">
      <alignment horizontal="center" vertical="center" wrapText="1"/>
      <protection/>
    </xf>
    <xf numFmtId="0" fontId="9" fillId="33" borderId="0" xfId="55" applyFont="1" applyFill="1">
      <alignment/>
      <protection/>
    </xf>
    <xf numFmtId="0" fontId="15" fillId="33" borderId="0" xfId="55" applyFont="1" applyFill="1" applyAlignment="1" applyProtection="1">
      <alignment horizontal="left"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16" fillId="33" borderId="13" xfId="55" applyFont="1" applyFill="1" applyBorder="1" applyAlignment="1" applyProtection="1">
      <alignment horizontal="center" vertical="center" wrapText="1"/>
      <protection/>
    </xf>
    <xf numFmtId="0" fontId="6" fillId="33" borderId="13" xfId="55" applyFont="1" applyFill="1" applyBorder="1" applyAlignment="1" applyProtection="1">
      <alignment horizontal="center" vertical="center" wrapText="1"/>
      <protection/>
    </xf>
    <xf numFmtId="169" fontId="6" fillId="33" borderId="0" xfId="55" applyNumberFormat="1" applyFont="1" applyFill="1" applyAlignment="1">
      <alignment horizontal="left"/>
      <protection/>
    </xf>
    <xf numFmtId="0" fontId="6" fillId="33" borderId="0" xfId="55" applyFont="1" applyFill="1" applyBorder="1">
      <alignment/>
      <protection/>
    </xf>
    <xf numFmtId="0" fontId="9" fillId="33" borderId="0" xfId="56" applyFont="1" applyFill="1">
      <alignment/>
      <protection/>
    </xf>
    <xf numFmtId="0" fontId="15" fillId="33" borderId="0" xfId="56" applyFont="1" applyFill="1" applyAlignment="1" applyProtection="1">
      <alignment horizontal="left"/>
      <protection/>
    </xf>
    <xf numFmtId="0" fontId="6" fillId="33" borderId="0" xfId="56" applyFont="1" applyFill="1">
      <alignment/>
      <protection/>
    </xf>
    <xf numFmtId="0" fontId="6" fillId="33" borderId="0" xfId="56" applyFont="1" applyFill="1" applyBorder="1">
      <alignment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0" fontId="6" fillId="33" borderId="13" xfId="56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9" fontId="6" fillId="33" borderId="0" xfId="0" applyNumberFormat="1" applyFont="1" applyFill="1" applyAlignment="1">
      <alignment horizontal="left"/>
    </xf>
    <xf numFmtId="169" fontId="6" fillId="33" borderId="0" xfId="0" applyNumberFormat="1" applyFont="1" applyFill="1" applyBorder="1" applyAlignment="1">
      <alignment horizontal="left"/>
    </xf>
    <xf numFmtId="169" fontId="6" fillId="33" borderId="12" xfId="0" applyNumberFormat="1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33" borderId="0" xfId="57" applyFont="1" applyFill="1">
      <alignment/>
      <protection/>
    </xf>
    <xf numFmtId="174" fontId="4" fillId="33" borderId="0" xfId="57" applyFont="1" applyFill="1" applyAlignment="1" applyProtection="1">
      <alignment horizontal="left"/>
      <protection/>
    </xf>
    <xf numFmtId="174" fontId="6" fillId="33" borderId="0" xfId="57" applyFont="1" applyFill="1" applyAlignment="1" applyProtection="1">
      <alignment horizontal="left"/>
      <protection/>
    </xf>
    <xf numFmtId="174" fontId="6" fillId="33" borderId="0" xfId="57" applyFont="1" applyFill="1">
      <alignment/>
      <protection/>
    </xf>
    <xf numFmtId="174" fontId="9" fillId="33" borderId="0" xfId="57" applyFont="1" applyFill="1" applyBorder="1">
      <alignment/>
      <protection/>
    </xf>
    <xf numFmtId="174" fontId="6" fillId="33" borderId="0" xfId="57" applyFont="1" applyFill="1" applyBorder="1" applyAlignment="1" applyProtection="1">
      <alignment horizontal="left"/>
      <protection/>
    </xf>
    <xf numFmtId="174" fontId="6" fillId="33" borderId="0" xfId="57" applyFont="1" applyFill="1" applyBorder="1">
      <alignment/>
      <protection/>
    </xf>
    <xf numFmtId="174" fontId="9" fillId="33" borderId="12" xfId="57" applyFont="1" applyFill="1" applyBorder="1">
      <alignment/>
      <protection/>
    </xf>
    <xf numFmtId="174" fontId="6" fillId="33" borderId="0" xfId="57" applyFont="1" applyFill="1" applyBorder="1" applyAlignment="1">
      <alignment wrapText="1"/>
      <protection/>
    </xf>
    <xf numFmtId="174" fontId="6" fillId="33" borderId="0" xfId="57" applyFont="1" applyFill="1" applyAlignment="1">
      <alignment wrapText="1"/>
      <protection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17" fontId="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3" fillId="33" borderId="0" xfId="47" applyFill="1" applyAlignment="1" applyProtection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 quotePrefix="1">
      <alignment horizontal="right"/>
    </xf>
    <xf numFmtId="0" fontId="9" fillId="33" borderId="11" xfId="0" applyFont="1" applyFill="1" applyBorder="1" applyAlignment="1">
      <alignment/>
    </xf>
    <xf numFmtId="166" fontId="6" fillId="33" borderId="0" xfId="0" applyNumberFormat="1" applyFont="1" applyFill="1" applyBorder="1" applyAlignment="1" quotePrefix="1">
      <alignment horizontal="right"/>
    </xf>
    <xf numFmtId="166" fontId="6" fillId="33" borderId="0" xfId="78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 quotePrefix="1">
      <alignment horizontal="left"/>
    </xf>
    <xf numFmtId="166" fontId="4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left" vertical="center" wrapText="1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6" fillId="33" borderId="11" xfId="56" applyFont="1" applyFill="1" applyBorder="1" applyAlignment="1">
      <alignment horizontal="left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0" xfId="63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33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33" borderId="11" xfId="58" applyFont="1" applyFill="1" applyBorder="1">
      <alignment/>
      <protection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6" fillId="0" borderId="0" xfId="78" applyNumberFormat="1" applyFont="1" applyFill="1" applyBorder="1" applyAlignment="1">
      <alignment horizontal="left"/>
    </xf>
    <xf numFmtId="2" fontId="6" fillId="0" borderId="0" xfId="78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2" fontId="6" fillId="0" borderId="0" xfId="0" applyNumberFormat="1" applyFont="1" applyAlignment="1">
      <alignment/>
    </xf>
    <xf numFmtId="170" fontId="6" fillId="0" borderId="0" xfId="60" applyFont="1">
      <alignment/>
      <protection/>
    </xf>
    <xf numFmtId="2" fontId="6" fillId="0" borderId="0" xfId="54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33" borderId="11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6" fillId="33" borderId="0" xfId="58" applyNumberFormat="1" applyFont="1" applyFill="1" applyBorder="1">
      <alignment/>
      <protection/>
    </xf>
    <xf numFmtId="3" fontId="6" fillId="33" borderId="12" xfId="58" applyNumberFormat="1" applyFont="1" applyFill="1" applyBorder="1">
      <alignment/>
      <protection/>
    </xf>
    <xf numFmtId="0" fontId="3" fillId="33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169" fontId="6" fillId="33" borderId="0" xfId="55" applyNumberFormat="1" applyFont="1" applyFill="1" applyBorder="1" applyAlignment="1">
      <alignment horizontal="left"/>
      <protection/>
    </xf>
    <xf numFmtId="0" fontId="9" fillId="33" borderId="12" xfId="63" applyFont="1" applyFill="1" applyBorder="1">
      <alignment/>
      <protection/>
    </xf>
    <xf numFmtId="169" fontId="6" fillId="33" borderId="12" xfId="55" applyNumberFormat="1" applyFont="1" applyFill="1" applyBorder="1" applyAlignment="1">
      <alignment horizontal="left"/>
      <protection/>
    </xf>
    <xf numFmtId="0" fontId="9" fillId="33" borderId="12" xfId="56" applyFont="1" applyFill="1" applyBorder="1">
      <alignment/>
      <protection/>
    </xf>
    <xf numFmtId="0" fontId="6" fillId="33" borderId="0" xfId="63" applyFont="1" applyFill="1" applyAlignment="1">
      <alignment horizontal="left"/>
      <protection/>
    </xf>
    <xf numFmtId="0" fontId="6" fillId="33" borderId="0" xfId="55" applyNumberFormat="1" applyFont="1" applyFill="1" applyAlignment="1">
      <alignment horizontal="left"/>
      <protection/>
    </xf>
    <xf numFmtId="0" fontId="6" fillId="33" borderId="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84" fontId="6" fillId="33" borderId="0" xfId="0" applyNumberFormat="1" applyFont="1" applyFill="1" applyBorder="1" applyAlignment="1">
      <alignment horizontal="left"/>
    </xf>
    <xf numFmtId="17" fontId="6" fillId="33" borderId="0" xfId="0" applyNumberFormat="1" applyFont="1" applyFill="1" applyBorder="1" applyAlignment="1">
      <alignment horizontal="left"/>
    </xf>
    <xf numFmtId="17" fontId="6" fillId="33" borderId="12" xfId="0" applyNumberFormat="1" applyFont="1" applyFill="1" applyBorder="1" applyAlignment="1">
      <alignment horizontal="left"/>
    </xf>
    <xf numFmtId="3" fontId="6" fillId="33" borderId="11" xfId="58" applyNumberFormat="1" applyFont="1" applyFill="1" applyBorder="1" applyAlignment="1">
      <alignment horizontal="center"/>
      <protection/>
    </xf>
    <xf numFmtId="3" fontId="6" fillId="33" borderId="12" xfId="58" applyNumberFormat="1" applyFont="1" applyFill="1" applyBorder="1" applyAlignment="1">
      <alignment horizontal="center"/>
      <protection/>
    </xf>
    <xf numFmtId="166" fontId="6" fillId="33" borderId="0" xfId="0" applyNumberFormat="1" applyFont="1" applyFill="1" applyBorder="1" applyAlignment="1">
      <alignment horizontal="center"/>
    </xf>
    <xf numFmtId="166" fontId="9" fillId="33" borderId="0" xfId="78" applyNumberFormat="1" applyFont="1" applyFill="1" applyBorder="1" applyAlignment="1">
      <alignment horizontal="right"/>
    </xf>
    <xf numFmtId="166" fontId="6" fillId="33" borderId="0" xfId="65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6" fontId="6" fillId="33" borderId="0" xfId="78" applyNumberFormat="1" applyFont="1" applyFill="1" applyBorder="1" applyAlignment="1">
      <alignment horizontal="center"/>
    </xf>
    <xf numFmtId="166" fontId="6" fillId="33" borderId="12" xfId="65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left"/>
    </xf>
    <xf numFmtId="0" fontId="6" fillId="33" borderId="0" xfId="58" applyFont="1" applyFill="1" applyBorder="1">
      <alignment/>
      <protection/>
    </xf>
    <xf numFmtId="3" fontId="4" fillId="33" borderId="0" xfId="58" applyNumberFormat="1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3" fontId="6" fillId="33" borderId="0" xfId="58" applyNumberFormat="1" applyFont="1" applyFill="1" applyBorder="1" applyAlignment="1">
      <alignment horizontal="center"/>
      <protection/>
    </xf>
    <xf numFmtId="3" fontId="6" fillId="33" borderId="0" xfId="0" applyNumberFormat="1" applyFont="1" applyFill="1" applyAlignment="1">
      <alignment horizontal="center"/>
    </xf>
    <xf numFmtId="3" fontId="6" fillId="33" borderId="0" xfId="58" applyNumberFormat="1" applyFont="1" applyFill="1" applyAlignment="1">
      <alignment horizontal="center"/>
      <protection/>
    </xf>
    <xf numFmtId="179" fontId="6" fillId="33" borderId="0" xfId="0" applyNumberFormat="1" applyFont="1" applyFill="1" applyBorder="1" applyAlignment="1">
      <alignment horizontal="center"/>
    </xf>
    <xf numFmtId="179" fontId="6" fillId="33" borderId="12" xfId="0" applyNumberFormat="1" applyFont="1" applyFill="1" applyBorder="1" applyAlignment="1">
      <alignment horizontal="center"/>
    </xf>
    <xf numFmtId="179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6" fontId="6" fillId="33" borderId="0" xfId="0" applyNumberFormat="1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 quotePrefix="1">
      <alignment horizontal="center"/>
    </xf>
    <xf numFmtId="166" fontId="6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0" xfId="55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6" fillId="33" borderId="12" xfId="0" applyFont="1" applyFill="1" applyBorder="1" applyAlignment="1" applyProtection="1">
      <alignment horizontal="left"/>
      <protection/>
    </xf>
    <xf numFmtId="3" fontId="6" fillId="0" borderId="12" xfId="78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4" fontId="6" fillId="0" borderId="12" xfId="78" applyNumberFormat="1" applyFont="1" applyBorder="1" applyAlignment="1">
      <alignment/>
    </xf>
    <xf numFmtId="2" fontId="6" fillId="0" borderId="12" xfId="78" applyNumberFormat="1" applyFont="1" applyBorder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" fontId="6" fillId="33" borderId="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3" fontId="6" fillId="33" borderId="14" xfId="58" applyNumberFormat="1" applyFont="1" applyFill="1" applyBorder="1" applyAlignment="1">
      <alignment horizontal="center"/>
      <protection/>
    </xf>
    <xf numFmtId="0" fontId="6" fillId="33" borderId="11" xfId="58" applyFont="1" applyFill="1" applyBorder="1" applyAlignment="1">
      <alignment horizontal="left" vertical="center" wrapText="1"/>
      <protection/>
    </xf>
    <xf numFmtId="0" fontId="10" fillId="0" borderId="13" xfId="58" applyFont="1" applyBorder="1" applyAlignment="1">
      <alignment horizontal="left" vertical="center" wrapText="1"/>
      <protection/>
    </xf>
    <xf numFmtId="0" fontId="16" fillId="33" borderId="14" xfId="63" applyFont="1" applyFill="1" applyBorder="1" applyAlignment="1" applyProtection="1">
      <alignment horizontal="center"/>
      <protection/>
    </xf>
    <xf numFmtId="0" fontId="6" fillId="33" borderId="11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left" vertical="center" wrapText="1"/>
      <protection/>
    </xf>
    <xf numFmtId="0" fontId="16" fillId="33" borderId="14" xfId="55" applyFont="1" applyFill="1" applyBorder="1" applyAlignment="1" applyProtection="1">
      <alignment horizontal="center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16" fillId="33" borderId="14" xfId="56" applyFont="1" applyFill="1" applyBorder="1" applyAlignment="1" applyProtection="1">
      <alignment horizontal="center"/>
      <protection/>
    </xf>
    <xf numFmtId="0" fontId="6" fillId="33" borderId="11" xfId="56" applyFont="1" applyFill="1" applyBorder="1" applyAlignment="1">
      <alignment horizontal="left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center" wrapText="1"/>
    </xf>
    <xf numFmtId="0" fontId="6" fillId="33" borderId="12" xfId="58" applyFont="1" applyFill="1" applyBorder="1" applyAlignment="1">
      <alignment horizontal="left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_Tab 7" xfId="54"/>
    <cellStyle name="Normal_Tabela_IV.11" xfId="55"/>
    <cellStyle name="Normal_Tabela_IV.12" xfId="56"/>
    <cellStyle name="Normal_Tabela_IV.19" xfId="57"/>
    <cellStyle name="Normal_Tabela_IV.3" xfId="58"/>
    <cellStyle name="Normal_Tabela_IV.4" xfId="59"/>
    <cellStyle name="Normal_Tabela_IV.5" xfId="60"/>
    <cellStyle name="Normal_Tabela_IV.6" xfId="61"/>
    <cellStyle name="Normal_Tabela_IV.7" xfId="62"/>
    <cellStyle name="Normal_Tabela_IV.9" xfId="63"/>
    <cellStyle name="Nota" xfId="64"/>
    <cellStyle name="Percent" xfId="65"/>
    <cellStyle name="Saída" xfId="66"/>
    <cellStyle name="Sep. milhar [0]" xfId="67"/>
    <cellStyle name="Separador de m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174</v>
      </c>
    </row>
    <row r="3" ht="12.75">
      <c r="B3" s="150" t="s">
        <v>129</v>
      </c>
    </row>
    <row r="4" ht="12.75">
      <c r="B4" s="150" t="s">
        <v>128</v>
      </c>
    </row>
    <row r="5" ht="12.75">
      <c r="B5" s="98" t="s">
        <v>0</v>
      </c>
    </row>
    <row r="6" ht="12.75">
      <c r="B6" s="98" t="s">
        <v>1</v>
      </c>
    </row>
    <row r="7" ht="12.75">
      <c r="B7" s="98" t="s">
        <v>2</v>
      </c>
    </row>
    <row r="8" ht="12.75">
      <c r="B8" s="98" t="s">
        <v>3</v>
      </c>
    </row>
    <row r="9" ht="12.75">
      <c r="B9" s="98" t="s">
        <v>4</v>
      </c>
    </row>
    <row r="10" ht="12.75">
      <c r="B10" s="98" t="s">
        <v>5</v>
      </c>
    </row>
    <row r="11" ht="12.75">
      <c r="B11" s="155" t="s">
        <v>6</v>
      </c>
    </row>
    <row r="12" ht="12.75">
      <c r="B12" s="155" t="s">
        <v>7</v>
      </c>
    </row>
    <row r="13" ht="12.75">
      <c r="B13" s="155" t="s">
        <v>136</v>
      </c>
    </row>
    <row r="14" ht="12.75">
      <c r="B14" s="155" t="s">
        <v>137</v>
      </c>
    </row>
    <row r="15" ht="12.75">
      <c r="B15" s="98" t="s">
        <v>104</v>
      </c>
    </row>
    <row r="16" ht="12.75">
      <c r="B16" s="98" t="s">
        <v>8</v>
      </c>
    </row>
    <row r="17" ht="12.75">
      <c r="B17" s="98" t="s">
        <v>9</v>
      </c>
    </row>
    <row r="18" ht="12.75">
      <c r="B18" s="98" t="s">
        <v>105</v>
      </c>
    </row>
    <row r="19" ht="12.75">
      <c r="B19" s="98" t="s">
        <v>106</v>
      </c>
    </row>
    <row r="20" ht="12.75">
      <c r="B20" s="98" t="s">
        <v>107</v>
      </c>
    </row>
    <row r="21" ht="12.75">
      <c r="B21" s="98" t="s">
        <v>108</v>
      </c>
    </row>
    <row r="22" ht="12.75">
      <c r="B22" s="98" t="s">
        <v>109</v>
      </c>
    </row>
    <row r="23" ht="12.75">
      <c r="B23" s="98" t="s">
        <v>110</v>
      </c>
    </row>
    <row r="24" ht="12.75">
      <c r="B24" s="154" t="s">
        <v>133</v>
      </c>
    </row>
    <row r="28" ht="12.75">
      <c r="B28" s="153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033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7" customWidth="1"/>
    <col min="2" max="2" width="5.8515625" style="55" customWidth="1"/>
    <col min="3" max="3" width="8.7109375" style="57" customWidth="1"/>
    <col min="4" max="4" width="8.28125" style="57" bestFit="1" customWidth="1"/>
    <col min="5" max="5" width="9.421875" style="57" customWidth="1"/>
    <col min="6" max="6" width="15.140625" style="57" customWidth="1"/>
    <col min="7" max="7" width="14.00390625" style="57" customWidth="1"/>
    <col min="8" max="8" width="10.00390625" style="57" customWidth="1"/>
    <col min="9" max="9" width="10.28125" style="57" customWidth="1"/>
    <col min="10" max="16384" width="14.8515625" style="57" customWidth="1"/>
  </cols>
  <sheetData>
    <row r="1" spans="2:9" s="93" customFormat="1" ht="12.75">
      <c r="B1" s="94" t="s">
        <v>84</v>
      </c>
      <c r="C1" s="95"/>
      <c r="D1" s="7"/>
      <c r="E1" s="7"/>
      <c r="F1" s="7"/>
      <c r="I1" s="96" t="str">
        <f>'Tab 1'!U1</f>
        <v>Carta de Conjuntura | Setembro 2015</v>
      </c>
    </row>
    <row r="3" ht="11.25">
      <c r="C3" s="56" t="s">
        <v>54</v>
      </c>
    </row>
    <row r="4" ht="11.25">
      <c r="C4" s="56" t="s">
        <v>55</v>
      </c>
    </row>
    <row r="5" spans="2:3" ht="11.25">
      <c r="B5" s="119"/>
      <c r="C5" s="58" t="s">
        <v>63</v>
      </c>
    </row>
    <row r="6" spans="2:3" ht="11.25">
      <c r="B6" s="119"/>
      <c r="C6" s="58"/>
    </row>
    <row r="7" spans="2:9" ht="12.75" customHeight="1">
      <c r="B7" s="112"/>
      <c r="C7" s="246" t="s">
        <v>12</v>
      </c>
      <c r="D7" s="245" t="s">
        <v>21</v>
      </c>
      <c r="E7" s="245"/>
      <c r="F7" s="245"/>
      <c r="G7" s="245"/>
      <c r="H7" s="245"/>
      <c r="I7" s="245"/>
    </row>
    <row r="8" spans="2:9" ht="23.25" thickBot="1">
      <c r="B8" s="113"/>
      <c r="C8" s="247"/>
      <c r="D8" s="59" t="s">
        <v>15</v>
      </c>
      <c r="E8" s="59" t="s">
        <v>56</v>
      </c>
      <c r="F8" s="59" t="s">
        <v>57</v>
      </c>
      <c r="G8" s="59" t="s">
        <v>58</v>
      </c>
      <c r="H8" s="59" t="s">
        <v>59</v>
      </c>
      <c r="I8" s="60" t="s">
        <v>60</v>
      </c>
    </row>
    <row r="9" spans="2:9" s="7" customFormat="1" ht="12" thickTop="1">
      <c r="B9" s="77" t="s">
        <v>102</v>
      </c>
      <c r="C9" s="77">
        <v>40179</v>
      </c>
      <c r="D9" s="193">
        <v>154517.889741</v>
      </c>
      <c r="E9" s="193">
        <v>62474.162864</v>
      </c>
      <c r="F9" s="193">
        <v>88776.898426</v>
      </c>
      <c r="G9" s="193">
        <v>20555.953593</v>
      </c>
      <c r="H9" s="193">
        <v>68220.944833</v>
      </c>
      <c r="I9" s="193">
        <v>3266.828451</v>
      </c>
    </row>
    <row r="10" spans="2:9" s="7" customFormat="1" ht="11.25">
      <c r="B10" s="77" t="s">
        <v>24</v>
      </c>
      <c r="C10" s="77">
        <v>40210</v>
      </c>
      <c r="D10" s="193">
        <v>157128.721546</v>
      </c>
      <c r="E10" s="193">
        <v>63739.58061499999</v>
      </c>
      <c r="F10" s="193">
        <v>89960.143701</v>
      </c>
      <c r="G10" s="193">
        <v>21047.392578</v>
      </c>
      <c r="H10" s="193">
        <v>68912.751123</v>
      </c>
      <c r="I10" s="193">
        <v>3428.99723</v>
      </c>
    </row>
    <row r="11" spans="2:9" s="7" customFormat="1" ht="11.25">
      <c r="B11" s="77" t="s">
        <v>24</v>
      </c>
      <c r="C11" s="77">
        <v>40238</v>
      </c>
      <c r="D11" s="193">
        <v>161046.99527299998</v>
      </c>
      <c r="E11" s="193">
        <v>65775.317082</v>
      </c>
      <c r="F11" s="193">
        <v>91737.697323</v>
      </c>
      <c r="G11" s="193">
        <v>21776.246106</v>
      </c>
      <c r="H11" s="193">
        <v>69961.451217</v>
      </c>
      <c r="I11" s="193">
        <v>3533.980868</v>
      </c>
    </row>
    <row r="12" spans="2:9" s="7" customFormat="1" ht="11.25">
      <c r="B12" s="77" t="s">
        <v>24</v>
      </c>
      <c r="C12" s="77">
        <v>40269</v>
      </c>
      <c r="D12" s="193">
        <v>163886.589405</v>
      </c>
      <c r="E12" s="193">
        <v>67198.634949</v>
      </c>
      <c r="F12" s="193">
        <v>93128.146496</v>
      </c>
      <c r="G12" s="193">
        <v>22261.493190999994</v>
      </c>
      <c r="H12" s="193">
        <v>70866.653305</v>
      </c>
      <c r="I12" s="193">
        <v>3559.8079599999996</v>
      </c>
    </row>
    <row r="13" spans="2:9" s="7" customFormat="1" ht="11.25">
      <c r="B13" s="77" t="s">
        <v>24</v>
      </c>
      <c r="C13" s="77">
        <v>40299</v>
      </c>
      <c r="D13" s="193">
        <v>169604.504213</v>
      </c>
      <c r="E13" s="193">
        <v>70402.744265</v>
      </c>
      <c r="F13" s="193">
        <v>95557.929391</v>
      </c>
      <c r="G13" s="193">
        <v>23163.130499</v>
      </c>
      <c r="H13" s="193">
        <v>72394.798892</v>
      </c>
      <c r="I13" s="193">
        <v>3643.830557</v>
      </c>
    </row>
    <row r="14" spans="2:9" s="7" customFormat="1" ht="11.25">
      <c r="B14" s="77" t="s">
        <v>24</v>
      </c>
      <c r="C14" s="77">
        <v>40330</v>
      </c>
      <c r="D14" s="193">
        <v>172230.63109900002</v>
      </c>
      <c r="E14" s="193">
        <v>71255.11184099999</v>
      </c>
      <c r="F14" s="193">
        <v>97220.655645</v>
      </c>
      <c r="G14" s="193">
        <v>24032.018441</v>
      </c>
      <c r="H14" s="193">
        <v>73188.637204</v>
      </c>
      <c r="I14" s="193">
        <v>3754.8636130000004</v>
      </c>
    </row>
    <row r="15" spans="2:9" s="7" customFormat="1" ht="11.25">
      <c r="B15" s="77" t="s">
        <v>24</v>
      </c>
      <c r="C15" s="77">
        <v>40360</v>
      </c>
      <c r="D15" s="193">
        <v>175761.6257</v>
      </c>
      <c r="E15" s="193">
        <v>72811.120021</v>
      </c>
      <c r="F15" s="193">
        <v>99140.127084</v>
      </c>
      <c r="G15" s="193">
        <v>24865.865025</v>
      </c>
      <c r="H15" s="193">
        <v>74274.262059</v>
      </c>
      <c r="I15" s="193">
        <v>3810.378595</v>
      </c>
    </row>
    <row r="16" spans="2:9" s="7" customFormat="1" ht="11.25">
      <c r="B16" s="77" t="s">
        <v>24</v>
      </c>
      <c r="C16" s="77">
        <v>40391</v>
      </c>
      <c r="D16" s="193">
        <v>181157.02804499998</v>
      </c>
      <c r="E16" s="193">
        <v>75903.441658</v>
      </c>
      <c r="F16" s="193">
        <v>101306.90751399999</v>
      </c>
      <c r="G16" s="193">
        <v>25479.221648000002</v>
      </c>
      <c r="H16" s="193">
        <v>75827.685866</v>
      </c>
      <c r="I16" s="193">
        <v>3946.6788730000003</v>
      </c>
    </row>
    <row r="17" spans="2:9" s="7" customFormat="1" ht="11.25">
      <c r="B17" s="77" t="s">
        <v>24</v>
      </c>
      <c r="C17" s="77">
        <v>40422</v>
      </c>
      <c r="D17" s="193">
        <v>186126.596538</v>
      </c>
      <c r="E17" s="193">
        <v>79307.275295</v>
      </c>
      <c r="F17" s="193">
        <v>102864.31575000001</v>
      </c>
      <c r="G17" s="193">
        <v>26046.325308000003</v>
      </c>
      <c r="H17" s="193">
        <v>76817.99044199998</v>
      </c>
      <c r="I17" s="193">
        <v>3955.005493</v>
      </c>
    </row>
    <row r="18" spans="2:9" s="7" customFormat="1" ht="11.25">
      <c r="B18" s="77" t="s">
        <v>24</v>
      </c>
      <c r="C18" s="77">
        <v>40452</v>
      </c>
      <c r="D18" s="193">
        <v>190425.328692</v>
      </c>
      <c r="E18" s="193">
        <v>82062.885996</v>
      </c>
      <c r="F18" s="193">
        <v>104374.482959</v>
      </c>
      <c r="G18" s="193">
        <v>26594.932413000002</v>
      </c>
      <c r="H18" s="193">
        <v>77779.55054599998</v>
      </c>
      <c r="I18" s="193">
        <v>3987.9597369999997</v>
      </c>
    </row>
    <row r="19" spans="2:9" s="7" customFormat="1" ht="11.25">
      <c r="B19" s="77" t="s">
        <v>24</v>
      </c>
      <c r="C19" s="77">
        <v>40483</v>
      </c>
      <c r="D19" s="193">
        <v>195459.768759</v>
      </c>
      <c r="E19" s="193">
        <v>85100.89146400001</v>
      </c>
      <c r="F19" s="193">
        <v>106388.537401</v>
      </c>
      <c r="G19" s="193">
        <v>27523.574828999997</v>
      </c>
      <c r="H19" s="193">
        <v>78864.96257199999</v>
      </c>
      <c r="I19" s="193">
        <v>3970.3398939999997</v>
      </c>
    </row>
    <row r="20" spans="2:9" s="41" customFormat="1" ht="11.25">
      <c r="B20" s="78" t="s">
        <v>24</v>
      </c>
      <c r="C20" s="78">
        <v>40513</v>
      </c>
      <c r="D20" s="194">
        <v>201915.28533500002</v>
      </c>
      <c r="E20" s="194">
        <v>90004.97702300001</v>
      </c>
      <c r="F20" s="194">
        <v>107770.01107200001</v>
      </c>
      <c r="G20" s="194">
        <v>28207.374322999996</v>
      </c>
      <c r="H20" s="194">
        <v>79562.636749</v>
      </c>
      <c r="I20" s="194">
        <v>4140.29724</v>
      </c>
    </row>
    <row r="21" spans="2:9" s="41" customFormat="1" ht="11.25">
      <c r="B21" s="77" t="s">
        <v>103</v>
      </c>
      <c r="C21" s="77">
        <v>40544</v>
      </c>
      <c r="D21" s="193">
        <v>205824.571343</v>
      </c>
      <c r="E21" s="193">
        <v>92615.59854600001</v>
      </c>
      <c r="F21" s="193">
        <v>109112.047487</v>
      </c>
      <c r="G21" s="193">
        <v>28823.009903</v>
      </c>
      <c r="H21" s="193">
        <v>80289.037584</v>
      </c>
      <c r="I21" s="193">
        <v>4096.92531</v>
      </c>
    </row>
    <row r="22" spans="2:9" s="41" customFormat="1" ht="11.25">
      <c r="B22" s="77" t="s">
        <v>24</v>
      </c>
      <c r="C22" s="77">
        <v>40575</v>
      </c>
      <c r="D22" s="193">
        <v>210359.80422400002</v>
      </c>
      <c r="E22" s="193">
        <v>95222.486433</v>
      </c>
      <c r="F22" s="193">
        <v>110919.575955</v>
      </c>
      <c r="G22" s="193">
        <v>29302.560637</v>
      </c>
      <c r="H22" s="193">
        <v>81617.015318</v>
      </c>
      <c r="I22" s="193">
        <v>4217.741836</v>
      </c>
    </row>
    <row r="23" spans="2:9" s="41" customFormat="1" ht="11.25">
      <c r="B23" s="77" t="s">
        <v>24</v>
      </c>
      <c r="C23" s="77">
        <v>40603</v>
      </c>
      <c r="D23" s="193">
        <v>213918.282023</v>
      </c>
      <c r="E23" s="193">
        <v>97348.72299499999</v>
      </c>
      <c r="F23" s="193">
        <v>112339.35797</v>
      </c>
      <c r="G23" s="193">
        <v>29940.342294999995</v>
      </c>
      <c r="H23" s="193">
        <v>82399.015675</v>
      </c>
      <c r="I23" s="193">
        <v>4230.201058</v>
      </c>
    </row>
    <row r="24" spans="2:9" s="41" customFormat="1" ht="11.25">
      <c r="B24" s="77" t="s">
        <v>24</v>
      </c>
      <c r="C24" s="77">
        <v>40634</v>
      </c>
      <c r="D24" s="193">
        <v>218930.047625</v>
      </c>
      <c r="E24" s="193">
        <v>100647.386974</v>
      </c>
      <c r="F24" s="193">
        <v>113841.72421900001</v>
      </c>
      <c r="G24" s="193">
        <v>30609.521642</v>
      </c>
      <c r="H24" s="193">
        <v>83232.202577</v>
      </c>
      <c r="I24" s="193">
        <v>4440.9364319999995</v>
      </c>
    </row>
    <row r="25" spans="2:9" s="41" customFormat="1" ht="11.25">
      <c r="B25" s="77" t="s">
        <v>24</v>
      </c>
      <c r="C25" s="77">
        <v>40664</v>
      </c>
      <c r="D25" s="193">
        <v>224436.20446799998</v>
      </c>
      <c r="E25" s="193">
        <v>104174.24975799999</v>
      </c>
      <c r="F25" s="193">
        <v>115599.387136</v>
      </c>
      <c r="G25" s="193">
        <v>31249.649121</v>
      </c>
      <c r="H25" s="193">
        <v>84349.738015</v>
      </c>
      <c r="I25" s="193">
        <v>4662.567574</v>
      </c>
    </row>
    <row r="26" spans="2:9" s="41" customFormat="1" ht="11.25">
      <c r="B26" s="77" t="s">
        <v>24</v>
      </c>
      <c r="C26" s="77">
        <v>40695</v>
      </c>
      <c r="D26" s="193">
        <v>231031.371712</v>
      </c>
      <c r="E26" s="193">
        <v>107494.568098</v>
      </c>
      <c r="F26" s="193">
        <v>118812.147087</v>
      </c>
      <c r="G26" s="193">
        <v>32006.340409</v>
      </c>
      <c r="H26" s="193">
        <v>86805.806678</v>
      </c>
      <c r="I26" s="193">
        <v>4724.656527</v>
      </c>
    </row>
    <row r="27" spans="2:9" s="41" customFormat="1" ht="11.25">
      <c r="B27" s="77" t="s">
        <v>24</v>
      </c>
      <c r="C27" s="77">
        <v>40725</v>
      </c>
      <c r="D27" s="193">
        <v>235610.323871</v>
      </c>
      <c r="E27" s="193">
        <v>110218.359313</v>
      </c>
      <c r="F27" s="193">
        <v>120526.62216800003</v>
      </c>
      <c r="G27" s="193">
        <v>32758.89703</v>
      </c>
      <c r="H27" s="193">
        <v>87767.725138</v>
      </c>
      <c r="I27" s="193">
        <v>4865.34239</v>
      </c>
    </row>
    <row r="28" spans="2:9" s="41" customFormat="1" ht="11.25">
      <c r="B28" s="77" t="s">
        <v>24</v>
      </c>
      <c r="C28" s="77">
        <v>40756</v>
      </c>
      <c r="D28" s="193">
        <v>242532.57851200004</v>
      </c>
      <c r="E28" s="193">
        <v>113804.241198</v>
      </c>
      <c r="F28" s="193">
        <v>123796.887952</v>
      </c>
      <c r="G28" s="193">
        <v>34218.384099</v>
      </c>
      <c r="H28" s="193">
        <v>89578.503853</v>
      </c>
      <c r="I28" s="193">
        <v>4931.449361999999</v>
      </c>
    </row>
    <row r="29" spans="2:9" s="41" customFormat="1" ht="11.25">
      <c r="B29" s="77" t="s">
        <v>24</v>
      </c>
      <c r="C29" s="77">
        <v>40787</v>
      </c>
      <c r="D29" s="193">
        <v>246984.84612200002</v>
      </c>
      <c r="E29" s="193">
        <v>116251.06455599998</v>
      </c>
      <c r="F29" s="193">
        <v>125679.52180500003</v>
      </c>
      <c r="G29" s="193">
        <v>35218.982495000004</v>
      </c>
      <c r="H29" s="193">
        <v>90460.53931</v>
      </c>
      <c r="I29" s="193">
        <v>5054.259760999999</v>
      </c>
    </row>
    <row r="30" spans="2:9" s="41" customFormat="1" ht="11.25">
      <c r="B30" s="77" t="s">
        <v>24</v>
      </c>
      <c r="C30" s="77">
        <v>40817</v>
      </c>
      <c r="D30" s="193">
        <v>250744.38084300002</v>
      </c>
      <c r="E30" s="193">
        <v>118970.74832400001</v>
      </c>
      <c r="F30" s="193">
        <v>126580.79121</v>
      </c>
      <c r="G30" s="193">
        <v>35539.241943</v>
      </c>
      <c r="H30" s="193">
        <v>91041.549267</v>
      </c>
      <c r="I30" s="193">
        <v>5192.8413089999995</v>
      </c>
    </row>
    <row r="31" spans="2:9" s="41" customFormat="1" ht="11.25">
      <c r="B31" s="77" t="s">
        <v>24</v>
      </c>
      <c r="C31" s="77">
        <v>40848</v>
      </c>
      <c r="D31" s="193">
        <v>254830.51125700006</v>
      </c>
      <c r="E31" s="193">
        <v>121597.66167399999</v>
      </c>
      <c r="F31" s="193">
        <v>127884.246046</v>
      </c>
      <c r="G31" s="193">
        <v>35958.403569</v>
      </c>
      <c r="H31" s="193">
        <v>91925.84247700001</v>
      </c>
      <c r="I31" s="193">
        <v>5348.603537</v>
      </c>
    </row>
    <row r="32" spans="2:9" s="41" customFormat="1" ht="11.25">
      <c r="B32" s="78" t="s">
        <v>24</v>
      </c>
      <c r="C32" s="78">
        <v>40878</v>
      </c>
      <c r="D32" s="194">
        <v>256039.57476800005</v>
      </c>
      <c r="E32" s="194">
        <v>122456.858719</v>
      </c>
      <c r="F32" s="194">
        <v>128317.34466399999</v>
      </c>
      <c r="G32" s="194">
        <v>36026.477307</v>
      </c>
      <c r="H32" s="194">
        <v>92290.86735700001</v>
      </c>
      <c r="I32" s="194">
        <v>5265.3713849999995</v>
      </c>
    </row>
    <row r="33" spans="2:9" s="41" customFormat="1" ht="11.25">
      <c r="B33" s="77" t="s">
        <v>117</v>
      </c>
      <c r="C33" s="77">
        <v>40909</v>
      </c>
      <c r="D33" s="193">
        <v>256965.566135</v>
      </c>
      <c r="E33" s="193">
        <v>122724.03195199999</v>
      </c>
      <c r="F33" s="193">
        <v>128760.86364699999</v>
      </c>
      <c r="G33" s="193">
        <v>36197.585214</v>
      </c>
      <c r="H33" s="193">
        <v>92563.278433</v>
      </c>
      <c r="I33" s="193">
        <v>5480.6705360000005</v>
      </c>
    </row>
    <row r="34" spans="2:9" s="41" customFormat="1" ht="11.25">
      <c r="B34" s="77" t="s">
        <v>24</v>
      </c>
      <c r="C34" s="77">
        <v>40940</v>
      </c>
      <c r="D34" s="193">
        <v>258260.88787099998</v>
      </c>
      <c r="E34" s="193">
        <v>122817.349922</v>
      </c>
      <c r="F34" s="193">
        <v>129985.37124799998</v>
      </c>
      <c r="G34" s="193">
        <v>36627.956073</v>
      </c>
      <c r="H34" s="193">
        <v>93357.41517499999</v>
      </c>
      <c r="I34" s="193">
        <v>5458.166701000001</v>
      </c>
    </row>
    <row r="35" spans="2:9" s="41" customFormat="1" ht="11.25">
      <c r="B35" s="77" t="s">
        <v>24</v>
      </c>
      <c r="C35" s="77">
        <v>40969</v>
      </c>
      <c r="D35" s="193">
        <v>259885.643139</v>
      </c>
      <c r="E35" s="193">
        <v>124192.84369599998</v>
      </c>
      <c r="F35" s="193">
        <v>130134.03661499998</v>
      </c>
      <c r="G35" s="193">
        <v>36318.860219</v>
      </c>
      <c r="H35" s="193">
        <v>93815.176396</v>
      </c>
      <c r="I35" s="193">
        <v>5558.762828</v>
      </c>
    </row>
    <row r="36" spans="2:9" s="41" customFormat="1" ht="11.25">
      <c r="B36" s="77" t="s">
        <v>24</v>
      </c>
      <c r="C36" s="77">
        <v>41000</v>
      </c>
      <c r="D36" s="193">
        <v>259278.964661</v>
      </c>
      <c r="E36" s="193">
        <v>123951.51823699998</v>
      </c>
      <c r="F36" s="193">
        <v>129819.414269</v>
      </c>
      <c r="G36" s="193">
        <v>35932.27294300001</v>
      </c>
      <c r="H36" s="193">
        <v>93887.141326</v>
      </c>
      <c r="I36" s="193">
        <v>5508.032155</v>
      </c>
    </row>
    <row r="37" spans="2:9" s="41" customFormat="1" ht="11.25">
      <c r="B37" s="77" t="s">
        <v>24</v>
      </c>
      <c r="C37" s="77">
        <v>41030</v>
      </c>
      <c r="D37" s="193">
        <v>259284.233451</v>
      </c>
      <c r="E37" s="193">
        <v>123700.22393699999</v>
      </c>
      <c r="F37" s="193">
        <v>130044.298023</v>
      </c>
      <c r="G37" s="193">
        <v>35950.638122000004</v>
      </c>
      <c r="H37" s="193">
        <v>94093.659901</v>
      </c>
      <c r="I37" s="193">
        <v>5539.711490999999</v>
      </c>
    </row>
    <row r="38" spans="2:9" s="41" customFormat="1" ht="11.25">
      <c r="B38" s="77" t="s">
        <v>24</v>
      </c>
      <c r="C38" s="77">
        <v>41061</v>
      </c>
      <c r="D38" s="193">
        <v>254947.98915100005</v>
      </c>
      <c r="E38" s="193">
        <v>122117.16734999999</v>
      </c>
      <c r="F38" s="193">
        <v>127290.631456</v>
      </c>
      <c r="G38" s="193">
        <v>35094.359329</v>
      </c>
      <c r="H38" s="193">
        <v>92196.27212700002</v>
      </c>
      <c r="I38" s="193">
        <v>5540.190345</v>
      </c>
    </row>
    <row r="39" spans="2:9" s="41" customFormat="1" ht="11.25">
      <c r="B39" s="77" t="s">
        <v>24</v>
      </c>
      <c r="C39" s="77">
        <v>41091</v>
      </c>
      <c r="D39" s="193">
        <v>253699.349641</v>
      </c>
      <c r="E39" s="193">
        <v>121432.74109</v>
      </c>
      <c r="F39" s="193">
        <v>126759.20245300002</v>
      </c>
      <c r="G39" s="193">
        <v>34816.697971</v>
      </c>
      <c r="H39" s="193">
        <v>91942.50448199999</v>
      </c>
      <c r="I39" s="193">
        <v>5507.406098</v>
      </c>
    </row>
    <row r="40" spans="2:9" s="41" customFormat="1" ht="11.25">
      <c r="B40" s="77" t="s">
        <v>24</v>
      </c>
      <c r="C40" s="77">
        <v>41122</v>
      </c>
      <c r="D40" s="193">
        <v>249921.75352</v>
      </c>
      <c r="E40" s="193">
        <v>119453.656837</v>
      </c>
      <c r="F40" s="193">
        <v>125061.55210100001</v>
      </c>
      <c r="G40" s="193">
        <v>33887.423774999996</v>
      </c>
      <c r="H40" s="193">
        <v>91174.128326</v>
      </c>
      <c r="I40" s="193">
        <v>5406.544582</v>
      </c>
    </row>
    <row r="41" spans="2:9" s="41" customFormat="1" ht="11.25">
      <c r="B41" s="77" t="s">
        <v>24</v>
      </c>
      <c r="C41" s="77">
        <v>41153</v>
      </c>
      <c r="D41" s="193">
        <v>246635.07839399998</v>
      </c>
      <c r="E41" s="193">
        <v>117561.17849</v>
      </c>
      <c r="F41" s="193">
        <v>123694.93942699999</v>
      </c>
      <c r="G41" s="193">
        <v>33072.860852</v>
      </c>
      <c r="H41" s="193">
        <v>90622.078575</v>
      </c>
      <c r="I41" s="193">
        <v>5378.960477</v>
      </c>
    </row>
    <row r="42" spans="2:9" s="41" customFormat="1" ht="11.25">
      <c r="B42" s="77" t="s">
        <v>24</v>
      </c>
      <c r="C42" s="77">
        <v>41183</v>
      </c>
      <c r="D42" s="193">
        <v>246258.493412</v>
      </c>
      <c r="E42" s="193">
        <v>115872.980709</v>
      </c>
      <c r="F42" s="193">
        <v>124997.96296499998</v>
      </c>
      <c r="G42" s="193">
        <v>33522.206258</v>
      </c>
      <c r="H42" s="193">
        <v>91475.75670700001</v>
      </c>
      <c r="I42" s="193">
        <v>5387.549738</v>
      </c>
    </row>
    <row r="43" spans="2:9" s="41" customFormat="1" ht="11.25">
      <c r="B43" s="77" t="s">
        <v>24</v>
      </c>
      <c r="C43" s="77">
        <v>41214</v>
      </c>
      <c r="D43" s="193">
        <v>244956.92640300002</v>
      </c>
      <c r="E43" s="193">
        <v>114668.547578</v>
      </c>
      <c r="F43" s="193">
        <v>124914.52398599999</v>
      </c>
      <c r="G43" s="193">
        <v>33047.311197999996</v>
      </c>
      <c r="H43" s="193">
        <v>91867.21278799999</v>
      </c>
      <c r="I43" s="193">
        <v>5373.854839</v>
      </c>
    </row>
    <row r="44" spans="2:9" s="41" customFormat="1" ht="11.25">
      <c r="B44" s="78" t="s">
        <v>24</v>
      </c>
      <c r="C44" s="78">
        <v>41244</v>
      </c>
      <c r="D44" s="194">
        <v>242578.013546</v>
      </c>
      <c r="E44" s="194">
        <v>113454.235845</v>
      </c>
      <c r="F44" s="194">
        <v>123749.23022399998</v>
      </c>
      <c r="G44" s="194">
        <v>33042.04983699999</v>
      </c>
      <c r="H44" s="194">
        <v>90707.18038699999</v>
      </c>
      <c r="I44" s="194">
        <v>5374.547476999999</v>
      </c>
    </row>
    <row r="45" spans="2:9" s="41" customFormat="1" ht="11.25">
      <c r="B45" s="148" t="s">
        <v>118</v>
      </c>
      <c r="C45" s="148">
        <v>41275</v>
      </c>
      <c r="D45" s="195">
        <v>242404.39724100003</v>
      </c>
      <c r="E45" s="195">
        <v>113047.08425799999</v>
      </c>
      <c r="F45" s="195">
        <v>123977.18860399997</v>
      </c>
      <c r="G45" s="195">
        <v>33206.654013</v>
      </c>
      <c r="H45" s="195">
        <v>90770.53459099999</v>
      </c>
      <c r="I45" s="195">
        <v>5380.124379</v>
      </c>
    </row>
    <row r="46" spans="2:9" s="41" customFormat="1" ht="11.25">
      <c r="B46" s="77" t="s">
        <v>24</v>
      </c>
      <c r="C46" s="77">
        <v>41306</v>
      </c>
      <c r="D46" s="193">
        <v>239926.06974200002</v>
      </c>
      <c r="E46" s="193">
        <v>112645.97514699999</v>
      </c>
      <c r="F46" s="193">
        <v>121990.027408</v>
      </c>
      <c r="G46" s="193">
        <v>32628.164652999993</v>
      </c>
      <c r="H46" s="193">
        <v>89361.86275500001</v>
      </c>
      <c r="I46" s="193">
        <v>5290.067187000001</v>
      </c>
    </row>
    <row r="47" spans="2:9" s="41" customFormat="1" ht="11.25">
      <c r="B47" s="77"/>
      <c r="C47" s="77">
        <v>41334</v>
      </c>
      <c r="D47" s="193">
        <v>238335.763132</v>
      </c>
      <c r="E47" s="193">
        <v>111386.080597</v>
      </c>
      <c r="F47" s="193">
        <v>121725.322374</v>
      </c>
      <c r="G47" s="193">
        <v>32784.726406</v>
      </c>
      <c r="H47" s="193">
        <v>88940.595968</v>
      </c>
      <c r="I47" s="193">
        <v>5224.360161</v>
      </c>
    </row>
    <row r="48" spans="2:9" s="41" customFormat="1" ht="11.25">
      <c r="B48" s="77"/>
      <c r="C48" s="77">
        <v>41365</v>
      </c>
      <c r="D48" s="193">
        <v>239400.505128</v>
      </c>
      <c r="E48" s="193">
        <v>111783.43034800001</v>
      </c>
      <c r="F48" s="193">
        <v>122373.575382</v>
      </c>
      <c r="G48" s="193">
        <v>33039.922958</v>
      </c>
      <c r="H48" s="193">
        <v>89333.65242400001</v>
      </c>
      <c r="I48" s="193">
        <v>5243.499398</v>
      </c>
    </row>
    <row r="49" spans="2:9" s="41" customFormat="1" ht="11.25">
      <c r="B49" s="77"/>
      <c r="C49" s="77">
        <v>41395</v>
      </c>
      <c r="D49" s="193">
        <v>238008.998979</v>
      </c>
      <c r="E49" s="193">
        <v>111437.142201</v>
      </c>
      <c r="F49" s="193">
        <v>121429.973518</v>
      </c>
      <c r="G49" s="193">
        <v>32519.057204</v>
      </c>
      <c r="H49" s="193">
        <v>88910.916314</v>
      </c>
      <c r="I49" s="193">
        <v>5141.88326</v>
      </c>
    </row>
    <row r="50" spans="2:9" s="41" customFormat="1" ht="11.25">
      <c r="B50" s="77"/>
      <c r="C50" s="77">
        <v>41426</v>
      </c>
      <c r="D50" s="193">
        <v>239790.205929</v>
      </c>
      <c r="E50" s="193">
        <v>111992.28523</v>
      </c>
      <c r="F50" s="193">
        <v>122640.525896</v>
      </c>
      <c r="G50" s="193">
        <v>32463.115440000005</v>
      </c>
      <c r="H50" s="193">
        <v>90177.410456</v>
      </c>
      <c r="I50" s="193">
        <v>5157.394803</v>
      </c>
    </row>
    <row r="51" spans="2:9" s="41" customFormat="1" ht="11.25">
      <c r="B51" s="77"/>
      <c r="C51" s="77">
        <v>41456</v>
      </c>
      <c r="D51" s="193">
        <v>239593.73364200004</v>
      </c>
      <c r="E51" s="193">
        <v>111982.25798899999</v>
      </c>
      <c r="F51" s="193">
        <v>122389.19767100002</v>
      </c>
      <c r="G51" s="193">
        <v>31820.706942000004</v>
      </c>
      <c r="H51" s="193">
        <v>90568.490729</v>
      </c>
      <c r="I51" s="193">
        <v>5222.2779820000005</v>
      </c>
    </row>
    <row r="52" spans="2:10" ht="11.25">
      <c r="B52" s="160"/>
      <c r="C52" s="77">
        <v>41487</v>
      </c>
      <c r="D52" s="193">
        <v>238636.843808</v>
      </c>
      <c r="E52" s="193">
        <v>111810.258915</v>
      </c>
      <c r="F52" s="193">
        <v>121484.32728100002</v>
      </c>
      <c r="G52" s="193">
        <v>31547.089554000006</v>
      </c>
      <c r="H52" s="193">
        <v>89937.237727</v>
      </c>
      <c r="I52" s="193">
        <v>5342.257612000001</v>
      </c>
      <c r="J52" s="62"/>
    </row>
    <row r="53" spans="2:10" ht="11.25">
      <c r="B53" s="160"/>
      <c r="C53" s="77">
        <v>41518</v>
      </c>
      <c r="D53" s="193">
        <v>239488.9221</v>
      </c>
      <c r="E53" s="193">
        <v>112844.01573599999</v>
      </c>
      <c r="F53" s="193">
        <v>121250.693054</v>
      </c>
      <c r="G53" s="193">
        <v>31585.430350000002</v>
      </c>
      <c r="H53" s="193">
        <v>89665.26270399998</v>
      </c>
      <c r="I53" s="193">
        <v>5394.21331</v>
      </c>
      <c r="J53" s="62"/>
    </row>
    <row r="54" spans="2:10" ht="11.25">
      <c r="B54" s="160"/>
      <c r="C54" s="77">
        <v>41548</v>
      </c>
      <c r="D54" s="193">
        <v>240546.55670299998</v>
      </c>
      <c r="E54" s="193">
        <v>113230.63396699999</v>
      </c>
      <c r="F54" s="193">
        <v>121834.16369100001</v>
      </c>
      <c r="G54" s="193">
        <v>30956.405542</v>
      </c>
      <c r="H54" s="193">
        <v>90877.75814899999</v>
      </c>
      <c r="I54" s="193">
        <v>5481.759045</v>
      </c>
      <c r="J54" s="62"/>
    </row>
    <row r="55" spans="2:9" ht="11.25">
      <c r="B55" s="160"/>
      <c r="C55" s="77">
        <v>41579</v>
      </c>
      <c r="D55" s="193">
        <v>240936.028321</v>
      </c>
      <c r="E55" s="193">
        <v>113504.90500799999</v>
      </c>
      <c r="F55" s="193">
        <v>121922.60099400001</v>
      </c>
      <c r="G55" s="193">
        <v>30524.844882</v>
      </c>
      <c r="H55" s="193">
        <v>91397.75611199999</v>
      </c>
      <c r="I55" s="193">
        <v>5508.522319</v>
      </c>
    </row>
    <row r="56" spans="2:9" ht="11.25">
      <c r="B56" s="162"/>
      <c r="C56" s="78">
        <v>41609</v>
      </c>
      <c r="D56" s="194">
        <v>242033.57471999998</v>
      </c>
      <c r="E56" s="194">
        <v>113023.33625699999</v>
      </c>
      <c r="F56" s="194">
        <v>123470.641644</v>
      </c>
      <c r="G56" s="194">
        <v>30525.504104999996</v>
      </c>
      <c r="H56" s="194">
        <v>92945.13753899999</v>
      </c>
      <c r="I56" s="194">
        <v>5539.5968189999985</v>
      </c>
    </row>
    <row r="57" spans="2:9" ht="11.25">
      <c r="B57" s="165">
        <v>2014</v>
      </c>
      <c r="C57" s="77">
        <v>41640</v>
      </c>
      <c r="D57" s="193">
        <v>242093.03750399998</v>
      </c>
      <c r="E57" s="193">
        <v>113370.332837</v>
      </c>
      <c r="F57" s="193">
        <v>123150.76684699999</v>
      </c>
      <c r="G57" s="193">
        <v>30370.210862</v>
      </c>
      <c r="H57" s="193">
        <v>92780.55598499998</v>
      </c>
      <c r="I57" s="193">
        <v>5571.937819999999</v>
      </c>
    </row>
    <row r="58" spans="2:10" ht="11.25">
      <c r="B58" s="160"/>
      <c r="C58" s="77">
        <v>41671</v>
      </c>
      <c r="D58" s="193">
        <v>242477.40534199998</v>
      </c>
      <c r="E58" s="193">
        <v>113487.51441399999</v>
      </c>
      <c r="F58" s="193">
        <v>123233.24370199999</v>
      </c>
      <c r="G58" s="193">
        <v>30400.399425999996</v>
      </c>
      <c r="H58" s="193">
        <v>92832.84427599999</v>
      </c>
      <c r="I58" s="193">
        <v>5756.647225999999</v>
      </c>
      <c r="J58" s="62"/>
    </row>
    <row r="59" spans="2:10" ht="11.25">
      <c r="B59" s="160"/>
      <c r="C59" s="77">
        <v>41699</v>
      </c>
      <c r="D59" s="193">
        <v>240784.914073</v>
      </c>
      <c r="E59" s="193">
        <v>113847.531337</v>
      </c>
      <c r="F59" s="193">
        <v>121170.729192</v>
      </c>
      <c r="G59" s="193">
        <v>29797.531750999995</v>
      </c>
      <c r="H59" s="193">
        <v>91373.197441</v>
      </c>
      <c r="I59" s="193">
        <v>5766.653544000001</v>
      </c>
      <c r="J59" s="124"/>
    </row>
    <row r="60" spans="2:10" ht="11.25">
      <c r="B60" s="160"/>
      <c r="C60" s="77">
        <v>41730</v>
      </c>
      <c r="D60" s="193">
        <v>239877.79935800002</v>
      </c>
      <c r="E60" s="193">
        <v>113983.96090800001</v>
      </c>
      <c r="F60" s="193">
        <v>120083.617628</v>
      </c>
      <c r="G60" s="193">
        <v>29485.784395999995</v>
      </c>
      <c r="H60" s="193">
        <v>90597.83323199999</v>
      </c>
      <c r="I60" s="193">
        <v>5810.220822</v>
      </c>
      <c r="J60" s="124"/>
    </row>
    <row r="61" spans="2:10" ht="11.25">
      <c r="B61" s="160"/>
      <c r="C61" s="77">
        <v>41760</v>
      </c>
      <c r="D61" s="193">
        <v>238807.46344100003</v>
      </c>
      <c r="E61" s="193">
        <v>113868.29878900001</v>
      </c>
      <c r="F61" s="193">
        <v>119089.35244300001</v>
      </c>
      <c r="G61" s="193">
        <v>29211.341128</v>
      </c>
      <c r="H61" s="193">
        <v>89878.011315</v>
      </c>
      <c r="I61" s="193">
        <v>5849.812209</v>
      </c>
      <c r="J61" s="124"/>
    </row>
    <row r="62" spans="1:10" ht="11.25">
      <c r="A62" s="62"/>
      <c r="B62" s="160"/>
      <c r="C62" s="77">
        <v>41791</v>
      </c>
      <c r="D62" s="193">
        <v>238140.33824300003</v>
      </c>
      <c r="E62" s="193">
        <v>114811.06078599999</v>
      </c>
      <c r="F62" s="193">
        <v>117427.21917000001</v>
      </c>
      <c r="G62" s="193">
        <v>29165.767019000006</v>
      </c>
      <c r="H62" s="193">
        <v>88261.452151</v>
      </c>
      <c r="I62" s="193">
        <v>5902.058287</v>
      </c>
      <c r="J62" s="124"/>
    </row>
    <row r="63" spans="1:10" ht="11.25">
      <c r="A63" s="62"/>
      <c r="B63" s="160"/>
      <c r="C63" s="77">
        <v>41821</v>
      </c>
      <c r="D63" s="193">
        <v>240357.64535500002</v>
      </c>
      <c r="E63" s="193">
        <v>116457.737895</v>
      </c>
      <c r="F63" s="193">
        <v>117909.47730900001</v>
      </c>
      <c r="G63" s="193">
        <v>29597.94103</v>
      </c>
      <c r="H63" s="193">
        <v>88311.536279</v>
      </c>
      <c r="I63" s="193">
        <v>5990.4301510000005</v>
      </c>
      <c r="J63" s="62"/>
    </row>
    <row r="64" spans="2:9" ht="11.25">
      <c r="B64" s="160"/>
      <c r="C64" s="77">
        <v>41852</v>
      </c>
      <c r="D64" s="193">
        <v>239396.93148600002</v>
      </c>
      <c r="E64" s="193">
        <v>115643.114082</v>
      </c>
      <c r="F64" s="193">
        <v>117669.89692199999</v>
      </c>
      <c r="G64" s="193">
        <v>29427.863347</v>
      </c>
      <c r="H64" s="193">
        <v>88242.033575</v>
      </c>
      <c r="I64" s="193">
        <v>6083.920482</v>
      </c>
    </row>
    <row r="65" spans="2:10" ht="11.25">
      <c r="B65" s="160"/>
      <c r="C65" s="77">
        <v>41883</v>
      </c>
      <c r="D65" s="193">
        <v>238163.075144</v>
      </c>
      <c r="E65" s="193">
        <v>114486.617937</v>
      </c>
      <c r="F65" s="193">
        <v>117452.65840199999</v>
      </c>
      <c r="G65" s="193">
        <v>29472.515828</v>
      </c>
      <c r="H65" s="193">
        <v>87980.142574</v>
      </c>
      <c r="I65" s="193">
        <v>6223.798805</v>
      </c>
      <c r="J65" s="62"/>
    </row>
    <row r="66" spans="2:10" ht="11.25">
      <c r="B66" s="160"/>
      <c r="C66" s="77">
        <v>41913</v>
      </c>
      <c r="D66" s="193">
        <v>233671.722489</v>
      </c>
      <c r="E66" s="193">
        <v>113001.592581</v>
      </c>
      <c r="F66" s="193">
        <v>114440.800653</v>
      </c>
      <c r="G66" s="193">
        <v>29444.33486</v>
      </c>
      <c r="H66" s="193">
        <v>84996.465793</v>
      </c>
      <c r="I66" s="193">
        <v>6229.329255000001</v>
      </c>
      <c r="J66" s="62"/>
    </row>
    <row r="67" spans="1:12" ht="11.25">
      <c r="A67" s="62"/>
      <c r="B67" s="160"/>
      <c r="C67" s="77">
        <v>41944</v>
      </c>
      <c r="D67" s="193">
        <v>228455.98541499997</v>
      </c>
      <c r="E67" s="193">
        <v>110719.23202099999</v>
      </c>
      <c r="F67" s="193">
        <v>111502.27146699998</v>
      </c>
      <c r="G67" s="193">
        <v>29291.371100999997</v>
      </c>
      <c r="H67" s="193">
        <v>82210.90036600002</v>
      </c>
      <c r="I67" s="193">
        <v>6234.481927</v>
      </c>
      <c r="J67" s="62"/>
      <c r="K67" s="62"/>
      <c r="L67" s="62"/>
    </row>
    <row r="68" spans="1:12" ht="11.25">
      <c r="A68" s="62"/>
      <c r="B68" s="162"/>
      <c r="C68" s="78">
        <v>41974</v>
      </c>
      <c r="D68" s="194">
        <v>225100.88483099997</v>
      </c>
      <c r="E68" s="194">
        <v>109556.367262</v>
      </c>
      <c r="F68" s="194">
        <v>109276.383389</v>
      </c>
      <c r="G68" s="194">
        <v>29065.355554</v>
      </c>
      <c r="H68" s="194">
        <v>80211.027835</v>
      </c>
      <c r="I68" s="194">
        <v>6268.13418</v>
      </c>
      <c r="J68" s="62"/>
      <c r="K68" s="62"/>
      <c r="L68" s="62"/>
    </row>
    <row r="69" spans="1:12" ht="11.25">
      <c r="A69" s="62"/>
      <c r="B69" s="165">
        <v>2015</v>
      </c>
      <c r="C69" s="77">
        <v>42005</v>
      </c>
      <c r="D69" s="193">
        <v>222778.73859199998</v>
      </c>
      <c r="E69" s="193">
        <v>108512.722356</v>
      </c>
      <c r="F69" s="193">
        <v>108108.37475399999</v>
      </c>
      <c r="G69" s="193">
        <v>29026.263422</v>
      </c>
      <c r="H69" s="193">
        <v>79082.11133199999</v>
      </c>
      <c r="I69" s="193">
        <v>6157.641481999999</v>
      </c>
      <c r="J69" s="62"/>
      <c r="K69" s="62"/>
      <c r="L69" s="62"/>
    </row>
    <row r="70" spans="2:9" ht="11.25">
      <c r="B70" s="61"/>
      <c r="C70" s="77">
        <v>42036</v>
      </c>
      <c r="D70" s="193">
        <v>218937.13690799996</v>
      </c>
      <c r="E70" s="193">
        <v>106334.089547</v>
      </c>
      <c r="F70" s="193">
        <v>106628.95993499999</v>
      </c>
      <c r="G70" s="193">
        <v>28766.063842000003</v>
      </c>
      <c r="H70" s="193">
        <v>77862.89609299999</v>
      </c>
      <c r="I70" s="193">
        <v>5974.087426</v>
      </c>
    </row>
    <row r="71" spans="2:9" ht="11.25">
      <c r="B71" s="160"/>
      <c r="C71" s="77">
        <v>42064</v>
      </c>
      <c r="D71" s="193">
        <v>218288.17119999998</v>
      </c>
      <c r="E71" s="193">
        <v>104620.057046</v>
      </c>
      <c r="F71" s="193">
        <v>107661.127747</v>
      </c>
      <c r="G71" s="193">
        <v>29272.733903000004</v>
      </c>
      <c r="H71" s="193">
        <v>78388.39384399999</v>
      </c>
      <c r="I71" s="193">
        <v>6006.986406999999</v>
      </c>
    </row>
    <row r="72" spans="2:9" ht="11.25">
      <c r="B72" s="160"/>
      <c r="C72" s="77">
        <v>42095</v>
      </c>
      <c r="D72" s="193">
        <v>213720.52018899997</v>
      </c>
      <c r="E72" s="193">
        <v>101559.201263</v>
      </c>
      <c r="F72" s="193">
        <v>106267.471667</v>
      </c>
      <c r="G72" s="193">
        <v>28845.33591</v>
      </c>
      <c r="H72" s="193">
        <v>77422.135757</v>
      </c>
      <c r="I72" s="193">
        <v>5893.847259</v>
      </c>
    </row>
    <row r="73" spans="2:9" ht="11.25">
      <c r="B73" s="160"/>
      <c r="C73" s="77">
        <v>42125</v>
      </c>
      <c r="D73" s="193">
        <v>209737.619718</v>
      </c>
      <c r="E73" s="193">
        <v>98760.30768399998</v>
      </c>
      <c r="F73" s="193">
        <v>105198.48758100001</v>
      </c>
      <c r="G73" s="193">
        <v>28642.385264000004</v>
      </c>
      <c r="H73" s="193">
        <v>76556.102317</v>
      </c>
      <c r="I73" s="193">
        <v>5778.824453</v>
      </c>
    </row>
    <row r="74" spans="2:9" ht="11.25">
      <c r="B74" s="160"/>
      <c r="C74" s="77">
        <v>42156</v>
      </c>
      <c r="D74" s="193">
        <v>208899.14188399998</v>
      </c>
      <c r="E74" s="193">
        <v>97433.21774099997</v>
      </c>
      <c r="F74" s="193">
        <v>105736.882701</v>
      </c>
      <c r="G74" s="193">
        <v>28552.699641</v>
      </c>
      <c r="H74" s="193">
        <v>77184.18306</v>
      </c>
      <c r="I74" s="193">
        <v>5729.041442</v>
      </c>
    </row>
    <row r="75" spans="2:9" ht="11.25">
      <c r="B75" s="160"/>
      <c r="C75" s="77">
        <v>42186</v>
      </c>
      <c r="D75" s="193">
        <v>204408.13527099998</v>
      </c>
      <c r="E75" s="193">
        <v>94824.73412</v>
      </c>
      <c r="F75" s="193">
        <v>104006.740675</v>
      </c>
      <c r="G75" s="193">
        <v>28105.779997</v>
      </c>
      <c r="H75" s="193">
        <v>75900.960678</v>
      </c>
      <c r="I75" s="193">
        <v>5576.660476</v>
      </c>
    </row>
    <row r="76" spans="2:9" ht="11.25">
      <c r="B76" s="162"/>
      <c r="C76" s="78">
        <v>42217</v>
      </c>
      <c r="D76" s="194">
        <v>199429.827766</v>
      </c>
      <c r="E76" s="194">
        <v>92341.73692</v>
      </c>
      <c r="F76" s="194">
        <v>101756.035246</v>
      </c>
      <c r="G76" s="194">
        <v>27713.164264</v>
      </c>
      <c r="H76" s="194">
        <v>74042.870982</v>
      </c>
      <c r="I76" s="194">
        <v>5332.055600000001</v>
      </c>
    </row>
    <row r="77" spans="2:9" ht="11.25">
      <c r="B77" s="61"/>
      <c r="C77" s="7" t="s">
        <v>140</v>
      </c>
      <c r="D77" s="207"/>
      <c r="E77" s="207"/>
      <c r="F77" s="207"/>
      <c r="G77" s="207"/>
      <c r="H77" s="207"/>
      <c r="I77" s="207"/>
    </row>
    <row r="78" spans="2:9" ht="11.25">
      <c r="B78" s="61"/>
      <c r="D78" s="207"/>
      <c r="E78" s="207"/>
      <c r="F78" s="207"/>
      <c r="G78" s="207"/>
      <c r="H78" s="207"/>
      <c r="I78" s="207"/>
    </row>
    <row r="79" spans="2:9" ht="11.25">
      <c r="B79" s="61"/>
      <c r="D79" s="207"/>
      <c r="E79" s="207"/>
      <c r="F79" s="207"/>
      <c r="G79" s="207"/>
      <c r="H79" s="207"/>
      <c r="I79" s="207"/>
    </row>
    <row r="80" spans="2:9" ht="11.25">
      <c r="B80" s="61"/>
      <c r="D80" s="207"/>
      <c r="E80" s="207"/>
      <c r="F80" s="207"/>
      <c r="G80" s="207"/>
      <c r="H80" s="207"/>
      <c r="I80" s="207"/>
    </row>
    <row r="81" spans="2:9" ht="11.25">
      <c r="B81" s="61"/>
      <c r="D81" s="207"/>
      <c r="E81" s="207"/>
      <c r="F81" s="207"/>
      <c r="G81" s="207"/>
      <c r="H81" s="207"/>
      <c r="I81" s="207"/>
    </row>
    <row r="82" spans="2:9" ht="11.25">
      <c r="B82" s="61"/>
      <c r="D82" s="207"/>
      <c r="E82" s="207"/>
      <c r="F82" s="207"/>
      <c r="G82" s="207"/>
      <c r="H82" s="207"/>
      <c r="I82" s="207"/>
    </row>
    <row r="83" spans="2:9" ht="11.25">
      <c r="B83" s="61"/>
      <c r="D83" s="207"/>
      <c r="E83" s="207"/>
      <c r="F83" s="207"/>
      <c r="G83" s="207"/>
      <c r="H83" s="207"/>
      <c r="I83" s="207"/>
    </row>
    <row r="84" spans="2:9" ht="11.25">
      <c r="B84" s="61"/>
      <c r="D84" s="207"/>
      <c r="E84" s="207"/>
      <c r="F84" s="207"/>
      <c r="G84" s="207"/>
      <c r="H84" s="207"/>
      <c r="I84" s="207"/>
    </row>
    <row r="85" spans="2:9" ht="11.25">
      <c r="B85" s="61"/>
      <c r="D85" s="207"/>
      <c r="E85" s="207"/>
      <c r="F85" s="207"/>
      <c r="G85" s="207"/>
      <c r="H85" s="207"/>
      <c r="I85" s="207"/>
    </row>
    <row r="86" ht="11.25">
      <c r="B86" s="61"/>
    </row>
    <row r="87" ht="11.25">
      <c r="B87" s="61"/>
    </row>
    <row r="88" ht="11.25">
      <c r="B88" s="61"/>
    </row>
    <row r="89" ht="11.25">
      <c r="B89" s="61"/>
    </row>
    <row r="90" ht="11.25">
      <c r="B90" s="61"/>
    </row>
    <row r="91" ht="11.25">
      <c r="B91" s="61"/>
    </row>
    <row r="92" ht="11.25">
      <c r="B92" s="61"/>
    </row>
    <row r="93" ht="11.25">
      <c r="B93" s="61"/>
    </row>
    <row r="94" ht="11.25">
      <c r="B94" s="61"/>
    </row>
    <row r="95" ht="11.25">
      <c r="B95" s="61"/>
    </row>
    <row r="96" ht="11.25">
      <c r="B96" s="61"/>
    </row>
    <row r="97" ht="11.25">
      <c r="B97" s="61"/>
    </row>
    <row r="98" ht="11.25">
      <c r="B98" s="61"/>
    </row>
    <row r="99" ht="11.25">
      <c r="B99" s="61"/>
    </row>
    <row r="100" ht="11.25">
      <c r="B100" s="61"/>
    </row>
    <row r="101" ht="11.25">
      <c r="B101" s="61"/>
    </row>
    <row r="102" ht="11.25">
      <c r="B102" s="61"/>
    </row>
    <row r="103" ht="11.25">
      <c r="B103" s="61"/>
    </row>
    <row r="104" ht="11.25">
      <c r="B104" s="61"/>
    </row>
    <row r="105" ht="11.25">
      <c r="B105" s="61"/>
    </row>
    <row r="106" ht="11.25">
      <c r="B106" s="61"/>
    </row>
    <row r="107" ht="11.25">
      <c r="B107" s="61"/>
    </row>
    <row r="108" ht="11.25">
      <c r="B108" s="61"/>
    </row>
    <row r="109" ht="11.25">
      <c r="B109" s="61"/>
    </row>
    <row r="110" ht="11.25">
      <c r="B110" s="61"/>
    </row>
    <row r="111" ht="11.25">
      <c r="B111" s="61"/>
    </row>
    <row r="112" ht="11.25">
      <c r="B112" s="61"/>
    </row>
    <row r="113" ht="11.25">
      <c r="B113" s="61"/>
    </row>
    <row r="114" ht="11.25">
      <c r="B114" s="61"/>
    </row>
    <row r="115" ht="11.25">
      <c r="B115" s="61"/>
    </row>
    <row r="116" ht="11.25">
      <c r="B116" s="61"/>
    </row>
    <row r="117" ht="11.25">
      <c r="B117" s="61"/>
    </row>
    <row r="118" ht="11.25">
      <c r="B118" s="61"/>
    </row>
    <row r="119" ht="11.25">
      <c r="B119" s="61"/>
    </row>
    <row r="120" ht="11.25">
      <c r="B120" s="61"/>
    </row>
    <row r="121" ht="11.25">
      <c r="B121" s="61"/>
    </row>
    <row r="122" ht="11.25">
      <c r="B122" s="61"/>
    </row>
    <row r="123" ht="11.25">
      <c r="B123" s="61"/>
    </row>
    <row r="124" ht="11.25">
      <c r="B124" s="61"/>
    </row>
    <row r="125" ht="11.25">
      <c r="B125" s="61"/>
    </row>
    <row r="126" ht="11.25">
      <c r="B126" s="61"/>
    </row>
    <row r="127" ht="11.25">
      <c r="B127" s="61"/>
    </row>
    <row r="128" ht="11.25">
      <c r="B128" s="61"/>
    </row>
    <row r="129" ht="11.25">
      <c r="B129" s="61"/>
    </row>
    <row r="130" ht="11.25">
      <c r="B130" s="61"/>
    </row>
    <row r="131" ht="11.25">
      <c r="B131" s="61"/>
    </row>
    <row r="132" ht="11.25">
      <c r="B132" s="61"/>
    </row>
    <row r="133" ht="11.25">
      <c r="B133" s="61"/>
    </row>
    <row r="134" ht="11.25">
      <c r="B134" s="61"/>
    </row>
    <row r="135" ht="11.25">
      <c r="B135" s="61"/>
    </row>
    <row r="136" ht="11.25">
      <c r="B136" s="61"/>
    </row>
    <row r="137" ht="11.25">
      <c r="B137" s="61"/>
    </row>
    <row r="138" ht="11.25">
      <c r="B138" s="61"/>
    </row>
    <row r="139" ht="11.25">
      <c r="B139" s="61"/>
    </row>
    <row r="140" ht="11.25">
      <c r="B140" s="61"/>
    </row>
    <row r="141" ht="11.25">
      <c r="B141" s="61"/>
    </row>
    <row r="142" ht="11.25">
      <c r="B142" s="61"/>
    </row>
    <row r="143" ht="11.25">
      <c r="B143" s="61"/>
    </row>
    <row r="144" ht="11.25">
      <c r="B144" s="61"/>
    </row>
    <row r="145" ht="11.25">
      <c r="B145" s="61"/>
    </row>
    <row r="146" ht="11.25">
      <c r="B146" s="61"/>
    </row>
    <row r="147" ht="11.25">
      <c r="B147" s="61"/>
    </row>
    <row r="148" ht="11.25">
      <c r="B148" s="61"/>
    </row>
    <row r="149" ht="11.25">
      <c r="B149" s="61"/>
    </row>
    <row r="150" ht="11.25">
      <c r="B150" s="61"/>
    </row>
    <row r="151" ht="11.25">
      <c r="B151" s="61"/>
    </row>
    <row r="152" ht="11.25">
      <c r="B152" s="61"/>
    </row>
    <row r="153" ht="11.25">
      <c r="B153" s="61"/>
    </row>
    <row r="154" ht="11.25">
      <c r="B154" s="61"/>
    </row>
    <row r="155" ht="11.25">
      <c r="B155" s="61"/>
    </row>
    <row r="156" ht="11.25">
      <c r="B156" s="61"/>
    </row>
    <row r="157" ht="11.25">
      <c r="B157" s="61"/>
    </row>
    <row r="158" ht="11.25">
      <c r="B158" s="61"/>
    </row>
    <row r="159" ht="11.25">
      <c r="B159" s="61"/>
    </row>
    <row r="160" ht="11.25">
      <c r="B160" s="61"/>
    </row>
    <row r="161" ht="11.25">
      <c r="B161" s="61"/>
    </row>
    <row r="162" ht="11.25">
      <c r="B162" s="61"/>
    </row>
    <row r="163" ht="11.25">
      <c r="B163" s="61"/>
    </row>
    <row r="164" ht="11.25">
      <c r="B164" s="61"/>
    </row>
    <row r="165" ht="11.25">
      <c r="B165" s="61"/>
    </row>
    <row r="166" ht="11.25">
      <c r="B166" s="61"/>
    </row>
    <row r="167" ht="11.25">
      <c r="B167" s="61"/>
    </row>
    <row r="168" ht="11.25">
      <c r="B168" s="61"/>
    </row>
    <row r="169" ht="11.25">
      <c r="B169" s="61"/>
    </row>
    <row r="170" ht="11.25">
      <c r="B170" s="61"/>
    </row>
    <row r="171" ht="11.25">
      <c r="B171" s="61"/>
    </row>
    <row r="172" ht="11.25">
      <c r="B172" s="61"/>
    </row>
    <row r="173" ht="11.25">
      <c r="B173" s="61"/>
    </row>
    <row r="174" ht="11.25">
      <c r="B174" s="61"/>
    </row>
    <row r="175" ht="11.25">
      <c r="B175" s="61"/>
    </row>
    <row r="176" ht="11.25">
      <c r="B176" s="61"/>
    </row>
    <row r="177" ht="11.25">
      <c r="B177" s="61"/>
    </row>
    <row r="178" ht="11.25">
      <c r="B178" s="61"/>
    </row>
    <row r="179" ht="11.25">
      <c r="B179" s="61"/>
    </row>
    <row r="180" ht="11.25">
      <c r="B180" s="61"/>
    </row>
    <row r="181" ht="11.25">
      <c r="B181" s="61"/>
    </row>
    <row r="182" ht="11.25">
      <c r="B182" s="61"/>
    </row>
    <row r="183" ht="11.25">
      <c r="B183" s="61"/>
    </row>
    <row r="184" ht="11.25">
      <c r="B184" s="61"/>
    </row>
    <row r="185" ht="11.25">
      <c r="B185" s="61"/>
    </row>
    <row r="186" ht="11.25">
      <c r="B186" s="61"/>
    </row>
    <row r="187" ht="11.25">
      <c r="B187" s="61"/>
    </row>
    <row r="188" ht="11.25">
      <c r="B188" s="61"/>
    </row>
    <row r="189" ht="11.25">
      <c r="B189" s="61"/>
    </row>
    <row r="190" ht="11.25">
      <c r="B190" s="61"/>
    </row>
    <row r="191" ht="11.25">
      <c r="B191" s="61"/>
    </row>
    <row r="192" ht="11.25">
      <c r="B192" s="61"/>
    </row>
    <row r="193" ht="11.25">
      <c r="B193" s="61"/>
    </row>
    <row r="194" ht="11.25">
      <c r="B194" s="61"/>
    </row>
    <row r="195" ht="11.25">
      <c r="B195" s="61"/>
    </row>
    <row r="196" ht="11.25">
      <c r="B196" s="61"/>
    </row>
    <row r="197" ht="11.25">
      <c r="B197" s="61"/>
    </row>
    <row r="198" ht="11.25">
      <c r="B198" s="61"/>
    </row>
    <row r="199" ht="11.25">
      <c r="B199" s="61"/>
    </row>
    <row r="200" ht="11.25">
      <c r="B200" s="61"/>
    </row>
    <row r="201" ht="11.25">
      <c r="B201" s="61"/>
    </row>
    <row r="202" ht="11.25">
      <c r="B202" s="61"/>
    </row>
    <row r="203" ht="11.25">
      <c r="B203" s="61"/>
    </row>
    <row r="204" ht="11.25">
      <c r="B204" s="61"/>
    </row>
    <row r="205" ht="11.25">
      <c r="B205" s="61"/>
    </row>
    <row r="206" ht="11.25">
      <c r="B206" s="61"/>
    </row>
    <row r="207" ht="11.25">
      <c r="B207" s="61"/>
    </row>
    <row r="208" ht="11.25">
      <c r="B208" s="61"/>
    </row>
    <row r="209" ht="11.25">
      <c r="B209" s="61"/>
    </row>
    <row r="210" ht="11.25">
      <c r="B210" s="61"/>
    </row>
    <row r="211" ht="11.25">
      <c r="B211" s="61"/>
    </row>
    <row r="212" ht="11.25">
      <c r="B212" s="61"/>
    </row>
    <row r="213" ht="11.25">
      <c r="B213" s="61"/>
    </row>
    <row r="214" ht="11.25">
      <c r="B214" s="61"/>
    </row>
    <row r="215" ht="11.25">
      <c r="B215" s="61"/>
    </row>
    <row r="216" ht="11.25">
      <c r="B216" s="61"/>
    </row>
    <row r="217" ht="11.25">
      <c r="B217" s="61"/>
    </row>
    <row r="218" ht="11.25">
      <c r="B218" s="61"/>
    </row>
    <row r="219" ht="11.25">
      <c r="B219" s="61"/>
    </row>
    <row r="220" ht="11.25">
      <c r="B220" s="61"/>
    </row>
    <row r="221" ht="11.25">
      <c r="B221" s="61"/>
    </row>
    <row r="222" ht="11.25">
      <c r="B222" s="61"/>
    </row>
    <row r="223" ht="11.25">
      <c r="B223" s="61"/>
    </row>
    <row r="224" ht="11.25">
      <c r="B224" s="61"/>
    </row>
    <row r="225" ht="11.25">
      <c r="B225" s="61"/>
    </row>
    <row r="226" ht="11.25">
      <c r="B226" s="61"/>
    </row>
    <row r="227" ht="11.25">
      <c r="B227" s="61"/>
    </row>
    <row r="228" ht="11.25">
      <c r="B228" s="61"/>
    </row>
    <row r="229" ht="11.25">
      <c r="B229" s="61"/>
    </row>
    <row r="230" ht="11.25">
      <c r="B230" s="61"/>
    </row>
    <row r="231" ht="11.25">
      <c r="B231" s="61"/>
    </row>
    <row r="232" ht="11.25">
      <c r="B232" s="61"/>
    </row>
    <row r="233" ht="11.25">
      <c r="B233" s="61"/>
    </row>
    <row r="234" ht="11.25">
      <c r="B234" s="61"/>
    </row>
    <row r="235" ht="11.25">
      <c r="B235" s="61"/>
    </row>
    <row r="236" ht="11.25">
      <c r="B236" s="61"/>
    </row>
    <row r="237" ht="11.25">
      <c r="B237" s="61"/>
    </row>
    <row r="238" ht="11.25">
      <c r="B238" s="61"/>
    </row>
    <row r="239" ht="11.25">
      <c r="B239" s="61"/>
    </row>
    <row r="240" ht="11.25">
      <c r="B240" s="61"/>
    </row>
    <row r="241" ht="11.25">
      <c r="B241" s="61"/>
    </row>
    <row r="242" ht="11.25">
      <c r="B242" s="61"/>
    </row>
    <row r="243" ht="11.25">
      <c r="B243" s="61"/>
    </row>
    <row r="244" ht="11.25">
      <c r="B244" s="61"/>
    </row>
    <row r="245" ht="11.25">
      <c r="B245" s="61"/>
    </row>
    <row r="246" ht="11.25">
      <c r="B246" s="61"/>
    </row>
    <row r="247" ht="11.25">
      <c r="B247" s="61"/>
    </row>
    <row r="248" ht="11.25">
      <c r="B248" s="61"/>
    </row>
    <row r="249" ht="11.25">
      <c r="B249" s="61"/>
    </row>
    <row r="250" ht="11.25">
      <c r="B250" s="61"/>
    </row>
    <row r="251" ht="11.25">
      <c r="B251" s="61"/>
    </row>
    <row r="252" ht="11.25">
      <c r="B252" s="61"/>
    </row>
    <row r="253" ht="11.25">
      <c r="B253" s="61"/>
    </row>
    <row r="254" ht="11.25">
      <c r="B254" s="61"/>
    </row>
    <row r="255" ht="11.25">
      <c r="B255" s="61"/>
    </row>
    <row r="256" ht="11.25">
      <c r="B256" s="61"/>
    </row>
    <row r="257" ht="11.25">
      <c r="B257" s="61"/>
    </row>
    <row r="258" ht="11.25">
      <c r="B258" s="61"/>
    </row>
    <row r="259" ht="11.25">
      <c r="B259" s="61"/>
    </row>
    <row r="260" ht="11.25">
      <c r="B260" s="61"/>
    </row>
    <row r="261" ht="11.25">
      <c r="B261" s="61"/>
    </row>
    <row r="262" ht="11.25">
      <c r="B262" s="61"/>
    </row>
    <row r="263" ht="11.25">
      <c r="B263" s="61"/>
    </row>
    <row r="264" ht="11.25">
      <c r="B264" s="61"/>
    </row>
    <row r="265" ht="11.25">
      <c r="B265" s="61"/>
    </row>
    <row r="266" ht="11.25">
      <c r="B266" s="61"/>
    </row>
    <row r="267" ht="11.25">
      <c r="B267" s="61"/>
    </row>
    <row r="268" ht="11.25">
      <c r="B268" s="61"/>
    </row>
    <row r="269" ht="11.25">
      <c r="B269" s="61"/>
    </row>
    <row r="270" ht="11.25">
      <c r="B270" s="61"/>
    </row>
    <row r="271" ht="11.25">
      <c r="B271" s="61"/>
    </row>
    <row r="272" ht="11.25">
      <c r="B272" s="61"/>
    </row>
    <row r="273" ht="11.25">
      <c r="B273" s="61"/>
    </row>
    <row r="274" ht="11.25">
      <c r="B274" s="61"/>
    </row>
    <row r="275" ht="11.25">
      <c r="B275" s="61"/>
    </row>
    <row r="276" ht="11.25">
      <c r="B276" s="61"/>
    </row>
    <row r="277" ht="11.25">
      <c r="B277" s="61"/>
    </row>
    <row r="278" ht="11.25">
      <c r="B278" s="61"/>
    </row>
    <row r="279" ht="11.25">
      <c r="B279" s="61"/>
    </row>
    <row r="280" ht="11.25">
      <c r="B280" s="61"/>
    </row>
    <row r="281" ht="11.25">
      <c r="B281" s="61"/>
    </row>
    <row r="282" ht="11.25">
      <c r="B282" s="61"/>
    </row>
    <row r="283" ht="11.25">
      <c r="B283" s="61"/>
    </row>
    <row r="284" ht="11.25">
      <c r="B284" s="61"/>
    </row>
    <row r="285" ht="11.25">
      <c r="B285" s="61"/>
    </row>
    <row r="286" ht="11.25">
      <c r="B286" s="61"/>
    </row>
    <row r="287" ht="11.25">
      <c r="B287" s="61"/>
    </row>
    <row r="288" ht="11.25">
      <c r="B288" s="61"/>
    </row>
    <row r="289" ht="11.25">
      <c r="B289" s="61"/>
    </row>
    <row r="290" ht="11.25">
      <c r="B290" s="61"/>
    </row>
    <row r="291" ht="11.25">
      <c r="B291" s="61"/>
    </row>
    <row r="292" ht="11.25">
      <c r="B292" s="61"/>
    </row>
    <row r="293" ht="11.25">
      <c r="B293" s="61"/>
    </row>
    <row r="294" ht="11.25">
      <c r="B294" s="61"/>
    </row>
    <row r="295" ht="11.25">
      <c r="B295" s="61"/>
    </row>
    <row r="296" ht="11.25">
      <c r="B296" s="61"/>
    </row>
    <row r="297" ht="11.25">
      <c r="B297" s="61"/>
    </row>
    <row r="298" ht="11.25">
      <c r="B298" s="61"/>
    </row>
    <row r="299" ht="11.25">
      <c r="B299" s="61"/>
    </row>
    <row r="300" ht="11.25">
      <c r="B300" s="61"/>
    </row>
    <row r="301" ht="11.25">
      <c r="B301" s="61"/>
    </row>
    <row r="302" ht="11.25">
      <c r="B302" s="61"/>
    </row>
    <row r="303" ht="11.25">
      <c r="B303" s="61"/>
    </row>
    <row r="304" ht="11.25">
      <c r="B304" s="61"/>
    </row>
    <row r="305" ht="11.25">
      <c r="B305" s="61"/>
    </row>
    <row r="306" ht="11.25">
      <c r="B306" s="61"/>
    </row>
    <row r="307" ht="11.25">
      <c r="B307" s="61"/>
    </row>
    <row r="308" ht="11.25">
      <c r="B308" s="61"/>
    </row>
    <row r="309" ht="11.25">
      <c r="B309" s="61"/>
    </row>
    <row r="310" ht="11.25">
      <c r="B310" s="61"/>
    </row>
    <row r="311" ht="11.25">
      <c r="B311" s="61"/>
    </row>
    <row r="312" ht="11.25">
      <c r="B312" s="61"/>
    </row>
    <row r="313" ht="11.25">
      <c r="B313" s="61"/>
    </row>
    <row r="314" ht="11.25">
      <c r="B314" s="61"/>
    </row>
    <row r="315" ht="11.25">
      <c r="B315" s="61"/>
    </row>
    <row r="316" ht="11.25">
      <c r="B316" s="61"/>
    </row>
    <row r="317" ht="11.25">
      <c r="B317" s="61"/>
    </row>
    <row r="318" ht="11.25">
      <c r="B318" s="61"/>
    </row>
    <row r="319" ht="11.25">
      <c r="B319" s="61"/>
    </row>
    <row r="320" ht="11.25">
      <c r="B320" s="61"/>
    </row>
    <row r="321" ht="11.25">
      <c r="B321" s="61"/>
    </row>
    <row r="322" ht="11.25">
      <c r="B322" s="61"/>
    </row>
    <row r="323" ht="11.25">
      <c r="B323" s="61"/>
    </row>
    <row r="324" ht="11.25">
      <c r="B324" s="61"/>
    </row>
    <row r="325" ht="11.25">
      <c r="B325" s="61"/>
    </row>
    <row r="326" ht="11.25">
      <c r="B326" s="61"/>
    </row>
    <row r="327" ht="11.25">
      <c r="B327" s="61"/>
    </row>
    <row r="328" ht="11.25">
      <c r="B328" s="61"/>
    </row>
    <row r="329" ht="11.25">
      <c r="B329" s="61"/>
    </row>
    <row r="330" ht="11.25">
      <c r="B330" s="61"/>
    </row>
    <row r="331" ht="11.25">
      <c r="B331" s="61"/>
    </row>
    <row r="332" ht="11.25">
      <c r="B332" s="61"/>
    </row>
    <row r="333" ht="11.25">
      <c r="B333" s="61"/>
    </row>
    <row r="334" ht="11.25">
      <c r="B334" s="61"/>
    </row>
    <row r="335" ht="11.25">
      <c r="B335" s="61"/>
    </row>
    <row r="336" ht="11.25">
      <c r="B336" s="61"/>
    </row>
    <row r="337" ht="11.25">
      <c r="B337" s="61"/>
    </row>
    <row r="338" ht="11.25">
      <c r="B338" s="61"/>
    </row>
    <row r="339" ht="11.25">
      <c r="B339" s="61"/>
    </row>
    <row r="340" ht="11.25">
      <c r="B340" s="61"/>
    </row>
    <row r="341" ht="11.25">
      <c r="B341" s="61"/>
    </row>
    <row r="342" ht="11.25">
      <c r="B342" s="61"/>
    </row>
    <row r="343" ht="11.25">
      <c r="B343" s="61"/>
    </row>
    <row r="344" ht="11.25">
      <c r="B344" s="61"/>
    </row>
    <row r="345" ht="11.25">
      <c r="B345" s="61"/>
    </row>
    <row r="346" ht="11.25">
      <c r="B346" s="61"/>
    </row>
    <row r="347" ht="11.25">
      <c r="B347" s="61"/>
    </row>
    <row r="348" ht="11.25">
      <c r="B348" s="61"/>
    </row>
    <row r="349" ht="11.25">
      <c r="B349" s="61"/>
    </row>
    <row r="350" ht="11.25">
      <c r="B350" s="61"/>
    </row>
    <row r="351" ht="11.25">
      <c r="B351" s="61"/>
    </row>
    <row r="352" ht="11.25">
      <c r="B352" s="61"/>
    </row>
    <row r="353" ht="11.25">
      <c r="B353" s="61"/>
    </row>
    <row r="354" ht="11.25">
      <c r="B354" s="61"/>
    </row>
    <row r="355" ht="11.25">
      <c r="B355" s="61"/>
    </row>
    <row r="356" ht="11.25">
      <c r="B356" s="61"/>
    </row>
    <row r="357" ht="11.25">
      <c r="B357" s="61"/>
    </row>
    <row r="358" ht="11.25">
      <c r="B358" s="61"/>
    </row>
    <row r="359" ht="11.25">
      <c r="B359" s="61"/>
    </row>
    <row r="360" ht="11.25">
      <c r="B360" s="61"/>
    </row>
    <row r="361" ht="11.25">
      <c r="B361" s="61"/>
    </row>
    <row r="362" ht="11.25">
      <c r="B362" s="61"/>
    </row>
    <row r="363" ht="11.25">
      <c r="B363" s="61"/>
    </row>
    <row r="364" ht="11.25">
      <c r="B364" s="61"/>
    </row>
    <row r="365" ht="11.25">
      <c r="B365" s="61"/>
    </row>
    <row r="366" ht="11.25">
      <c r="B366" s="61"/>
    </row>
    <row r="367" ht="11.25">
      <c r="B367" s="61"/>
    </row>
    <row r="368" ht="11.25">
      <c r="B368" s="61"/>
    </row>
    <row r="369" ht="11.25">
      <c r="B369" s="61"/>
    </row>
    <row r="370" ht="11.25">
      <c r="B370" s="61"/>
    </row>
    <row r="371" ht="11.25">
      <c r="B371" s="61"/>
    </row>
    <row r="372" ht="11.25">
      <c r="B372" s="61"/>
    </row>
    <row r="373" ht="11.25">
      <c r="B373" s="61"/>
    </row>
    <row r="374" ht="11.25">
      <c r="B374" s="61"/>
    </row>
    <row r="375" ht="11.25">
      <c r="B375" s="61"/>
    </row>
    <row r="376" ht="11.25">
      <c r="B376" s="61"/>
    </row>
    <row r="377" ht="11.25">
      <c r="B377" s="61"/>
    </row>
    <row r="378" ht="11.25">
      <c r="B378" s="61"/>
    </row>
    <row r="379" ht="11.25">
      <c r="B379" s="61"/>
    </row>
    <row r="380" ht="11.25">
      <c r="B380" s="61"/>
    </row>
    <row r="381" ht="11.25">
      <c r="B381" s="61"/>
    </row>
    <row r="382" ht="11.25">
      <c r="B382" s="61"/>
    </row>
    <row r="383" ht="11.25">
      <c r="B383" s="61"/>
    </row>
    <row r="384" ht="11.25">
      <c r="B384" s="61"/>
    </row>
    <row r="385" ht="11.25">
      <c r="B385" s="61"/>
    </row>
    <row r="386" ht="11.25">
      <c r="B386" s="61"/>
    </row>
    <row r="387" ht="11.25">
      <c r="B387" s="61"/>
    </row>
    <row r="388" ht="11.25">
      <c r="B388" s="61"/>
    </row>
    <row r="389" ht="11.25">
      <c r="B389" s="61"/>
    </row>
    <row r="390" ht="11.25">
      <c r="B390" s="61"/>
    </row>
    <row r="391" ht="11.25">
      <c r="B391" s="61"/>
    </row>
    <row r="392" ht="11.25">
      <c r="B392" s="61"/>
    </row>
    <row r="393" ht="11.25">
      <c r="B393" s="61"/>
    </row>
    <row r="394" ht="11.25">
      <c r="B394" s="61"/>
    </row>
    <row r="395" ht="11.25">
      <c r="B395" s="61"/>
    </row>
    <row r="396" ht="11.25">
      <c r="B396" s="61"/>
    </row>
    <row r="397" ht="11.25">
      <c r="B397" s="61"/>
    </row>
    <row r="398" ht="11.25">
      <c r="B398" s="61"/>
    </row>
    <row r="399" ht="11.25">
      <c r="B399" s="61"/>
    </row>
    <row r="400" ht="11.25">
      <c r="B400" s="61"/>
    </row>
    <row r="401" ht="11.25">
      <c r="B401" s="61"/>
    </row>
    <row r="402" ht="11.25">
      <c r="B402" s="61"/>
    </row>
    <row r="403" ht="11.25">
      <c r="B403" s="61"/>
    </row>
    <row r="404" ht="11.25">
      <c r="B404" s="61"/>
    </row>
    <row r="405" ht="11.25">
      <c r="B405" s="61"/>
    </row>
    <row r="406" ht="11.25">
      <c r="B406" s="61"/>
    </row>
    <row r="407" ht="11.25">
      <c r="B407" s="61"/>
    </row>
    <row r="408" ht="11.25">
      <c r="B408" s="61"/>
    </row>
    <row r="409" ht="11.25">
      <c r="B409" s="61"/>
    </row>
    <row r="410" ht="11.25">
      <c r="B410" s="61"/>
    </row>
    <row r="411" ht="11.25">
      <c r="B411" s="61"/>
    </row>
    <row r="412" ht="11.25">
      <c r="B412" s="61"/>
    </row>
    <row r="413" ht="11.25">
      <c r="B413" s="61"/>
    </row>
    <row r="414" ht="11.25">
      <c r="B414" s="61"/>
    </row>
    <row r="415" ht="11.25">
      <c r="B415" s="61"/>
    </row>
    <row r="416" ht="11.25">
      <c r="B416" s="61"/>
    </row>
    <row r="417" ht="11.25">
      <c r="B417" s="61"/>
    </row>
    <row r="418" ht="11.25">
      <c r="B418" s="61"/>
    </row>
    <row r="419" ht="11.25">
      <c r="B419" s="61"/>
    </row>
    <row r="420" ht="11.25">
      <c r="B420" s="61"/>
    </row>
    <row r="421" ht="11.25">
      <c r="B421" s="61"/>
    </row>
    <row r="422" ht="11.25">
      <c r="B422" s="61"/>
    </row>
    <row r="423" ht="11.25">
      <c r="B423" s="61"/>
    </row>
    <row r="424" ht="11.25">
      <c r="B424" s="61"/>
    </row>
    <row r="425" ht="11.25">
      <c r="B425" s="61"/>
    </row>
    <row r="426" ht="11.25">
      <c r="B426" s="61"/>
    </row>
    <row r="427" ht="11.25">
      <c r="B427" s="61"/>
    </row>
    <row r="428" ht="11.25">
      <c r="B428" s="61"/>
    </row>
    <row r="429" ht="11.25">
      <c r="B429" s="61"/>
    </row>
    <row r="430" ht="11.25">
      <c r="B430" s="61"/>
    </row>
    <row r="431" ht="11.25">
      <c r="B431" s="61"/>
    </row>
    <row r="432" ht="11.25">
      <c r="B432" s="61"/>
    </row>
    <row r="433" ht="11.25">
      <c r="B433" s="61"/>
    </row>
    <row r="434" ht="11.25">
      <c r="B434" s="61"/>
    </row>
    <row r="435" ht="11.25">
      <c r="B435" s="61"/>
    </row>
    <row r="436" ht="11.25">
      <c r="B436" s="61"/>
    </row>
    <row r="437" ht="11.25">
      <c r="B437" s="61"/>
    </row>
    <row r="438" ht="11.25">
      <c r="B438" s="61"/>
    </row>
    <row r="439" ht="11.25">
      <c r="B439" s="61"/>
    </row>
    <row r="440" ht="11.25">
      <c r="B440" s="61"/>
    </row>
    <row r="441" ht="11.25">
      <c r="B441" s="61"/>
    </row>
    <row r="442" ht="11.25">
      <c r="B442" s="61"/>
    </row>
    <row r="443" ht="11.25">
      <c r="B443" s="61"/>
    </row>
    <row r="444" ht="11.25">
      <c r="B444" s="61"/>
    </row>
    <row r="445" ht="11.25">
      <c r="B445" s="61"/>
    </row>
    <row r="446" ht="11.25">
      <c r="B446" s="61"/>
    </row>
    <row r="447" ht="11.25">
      <c r="B447" s="61"/>
    </row>
    <row r="448" ht="11.25">
      <c r="B448" s="61"/>
    </row>
    <row r="449" ht="11.25">
      <c r="B449" s="61"/>
    </row>
    <row r="450" ht="11.25">
      <c r="B450" s="61"/>
    </row>
    <row r="451" ht="11.25">
      <c r="B451" s="61"/>
    </row>
    <row r="452" ht="11.25">
      <c r="B452" s="61"/>
    </row>
    <row r="453" ht="11.25">
      <c r="B453" s="61"/>
    </row>
    <row r="454" ht="11.25">
      <c r="B454" s="61"/>
    </row>
    <row r="455" ht="11.25">
      <c r="B455" s="61"/>
    </row>
    <row r="456" ht="11.25">
      <c r="B456" s="61"/>
    </row>
    <row r="457" ht="11.25">
      <c r="B457" s="61"/>
    </row>
    <row r="458" ht="11.25">
      <c r="B458" s="61"/>
    </row>
    <row r="459" ht="11.25">
      <c r="B459" s="61"/>
    </row>
    <row r="460" ht="11.25">
      <c r="B460" s="61"/>
    </row>
    <row r="461" ht="11.25">
      <c r="B461" s="61"/>
    </row>
    <row r="462" ht="11.25">
      <c r="B462" s="61"/>
    </row>
    <row r="463" ht="11.25">
      <c r="B463" s="61"/>
    </row>
    <row r="464" ht="11.25">
      <c r="B464" s="61"/>
    </row>
    <row r="465" ht="11.25">
      <c r="B465" s="61"/>
    </row>
    <row r="466" ht="11.25">
      <c r="B466" s="61"/>
    </row>
    <row r="467" ht="11.25">
      <c r="B467" s="61"/>
    </row>
    <row r="468" ht="11.25">
      <c r="B468" s="61"/>
    </row>
    <row r="469" ht="11.25">
      <c r="B469" s="61"/>
    </row>
    <row r="470" ht="11.25">
      <c r="B470" s="61"/>
    </row>
    <row r="471" ht="11.25">
      <c r="B471" s="61"/>
    </row>
    <row r="472" ht="11.25">
      <c r="B472" s="61"/>
    </row>
    <row r="473" ht="11.25">
      <c r="B473" s="61"/>
    </row>
    <row r="474" ht="11.25">
      <c r="B474" s="61"/>
    </row>
    <row r="475" ht="11.25">
      <c r="B475" s="61"/>
    </row>
    <row r="476" ht="11.25">
      <c r="B476" s="61"/>
    </row>
    <row r="477" ht="11.25">
      <c r="B477" s="61"/>
    </row>
    <row r="478" ht="11.25">
      <c r="B478" s="61"/>
    </row>
    <row r="479" ht="11.25">
      <c r="B479" s="61"/>
    </row>
    <row r="480" ht="11.25">
      <c r="B480" s="61"/>
    </row>
    <row r="481" ht="11.25">
      <c r="B481" s="61"/>
    </row>
    <row r="482" ht="11.25">
      <c r="B482" s="61"/>
    </row>
    <row r="483" ht="11.25">
      <c r="B483" s="61"/>
    </row>
    <row r="484" ht="11.25">
      <c r="B484" s="61"/>
    </row>
    <row r="485" ht="11.25">
      <c r="B485" s="61"/>
    </row>
    <row r="486" ht="11.25">
      <c r="B486" s="61"/>
    </row>
    <row r="487" ht="11.25">
      <c r="B487" s="61"/>
    </row>
    <row r="488" ht="11.25">
      <c r="B488" s="61"/>
    </row>
    <row r="489" ht="11.25">
      <c r="B489" s="61"/>
    </row>
    <row r="490" ht="11.25">
      <c r="B490" s="61"/>
    </row>
    <row r="491" ht="11.25">
      <c r="B491" s="61"/>
    </row>
    <row r="492" ht="11.25">
      <c r="B492" s="61"/>
    </row>
    <row r="493" ht="11.25">
      <c r="B493" s="61"/>
    </row>
    <row r="494" ht="11.25">
      <c r="B494" s="61"/>
    </row>
    <row r="495" ht="11.25">
      <c r="B495" s="61"/>
    </row>
    <row r="496" ht="11.25">
      <c r="B496" s="61"/>
    </row>
    <row r="497" ht="11.25">
      <c r="B497" s="61"/>
    </row>
    <row r="498" ht="11.25">
      <c r="B498" s="61"/>
    </row>
    <row r="499" ht="11.25">
      <c r="B499" s="61"/>
    </row>
    <row r="500" ht="11.25">
      <c r="B500" s="61"/>
    </row>
    <row r="501" ht="11.25">
      <c r="B501" s="61"/>
    </row>
    <row r="502" ht="11.25">
      <c r="B502" s="61"/>
    </row>
    <row r="503" ht="11.25">
      <c r="B503" s="61"/>
    </row>
    <row r="504" ht="11.25">
      <c r="B504" s="61"/>
    </row>
    <row r="505" ht="11.25">
      <c r="B505" s="61"/>
    </row>
    <row r="506" ht="11.25">
      <c r="B506" s="61"/>
    </row>
    <row r="507" ht="11.25">
      <c r="B507" s="61"/>
    </row>
    <row r="508" ht="11.25">
      <c r="B508" s="61"/>
    </row>
    <row r="509" ht="11.25">
      <c r="B509" s="61"/>
    </row>
    <row r="510" ht="11.25">
      <c r="B510" s="61"/>
    </row>
    <row r="511" ht="11.25">
      <c r="B511" s="61"/>
    </row>
    <row r="512" ht="11.25">
      <c r="B512" s="61"/>
    </row>
    <row r="513" ht="11.25">
      <c r="B513" s="61"/>
    </row>
    <row r="514" ht="11.25">
      <c r="B514" s="61"/>
    </row>
    <row r="515" ht="11.25">
      <c r="B515" s="61"/>
    </row>
    <row r="516" ht="11.25">
      <c r="B516" s="61"/>
    </row>
    <row r="517" ht="11.25">
      <c r="B517" s="61"/>
    </row>
    <row r="518" ht="11.25">
      <c r="B518" s="61"/>
    </row>
    <row r="519" ht="11.25">
      <c r="B519" s="61"/>
    </row>
    <row r="520" ht="11.25">
      <c r="B520" s="61"/>
    </row>
    <row r="521" ht="11.25">
      <c r="B521" s="61"/>
    </row>
    <row r="522" ht="11.25">
      <c r="B522" s="61"/>
    </row>
    <row r="523" ht="11.25">
      <c r="B523" s="61"/>
    </row>
    <row r="524" ht="11.25">
      <c r="B524" s="61"/>
    </row>
    <row r="525" ht="11.25">
      <c r="B525" s="61"/>
    </row>
    <row r="526" ht="11.25">
      <c r="B526" s="61"/>
    </row>
    <row r="527" ht="11.25">
      <c r="B527" s="61"/>
    </row>
    <row r="528" ht="11.25">
      <c r="B528" s="61"/>
    </row>
    <row r="529" ht="11.25">
      <c r="B529" s="61"/>
    </row>
    <row r="530" ht="11.25">
      <c r="B530" s="61"/>
    </row>
    <row r="531" ht="11.25">
      <c r="B531" s="61"/>
    </row>
    <row r="532" ht="11.25">
      <c r="B532" s="61"/>
    </row>
    <row r="533" ht="11.25">
      <c r="B533" s="61"/>
    </row>
    <row r="534" ht="11.25">
      <c r="B534" s="61"/>
    </row>
    <row r="535" ht="11.25">
      <c r="B535" s="61"/>
    </row>
    <row r="536" ht="11.25">
      <c r="B536" s="61"/>
    </row>
    <row r="537" ht="11.25">
      <c r="B537" s="61"/>
    </row>
    <row r="538" ht="11.25">
      <c r="B538" s="61"/>
    </row>
    <row r="539" ht="11.25">
      <c r="B539" s="61"/>
    </row>
    <row r="540" ht="11.25">
      <c r="B540" s="61"/>
    </row>
    <row r="541" ht="11.25">
      <c r="B541" s="61"/>
    </row>
    <row r="542" ht="11.25">
      <c r="B542" s="61"/>
    </row>
    <row r="543" ht="11.25">
      <c r="B543" s="61"/>
    </row>
    <row r="544" ht="11.25">
      <c r="B544" s="61"/>
    </row>
    <row r="545" ht="11.25">
      <c r="B545" s="61"/>
    </row>
    <row r="546" ht="11.25">
      <c r="B546" s="61"/>
    </row>
    <row r="547" ht="11.25">
      <c r="B547" s="61"/>
    </row>
    <row r="548" ht="11.25">
      <c r="B548" s="61"/>
    </row>
    <row r="549" ht="11.25">
      <c r="B549" s="61"/>
    </row>
    <row r="550" ht="11.25">
      <c r="B550" s="61"/>
    </row>
    <row r="551" ht="11.25">
      <c r="B551" s="61"/>
    </row>
    <row r="552" ht="11.25">
      <c r="B552" s="61"/>
    </row>
    <row r="553" ht="11.25">
      <c r="B553" s="61"/>
    </row>
    <row r="554" ht="11.25">
      <c r="B554" s="61"/>
    </row>
    <row r="555" ht="11.25">
      <c r="B555" s="61"/>
    </row>
    <row r="556" ht="11.25">
      <c r="B556" s="61"/>
    </row>
    <row r="557" ht="11.25">
      <c r="B557" s="61"/>
    </row>
    <row r="558" ht="11.25">
      <c r="B558" s="61"/>
    </row>
    <row r="559" ht="11.25">
      <c r="B559" s="61"/>
    </row>
    <row r="560" ht="11.25">
      <c r="B560" s="61"/>
    </row>
    <row r="561" ht="11.25">
      <c r="B561" s="61"/>
    </row>
    <row r="562" ht="11.25">
      <c r="B562" s="61"/>
    </row>
    <row r="563" ht="11.25">
      <c r="B563" s="61"/>
    </row>
    <row r="564" ht="11.25">
      <c r="B564" s="61"/>
    </row>
    <row r="565" ht="11.25">
      <c r="B565" s="61"/>
    </row>
    <row r="566" ht="11.25">
      <c r="B566" s="61"/>
    </row>
    <row r="567" ht="11.25">
      <c r="B567" s="61"/>
    </row>
    <row r="568" ht="11.25">
      <c r="B568" s="61"/>
    </row>
    <row r="569" ht="11.25">
      <c r="B569" s="61"/>
    </row>
    <row r="570" ht="11.25">
      <c r="B570" s="61"/>
    </row>
    <row r="571" ht="11.25">
      <c r="B571" s="61"/>
    </row>
    <row r="572" ht="11.25">
      <c r="B572" s="61"/>
    </row>
    <row r="573" ht="11.25">
      <c r="B573" s="61"/>
    </row>
    <row r="574" ht="11.25">
      <c r="B574" s="61"/>
    </row>
    <row r="575" ht="11.25">
      <c r="B575" s="61"/>
    </row>
    <row r="576" ht="11.25">
      <c r="B576" s="61"/>
    </row>
    <row r="577" ht="11.25">
      <c r="B577" s="61"/>
    </row>
    <row r="578" ht="11.25">
      <c r="B578" s="61"/>
    </row>
    <row r="579" ht="11.25">
      <c r="B579" s="61"/>
    </row>
    <row r="580" ht="11.25">
      <c r="B580" s="61"/>
    </row>
    <row r="581" ht="11.25">
      <c r="B581" s="61"/>
    </row>
    <row r="582" ht="11.25">
      <c r="B582" s="61"/>
    </row>
    <row r="583" ht="11.25">
      <c r="B583" s="61"/>
    </row>
    <row r="584" ht="11.25">
      <c r="B584" s="61"/>
    </row>
    <row r="585" ht="11.25">
      <c r="B585" s="61"/>
    </row>
    <row r="586" ht="11.25">
      <c r="B586" s="61"/>
    </row>
    <row r="587" ht="11.25">
      <c r="B587" s="61"/>
    </row>
    <row r="588" ht="11.25">
      <c r="B588" s="61"/>
    </row>
    <row r="589" ht="11.25">
      <c r="B589" s="61"/>
    </row>
    <row r="590" ht="11.25">
      <c r="B590" s="61"/>
    </row>
    <row r="591" ht="11.25">
      <c r="B591" s="61"/>
    </row>
    <row r="592" ht="11.25">
      <c r="B592" s="61"/>
    </row>
    <row r="593" ht="11.25">
      <c r="B593" s="61"/>
    </row>
    <row r="594" ht="11.25">
      <c r="B594" s="61"/>
    </row>
    <row r="595" ht="11.25">
      <c r="B595" s="61"/>
    </row>
    <row r="596" ht="11.25">
      <c r="B596" s="61"/>
    </row>
    <row r="597" ht="11.25">
      <c r="B597" s="61"/>
    </row>
    <row r="598" ht="11.25">
      <c r="B598" s="61"/>
    </row>
    <row r="599" ht="11.25">
      <c r="B599" s="61"/>
    </row>
    <row r="600" ht="11.25">
      <c r="B600" s="61"/>
    </row>
    <row r="601" ht="11.25">
      <c r="B601" s="61"/>
    </row>
    <row r="602" ht="11.25">
      <c r="B602" s="61"/>
    </row>
    <row r="603" ht="11.25">
      <c r="B603" s="61"/>
    </row>
    <row r="604" ht="11.25">
      <c r="B604" s="61"/>
    </row>
    <row r="605" ht="11.25">
      <c r="B605" s="61"/>
    </row>
    <row r="606" ht="11.25">
      <c r="B606" s="61"/>
    </row>
    <row r="607" ht="11.25">
      <c r="B607" s="61"/>
    </row>
    <row r="608" ht="11.25">
      <c r="B608" s="61"/>
    </row>
    <row r="609" ht="11.25">
      <c r="B609" s="61"/>
    </row>
    <row r="610" ht="11.25">
      <c r="B610" s="61"/>
    </row>
    <row r="611" ht="11.25">
      <c r="B611" s="61"/>
    </row>
    <row r="612" ht="11.25">
      <c r="B612" s="61"/>
    </row>
    <row r="613" ht="11.25">
      <c r="B613" s="61"/>
    </row>
    <row r="614" ht="11.25">
      <c r="B614" s="61"/>
    </row>
    <row r="615" ht="11.25">
      <c r="B615" s="61"/>
    </row>
    <row r="616" ht="11.25">
      <c r="B616" s="61"/>
    </row>
    <row r="617" ht="11.25">
      <c r="B617" s="61"/>
    </row>
    <row r="618" ht="11.25">
      <c r="B618" s="61"/>
    </row>
    <row r="619" ht="11.25">
      <c r="B619" s="61"/>
    </row>
    <row r="620" ht="11.25">
      <c r="B620" s="61"/>
    </row>
    <row r="621" ht="11.25">
      <c r="B621" s="61"/>
    </row>
    <row r="622" ht="11.25">
      <c r="B622" s="61"/>
    </row>
    <row r="623" ht="11.25">
      <c r="B623" s="61"/>
    </row>
    <row r="624" ht="11.25">
      <c r="B624" s="61"/>
    </row>
    <row r="625" ht="11.25">
      <c r="B625" s="61"/>
    </row>
    <row r="626" ht="11.25">
      <c r="B626" s="61"/>
    </row>
    <row r="627" ht="11.25">
      <c r="B627" s="61"/>
    </row>
    <row r="628" ht="11.25">
      <c r="B628" s="61"/>
    </row>
    <row r="629" ht="11.25">
      <c r="B629" s="61"/>
    </row>
    <row r="630" ht="11.25">
      <c r="B630" s="61"/>
    </row>
    <row r="631" ht="11.25">
      <c r="B631" s="61"/>
    </row>
    <row r="632" ht="11.25">
      <c r="B632" s="61"/>
    </row>
    <row r="633" ht="11.25">
      <c r="B633" s="61"/>
    </row>
    <row r="634" ht="11.25">
      <c r="B634" s="61"/>
    </row>
    <row r="635" ht="11.25">
      <c r="B635" s="61"/>
    </row>
    <row r="636" ht="11.25">
      <c r="B636" s="61"/>
    </row>
    <row r="637" ht="11.25">
      <c r="B637" s="61"/>
    </row>
    <row r="638" ht="11.25">
      <c r="B638" s="61"/>
    </row>
    <row r="639" ht="11.25">
      <c r="B639" s="61"/>
    </row>
    <row r="640" ht="11.25">
      <c r="B640" s="61"/>
    </row>
    <row r="641" ht="11.25">
      <c r="B641" s="61"/>
    </row>
    <row r="642" ht="11.25">
      <c r="B642" s="61"/>
    </row>
    <row r="643" ht="11.25">
      <c r="B643" s="61"/>
    </row>
    <row r="644" ht="11.25">
      <c r="B644" s="61"/>
    </row>
    <row r="645" ht="11.25">
      <c r="B645" s="61"/>
    </row>
    <row r="646" ht="11.25">
      <c r="B646" s="61"/>
    </row>
    <row r="647" ht="11.25">
      <c r="B647" s="61"/>
    </row>
    <row r="648" ht="11.25">
      <c r="B648" s="61"/>
    </row>
    <row r="649" ht="11.25">
      <c r="B649" s="61"/>
    </row>
    <row r="650" ht="11.25">
      <c r="B650" s="61"/>
    </row>
    <row r="651" ht="11.25">
      <c r="B651" s="61"/>
    </row>
    <row r="652" ht="11.25">
      <c r="B652" s="61"/>
    </row>
    <row r="653" ht="11.25">
      <c r="B653" s="61"/>
    </row>
    <row r="654" ht="11.25">
      <c r="B654" s="61"/>
    </row>
    <row r="655" ht="11.25">
      <c r="B655" s="61"/>
    </row>
    <row r="656" ht="11.25">
      <c r="B656" s="61"/>
    </row>
    <row r="657" ht="11.25">
      <c r="B657" s="61"/>
    </row>
    <row r="658" ht="11.25">
      <c r="B658" s="61"/>
    </row>
    <row r="659" ht="11.25">
      <c r="B659" s="61"/>
    </row>
    <row r="660" ht="11.25">
      <c r="B660" s="61"/>
    </row>
    <row r="661" ht="11.25">
      <c r="B661" s="61"/>
    </row>
    <row r="662" ht="11.25">
      <c r="B662" s="61"/>
    </row>
    <row r="663" ht="11.25">
      <c r="B663" s="61"/>
    </row>
    <row r="664" ht="11.25">
      <c r="B664" s="61"/>
    </row>
    <row r="665" ht="11.25">
      <c r="B665" s="61"/>
    </row>
    <row r="666" ht="11.25">
      <c r="B666" s="61"/>
    </row>
    <row r="667" ht="11.25">
      <c r="B667" s="61"/>
    </row>
    <row r="668" ht="11.25">
      <c r="B668" s="61"/>
    </row>
    <row r="669" ht="11.25">
      <c r="B669" s="61"/>
    </row>
    <row r="670" ht="11.25">
      <c r="B670" s="61"/>
    </row>
    <row r="671" ht="11.25">
      <c r="B671" s="61"/>
    </row>
    <row r="672" ht="11.25">
      <c r="B672" s="61"/>
    </row>
    <row r="673" ht="11.25">
      <c r="B673" s="61"/>
    </row>
    <row r="674" ht="11.25">
      <c r="B674" s="61"/>
    </row>
    <row r="675" ht="11.25">
      <c r="B675" s="61"/>
    </row>
    <row r="676" ht="11.25">
      <c r="B676" s="61"/>
    </row>
    <row r="677" ht="11.25">
      <c r="B677" s="61"/>
    </row>
    <row r="678" ht="11.25">
      <c r="B678" s="61"/>
    </row>
    <row r="679" ht="11.25">
      <c r="B679" s="61"/>
    </row>
    <row r="680" ht="11.25">
      <c r="B680" s="61"/>
    </row>
    <row r="681" ht="11.25">
      <c r="B681" s="61"/>
    </row>
    <row r="682" ht="11.25">
      <c r="B682" s="61"/>
    </row>
    <row r="683" ht="11.25">
      <c r="B683" s="61"/>
    </row>
    <row r="684" ht="11.25">
      <c r="B684" s="61"/>
    </row>
    <row r="685" ht="11.25">
      <c r="B685" s="61"/>
    </row>
    <row r="686" ht="11.25">
      <c r="B686" s="61"/>
    </row>
    <row r="687" ht="11.25">
      <c r="B687" s="61"/>
    </row>
    <row r="688" ht="11.25">
      <c r="B688" s="61"/>
    </row>
    <row r="689" ht="11.25">
      <c r="B689" s="61"/>
    </row>
    <row r="690" ht="11.25">
      <c r="B690" s="61"/>
    </row>
    <row r="691" ht="11.25">
      <c r="B691" s="61"/>
    </row>
    <row r="692" ht="11.25">
      <c r="B692" s="61"/>
    </row>
    <row r="693" ht="11.25">
      <c r="B693" s="61"/>
    </row>
    <row r="694" ht="11.25">
      <c r="B694" s="61"/>
    </row>
    <row r="695" ht="11.25">
      <c r="B695" s="61"/>
    </row>
    <row r="696" ht="11.25">
      <c r="B696" s="61"/>
    </row>
    <row r="697" ht="11.25">
      <c r="B697" s="61"/>
    </row>
    <row r="698" ht="11.25">
      <c r="B698" s="61"/>
    </row>
    <row r="699" ht="11.25">
      <c r="B699" s="61"/>
    </row>
    <row r="700" ht="11.25">
      <c r="B700" s="61"/>
    </row>
    <row r="701" ht="11.25">
      <c r="B701" s="61"/>
    </row>
    <row r="702" ht="11.25">
      <c r="B702" s="61"/>
    </row>
    <row r="703" ht="11.25">
      <c r="B703" s="61"/>
    </row>
    <row r="704" ht="11.25">
      <c r="B704" s="61"/>
    </row>
    <row r="705" ht="11.25">
      <c r="B705" s="61"/>
    </row>
    <row r="706" ht="11.25">
      <c r="B706" s="61"/>
    </row>
    <row r="707" ht="11.25">
      <c r="B707" s="61"/>
    </row>
    <row r="708" ht="11.25">
      <c r="B708" s="61"/>
    </row>
    <row r="709" ht="11.25">
      <c r="B709" s="61"/>
    </row>
    <row r="710" ht="11.25">
      <c r="B710" s="61"/>
    </row>
    <row r="711" ht="11.25">
      <c r="B711" s="61"/>
    </row>
    <row r="712" ht="11.25">
      <c r="B712" s="61"/>
    </row>
    <row r="713" ht="11.25">
      <c r="B713" s="61"/>
    </row>
    <row r="714" ht="11.25">
      <c r="B714" s="61"/>
    </row>
    <row r="715" ht="11.25">
      <c r="B715" s="61"/>
    </row>
    <row r="716" ht="11.25">
      <c r="B716" s="61"/>
    </row>
    <row r="717" ht="11.25">
      <c r="B717" s="61"/>
    </row>
    <row r="718" ht="11.25">
      <c r="B718" s="61"/>
    </row>
    <row r="719" ht="11.25">
      <c r="B719" s="61"/>
    </row>
    <row r="720" ht="11.25">
      <c r="B720" s="61"/>
    </row>
    <row r="721" ht="11.25">
      <c r="B721" s="61"/>
    </row>
    <row r="722" ht="11.25">
      <c r="B722" s="61"/>
    </row>
    <row r="723" ht="11.25">
      <c r="B723" s="61"/>
    </row>
    <row r="724" ht="11.25">
      <c r="B724" s="61"/>
    </row>
    <row r="725" ht="11.25">
      <c r="B725" s="61"/>
    </row>
    <row r="726" ht="11.25">
      <c r="B726" s="61"/>
    </row>
    <row r="727" ht="11.25">
      <c r="B727" s="61"/>
    </row>
    <row r="728" ht="11.25">
      <c r="B728" s="61"/>
    </row>
    <row r="729" ht="11.25">
      <c r="B729" s="61"/>
    </row>
    <row r="730" ht="11.25">
      <c r="B730" s="61"/>
    </row>
    <row r="731" ht="11.25">
      <c r="B731" s="61"/>
    </row>
    <row r="732" ht="11.25">
      <c r="B732" s="61"/>
    </row>
    <row r="733" ht="11.25">
      <c r="B733" s="61"/>
    </row>
    <row r="734" ht="11.25">
      <c r="B734" s="61"/>
    </row>
    <row r="735" ht="11.25">
      <c r="B735" s="61"/>
    </row>
    <row r="736" ht="11.25">
      <c r="B736" s="61"/>
    </row>
    <row r="737" ht="11.25">
      <c r="B737" s="61"/>
    </row>
    <row r="738" ht="11.25">
      <c r="B738" s="61"/>
    </row>
    <row r="739" ht="11.25">
      <c r="B739" s="61"/>
    </row>
    <row r="740" ht="11.25">
      <c r="B740" s="61"/>
    </row>
    <row r="741" ht="11.25">
      <c r="B741" s="61"/>
    </row>
    <row r="742" ht="11.25">
      <c r="B742" s="61"/>
    </row>
    <row r="743" ht="11.25">
      <c r="B743" s="61"/>
    </row>
    <row r="744" ht="11.25">
      <c r="B744" s="61"/>
    </row>
    <row r="745" ht="11.25">
      <c r="B745" s="61"/>
    </row>
    <row r="746" ht="11.25">
      <c r="B746" s="61"/>
    </row>
    <row r="747" ht="11.25">
      <c r="B747" s="61"/>
    </row>
    <row r="748" ht="11.25">
      <c r="B748" s="61"/>
    </row>
    <row r="749" ht="11.25">
      <c r="B749" s="61"/>
    </row>
    <row r="750" ht="11.25">
      <c r="B750" s="61"/>
    </row>
    <row r="751" ht="11.25">
      <c r="B751" s="61"/>
    </row>
    <row r="752" ht="11.25">
      <c r="B752" s="61"/>
    </row>
    <row r="753" ht="11.25">
      <c r="B753" s="61"/>
    </row>
    <row r="754" ht="11.25">
      <c r="B754" s="61"/>
    </row>
    <row r="755" ht="11.25">
      <c r="B755" s="61"/>
    </row>
    <row r="756" ht="11.25">
      <c r="B756" s="61"/>
    </row>
    <row r="757" ht="11.25">
      <c r="B757" s="61"/>
    </row>
    <row r="758" ht="11.25">
      <c r="B758" s="61"/>
    </row>
    <row r="759" ht="11.25">
      <c r="B759" s="61"/>
    </row>
    <row r="760" ht="11.25">
      <c r="B760" s="61"/>
    </row>
    <row r="761" ht="11.25">
      <c r="B761" s="61"/>
    </row>
    <row r="762" ht="11.25">
      <c r="B762" s="61"/>
    </row>
    <row r="763" ht="11.25">
      <c r="B763" s="61"/>
    </row>
    <row r="764" ht="11.25">
      <c r="B764" s="61"/>
    </row>
    <row r="765" ht="11.25">
      <c r="B765" s="61"/>
    </row>
    <row r="766" ht="11.25">
      <c r="B766" s="61"/>
    </row>
    <row r="767" ht="11.25">
      <c r="B767" s="61"/>
    </row>
    <row r="768" ht="11.25">
      <c r="B768" s="61"/>
    </row>
    <row r="769" ht="11.25">
      <c r="B769" s="61"/>
    </row>
    <row r="770" ht="11.25">
      <c r="B770" s="61"/>
    </row>
    <row r="771" ht="11.25">
      <c r="B771" s="61"/>
    </row>
    <row r="772" ht="11.25">
      <c r="B772" s="61"/>
    </row>
    <row r="773" ht="11.25">
      <c r="B773" s="61"/>
    </row>
    <row r="774" ht="11.25">
      <c r="B774" s="61"/>
    </row>
    <row r="775" ht="11.25">
      <c r="B775" s="61"/>
    </row>
    <row r="776" ht="11.25">
      <c r="B776" s="61"/>
    </row>
    <row r="777" ht="11.25">
      <c r="B777" s="61"/>
    </row>
    <row r="778" ht="11.25">
      <c r="B778" s="61"/>
    </row>
    <row r="779" ht="11.25">
      <c r="B779" s="61"/>
    </row>
    <row r="780" ht="11.25">
      <c r="B780" s="61"/>
    </row>
    <row r="781" ht="11.25">
      <c r="B781" s="61"/>
    </row>
    <row r="782" ht="11.25">
      <c r="B782" s="61"/>
    </row>
    <row r="783" ht="11.25">
      <c r="B783" s="61"/>
    </row>
    <row r="784" ht="11.25">
      <c r="B784" s="61"/>
    </row>
    <row r="785" ht="11.25">
      <c r="B785" s="61"/>
    </row>
    <row r="786" ht="11.25">
      <c r="B786" s="61"/>
    </row>
    <row r="787" ht="11.25">
      <c r="B787" s="61"/>
    </row>
    <row r="788" ht="11.25">
      <c r="B788" s="61"/>
    </row>
    <row r="789" ht="11.25">
      <c r="B789" s="61"/>
    </row>
    <row r="790" ht="11.25">
      <c r="B790" s="61"/>
    </row>
    <row r="791" ht="11.25">
      <c r="B791" s="61"/>
    </row>
    <row r="792" ht="11.25">
      <c r="B792" s="61"/>
    </row>
    <row r="793" ht="11.25">
      <c r="B793" s="61"/>
    </row>
    <row r="794" ht="11.25">
      <c r="B794" s="61"/>
    </row>
    <row r="795" ht="11.25">
      <c r="B795" s="61"/>
    </row>
    <row r="796" ht="11.25">
      <c r="B796" s="61"/>
    </row>
    <row r="797" ht="11.25">
      <c r="B797" s="61"/>
    </row>
    <row r="798" ht="11.25">
      <c r="B798" s="61"/>
    </row>
    <row r="799" ht="11.25">
      <c r="B799" s="61"/>
    </row>
    <row r="800" ht="11.25">
      <c r="B800" s="61"/>
    </row>
    <row r="801" ht="11.25">
      <c r="B801" s="61"/>
    </row>
    <row r="802" ht="11.25">
      <c r="B802" s="61"/>
    </row>
    <row r="803" ht="11.25">
      <c r="B803" s="61"/>
    </row>
    <row r="804" ht="11.25">
      <c r="B804" s="61"/>
    </row>
    <row r="805" ht="11.25">
      <c r="B805" s="61"/>
    </row>
    <row r="806" ht="11.25">
      <c r="B806" s="61"/>
    </row>
    <row r="807" ht="11.25">
      <c r="B807" s="61"/>
    </row>
    <row r="808" ht="11.25">
      <c r="B808" s="61"/>
    </row>
    <row r="809" ht="11.25">
      <c r="B809" s="61"/>
    </row>
    <row r="810" ht="11.25">
      <c r="B810" s="61"/>
    </row>
    <row r="811" ht="11.25">
      <c r="B811" s="61"/>
    </row>
    <row r="812" ht="11.25">
      <c r="B812" s="61"/>
    </row>
    <row r="813" ht="11.25">
      <c r="B813" s="61"/>
    </row>
    <row r="814" ht="11.25">
      <c r="B814" s="61"/>
    </row>
    <row r="815" ht="11.25">
      <c r="B815" s="61"/>
    </row>
    <row r="816" ht="11.25">
      <c r="B816" s="61"/>
    </row>
    <row r="817" ht="11.25">
      <c r="B817" s="61"/>
    </row>
    <row r="818" ht="11.25">
      <c r="B818" s="61"/>
    </row>
    <row r="819" ht="11.25">
      <c r="B819" s="61"/>
    </row>
    <row r="820" ht="11.25">
      <c r="B820" s="61"/>
    </row>
    <row r="821" ht="11.25">
      <c r="B821" s="61"/>
    </row>
    <row r="822" ht="11.25">
      <c r="B822" s="61"/>
    </row>
    <row r="823" ht="11.25">
      <c r="B823" s="61"/>
    </row>
    <row r="824" ht="11.25">
      <c r="B824" s="61"/>
    </row>
    <row r="825" ht="11.25">
      <c r="B825" s="61"/>
    </row>
    <row r="826" ht="11.25">
      <c r="B826" s="61"/>
    </row>
    <row r="827" ht="11.25">
      <c r="B827" s="61"/>
    </row>
    <row r="828" ht="11.25">
      <c r="B828" s="61"/>
    </row>
    <row r="829" ht="11.25">
      <c r="B829" s="61"/>
    </row>
    <row r="830" ht="11.25">
      <c r="B830" s="61"/>
    </row>
    <row r="831" ht="11.25">
      <c r="B831" s="61"/>
    </row>
    <row r="832" ht="11.25">
      <c r="B832" s="61"/>
    </row>
    <row r="833" ht="11.25">
      <c r="B833" s="61"/>
    </row>
    <row r="834" ht="11.25">
      <c r="B834" s="61"/>
    </row>
    <row r="835" ht="11.25">
      <c r="B835" s="61"/>
    </row>
    <row r="836" ht="11.25">
      <c r="B836" s="61"/>
    </row>
    <row r="837" ht="11.25">
      <c r="B837" s="61"/>
    </row>
    <row r="838" ht="11.25">
      <c r="B838" s="61"/>
    </row>
    <row r="839" ht="11.25">
      <c r="B839" s="61"/>
    </row>
    <row r="840" ht="11.25">
      <c r="B840" s="61"/>
    </row>
    <row r="841" ht="11.25">
      <c r="B841" s="61"/>
    </row>
    <row r="842" ht="11.25">
      <c r="B842" s="61"/>
    </row>
    <row r="843" ht="11.25">
      <c r="B843" s="61"/>
    </row>
    <row r="844" ht="11.25">
      <c r="B844" s="61"/>
    </row>
    <row r="845" ht="11.25">
      <c r="B845" s="61"/>
    </row>
    <row r="846" ht="11.25">
      <c r="B846" s="61"/>
    </row>
    <row r="847" ht="11.25">
      <c r="B847" s="61"/>
    </row>
    <row r="848" ht="11.25">
      <c r="B848" s="61"/>
    </row>
    <row r="849" ht="11.25">
      <c r="B849" s="61"/>
    </row>
    <row r="850" ht="11.25">
      <c r="B850" s="61"/>
    </row>
    <row r="851" ht="11.25">
      <c r="B851" s="61"/>
    </row>
    <row r="852" ht="11.25">
      <c r="B852" s="61"/>
    </row>
    <row r="853" ht="11.25">
      <c r="B853" s="61"/>
    </row>
    <row r="854" ht="11.25">
      <c r="B854" s="61"/>
    </row>
    <row r="855" ht="11.25">
      <c r="B855" s="61"/>
    </row>
    <row r="856" ht="11.25">
      <c r="B856" s="61"/>
    </row>
    <row r="857" ht="11.25">
      <c r="B857" s="61"/>
    </row>
    <row r="858" ht="11.25">
      <c r="B858" s="61"/>
    </row>
    <row r="859" ht="11.25">
      <c r="B859" s="61"/>
    </row>
    <row r="860" ht="11.25">
      <c r="B860" s="61"/>
    </row>
    <row r="861" ht="11.25">
      <c r="B861" s="61"/>
    </row>
    <row r="862" ht="11.25">
      <c r="B862" s="61"/>
    </row>
    <row r="863" ht="11.25">
      <c r="B863" s="61"/>
    </row>
    <row r="864" ht="11.25">
      <c r="B864" s="61"/>
    </row>
    <row r="865" ht="11.25">
      <c r="B865" s="61"/>
    </row>
    <row r="866" ht="11.25">
      <c r="B866" s="61"/>
    </row>
    <row r="867" ht="11.25">
      <c r="B867" s="61"/>
    </row>
    <row r="868" ht="11.25">
      <c r="B868" s="61"/>
    </row>
    <row r="869" ht="11.25">
      <c r="B869" s="61"/>
    </row>
    <row r="870" ht="11.25">
      <c r="B870" s="61"/>
    </row>
    <row r="871" ht="11.25">
      <c r="B871" s="61"/>
    </row>
    <row r="872" ht="11.25">
      <c r="B872" s="61"/>
    </row>
    <row r="873" ht="11.25">
      <c r="B873" s="61"/>
    </row>
    <row r="874" ht="11.25">
      <c r="B874" s="61"/>
    </row>
    <row r="875" ht="11.25">
      <c r="B875" s="61"/>
    </row>
    <row r="876" ht="11.25">
      <c r="B876" s="61"/>
    </row>
    <row r="877" ht="11.25">
      <c r="B877" s="61"/>
    </row>
    <row r="878" ht="11.25">
      <c r="B878" s="61"/>
    </row>
    <row r="879" ht="11.25">
      <c r="B879" s="61"/>
    </row>
    <row r="880" ht="11.25">
      <c r="B880" s="61"/>
    </row>
    <row r="881" ht="11.25">
      <c r="B881" s="61"/>
    </row>
    <row r="882" ht="11.25">
      <c r="B882" s="61"/>
    </row>
    <row r="883" ht="11.25">
      <c r="B883" s="61"/>
    </row>
    <row r="884" ht="11.25">
      <c r="B884" s="61"/>
    </row>
    <row r="885" ht="11.25">
      <c r="B885" s="61"/>
    </row>
    <row r="886" ht="11.25">
      <c r="B886" s="61"/>
    </row>
    <row r="887" ht="11.25">
      <c r="B887" s="61"/>
    </row>
    <row r="888" ht="11.25">
      <c r="B888" s="61"/>
    </row>
    <row r="889" ht="11.25">
      <c r="B889" s="61"/>
    </row>
    <row r="890" ht="11.25">
      <c r="B890" s="61"/>
    </row>
    <row r="891" ht="11.25">
      <c r="B891" s="61"/>
    </row>
    <row r="892" ht="11.25">
      <c r="B892" s="61"/>
    </row>
    <row r="893" ht="11.25">
      <c r="B893" s="61"/>
    </row>
    <row r="894" ht="11.25">
      <c r="B894" s="61"/>
    </row>
    <row r="895" ht="11.25">
      <c r="B895" s="61"/>
    </row>
    <row r="896" ht="11.25">
      <c r="B896" s="61"/>
    </row>
    <row r="897" ht="11.25">
      <c r="B897" s="61"/>
    </row>
    <row r="898" ht="11.25">
      <c r="B898" s="61"/>
    </row>
    <row r="899" ht="11.25">
      <c r="B899" s="61"/>
    </row>
    <row r="900" ht="11.25">
      <c r="B900" s="61"/>
    </row>
    <row r="901" ht="11.25">
      <c r="B901" s="61"/>
    </row>
    <row r="902" ht="11.25">
      <c r="B902" s="61"/>
    </row>
    <row r="903" ht="11.25">
      <c r="B903" s="61"/>
    </row>
    <row r="904" ht="11.25">
      <c r="B904" s="61"/>
    </row>
    <row r="905" ht="11.25">
      <c r="B905" s="61"/>
    </row>
    <row r="906" ht="11.25">
      <c r="B906" s="61"/>
    </row>
    <row r="907" ht="11.25">
      <c r="B907" s="61"/>
    </row>
    <row r="908" ht="11.25">
      <c r="B908" s="61"/>
    </row>
    <row r="909" ht="11.25">
      <c r="B909" s="61"/>
    </row>
    <row r="910" ht="11.25">
      <c r="B910" s="61"/>
    </row>
    <row r="911" ht="11.25">
      <c r="B911" s="61"/>
    </row>
    <row r="912" ht="11.25">
      <c r="B912" s="61"/>
    </row>
    <row r="913" ht="11.25">
      <c r="B913" s="61"/>
    </row>
    <row r="914" ht="11.25">
      <c r="B914" s="61"/>
    </row>
    <row r="915" ht="11.25">
      <c r="B915" s="61"/>
    </row>
    <row r="916" ht="11.25">
      <c r="B916" s="61"/>
    </row>
    <row r="917" ht="11.25">
      <c r="B917" s="61"/>
    </row>
    <row r="918" ht="11.25">
      <c r="B918" s="61"/>
    </row>
    <row r="919" ht="11.25">
      <c r="B919" s="61"/>
    </row>
    <row r="920" ht="11.25">
      <c r="B920" s="61"/>
    </row>
    <row r="921" ht="11.25">
      <c r="B921" s="61"/>
    </row>
    <row r="922" ht="11.25">
      <c r="B922" s="61"/>
    </row>
    <row r="923" ht="11.25">
      <c r="B923" s="61"/>
    </row>
    <row r="924" ht="11.25">
      <c r="B924" s="61"/>
    </row>
    <row r="925" ht="11.25">
      <c r="B925" s="61"/>
    </row>
    <row r="926" ht="11.25">
      <c r="B926" s="61"/>
    </row>
    <row r="927" ht="11.25">
      <c r="B927" s="61"/>
    </row>
    <row r="928" ht="11.25">
      <c r="B928" s="61"/>
    </row>
    <row r="929" ht="11.25">
      <c r="B929" s="61"/>
    </row>
    <row r="930" ht="11.25">
      <c r="B930" s="61"/>
    </row>
    <row r="931" ht="11.25">
      <c r="B931" s="61"/>
    </row>
    <row r="932" ht="11.25">
      <c r="B932" s="61"/>
    </row>
    <row r="933" ht="11.25">
      <c r="B933" s="61"/>
    </row>
    <row r="934" ht="11.25">
      <c r="B934" s="61"/>
    </row>
    <row r="935" ht="11.25">
      <c r="B935" s="61"/>
    </row>
    <row r="936" ht="11.25">
      <c r="B936" s="61"/>
    </row>
    <row r="937" ht="11.25">
      <c r="B937" s="61"/>
    </row>
    <row r="938" ht="11.25">
      <c r="B938" s="61"/>
    </row>
    <row r="939" ht="11.25">
      <c r="B939" s="61"/>
    </row>
    <row r="940" ht="11.25">
      <c r="B940" s="61"/>
    </row>
    <row r="941" ht="11.25">
      <c r="B941" s="61"/>
    </row>
    <row r="942" ht="11.25">
      <c r="B942" s="61"/>
    </row>
    <row r="943" ht="11.25">
      <c r="B943" s="61"/>
    </row>
    <row r="944" ht="11.25">
      <c r="B944" s="61"/>
    </row>
    <row r="945" ht="11.25">
      <c r="B945" s="61"/>
    </row>
    <row r="946" ht="11.25">
      <c r="B946" s="61"/>
    </row>
    <row r="947" ht="11.25">
      <c r="B947" s="61"/>
    </row>
    <row r="948" ht="11.25">
      <c r="B948" s="61"/>
    </row>
    <row r="949" ht="11.25">
      <c r="B949" s="61"/>
    </row>
    <row r="950" ht="11.25">
      <c r="B950" s="61"/>
    </row>
    <row r="951" ht="11.25">
      <c r="B951" s="61"/>
    </row>
    <row r="952" ht="11.25">
      <c r="B952" s="61"/>
    </row>
    <row r="953" ht="11.25">
      <c r="B953" s="61"/>
    </row>
    <row r="954" ht="11.25">
      <c r="B954" s="61"/>
    </row>
    <row r="955" ht="11.25">
      <c r="B955" s="61"/>
    </row>
    <row r="956" ht="11.25">
      <c r="B956" s="61"/>
    </row>
    <row r="957" ht="11.25">
      <c r="B957" s="61"/>
    </row>
    <row r="958" ht="11.25">
      <c r="B958" s="61"/>
    </row>
    <row r="959" ht="11.25">
      <c r="B959" s="61"/>
    </row>
    <row r="960" ht="11.25">
      <c r="B960" s="61"/>
    </row>
    <row r="961" ht="11.25">
      <c r="B961" s="61"/>
    </row>
    <row r="962" ht="11.25">
      <c r="B962" s="61"/>
    </row>
    <row r="963" ht="11.25">
      <c r="B963" s="61"/>
    </row>
    <row r="964" ht="11.25">
      <c r="B964" s="61"/>
    </row>
    <row r="965" ht="11.25">
      <c r="B965" s="61"/>
    </row>
    <row r="966" ht="11.25">
      <c r="B966" s="61"/>
    </row>
    <row r="967" ht="11.25">
      <c r="B967" s="61"/>
    </row>
    <row r="968" ht="11.25">
      <c r="B968" s="61"/>
    </row>
    <row r="969" ht="11.25">
      <c r="B969" s="61"/>
    </row>
    <row r="970" ht="11.25">
      <c r="B970" s="61"/>
    </row>
    <row r="971" ht="11.25">
      <c r="B971" s="61"/>
    </row>
    <row r="972" ht="11.25">
      <c r="B972" s="61"/>
    </row>
    <row r="973" ht="11.25">
      <c r="B973" s="61"/>
    </row>
    <row r="974" ht="11.25">
      <c r="B974" s="61"/>
    </row>
    <row r="975" ht="11.25">
      <c r="B975" s="61"/>
    </row>
    <row r="976" ht="11.25">
      <c r="B976" s="61"/>
    </row>
    <row r="977" ht="11.25">
      <c r="B977" s="61"/>
    </row>
    <row r="978" ht="11.25">
      <c r="B978" s="61"/>
    </row>
    <row r="979" ht="11.25">
      <c r="B979" s="61"/>
    </row>
    <row r="980" ht="11.25">
      <c r="B980" s="61"/>
    </row>
    <row r="981" ht="11.25">
      <c r="B981" s="61"/>
    </row>
    <row r="982" ht="11.25">
      <c r="B982" s="61"/>
    </row>
    <row r="983" ht="11.25">
      <c r="B983" s="61"/>
    </row>
    <row r="984" ht="11.25">
      <c r="B984" s="61"/>
    </row>
    <row r="985" ht="11.25">
      <c r="B985" s="61"/>
    </row>
    <row r="986" ht="11.25">
      <c r="B986" s="61"/>
    </row>
    <row r="987" ht="11.25">
      <c r="B987" s="61"/>
    </row>
    <row r="988" ht="11.25">
      <c r="B988" s="61"/>
    </row>
    <row r="989" ht="11.25">
      <c r="B989" s="61"/>
    </row>
    <row r="990" ht="11.25">
      <c r="B990" s="61"/>
    </row>
    <row r="991" ht="11.25">
      <c r="B991" s="61"/>
    </row>
    <row r="992" ht="11.25">
      <c r="B992" s="61"/>
    </row>
    <row r="993" ht="11.25">
      <c r="B993" s="61"/>
    </row>
    <row r="994" ht="11.25">
      <c r="B994" s="61"/>
    </row>
    <row r="995" ht="11.25">
      <c r="B995" s="61"/>
    </row>
    <row r="996" ht="11.25">
      <c r="B996" s="61"/>
    </row>
    <row r="997" ht="11.25">
      <c r="B997" s="61"/>
    </row>
    <row r="998" ht="11.25">
      <c r="B998" s="61"/>
    </row>
    <row r="999" ht="11.25">
      <c r="B999" s="61"/>
    </row>
    <row r="1000" ht="11.25">
      <c r="B1000" s="61"/>
    </row>
    <row r="1001" ht="11.25">
      <c r="B1001" s="61"/>
    </row>
    <row r="1002" ht="11.25">
      <c r="B1002" s="61"/>
    </row>
    <row r="1003" ht="11.25">
      <c r="B1003" s="61"/>
    </row>
    <row r="1004" ht="11.25">
      <c r="B1004" s="61"/>
    </row>
    <row r="1005" ht="11.25">
      <c r="B1005" s="61"/>
    </row>
    <row r="1006" ht="11.25">
      <c r="B1006" s="61"/>
    </row>
    <row r="1007" ht="11.25">
      <c r="B1007" s="61"/>
    </row>
    <row r="1008" ht="11.25">
      <c r="B1008" s="61"/>
    </row>
    <row r="1009" ht="11.25">
      <c r="B1009" s="61"/>
    </row>
    <row r="1010" ht="11.25">
      <c r="B1010" s="61"/>
    </row>
    <row r="1011" ht="11.25">
      <c r="B1011" s="61"/>
    </row>
    <row r="1012" ht="11.25">
      <c r="B1012" s="61"/>
    </row>
    <row r="1013" ht="11.25">
      <c r="B1013" s="61"/>
    </row>
    <row r="1014" ht="11.25">
      <c r="B1014" s="61"/>
    </row>
    <row r="1015" ht="11.25">
      <c r="B1015" s="61"/>
    </row>
    <row r="1016" ht="11.25">
      <c r="B1016" s="61"/>
    </row>
    <row r="1017" ht="11.25">
      <c r="B1017" s="61"/>
    </row>
    <row r="1018" ht="11.25">
      <c r="B1018" s="61"/>
    </row>
    <row r="1019" ht="11.25">
      <c r="B1019" s="61"/>
    </row>
    <row r="1020" ht="11.25">
      <c r="B1020" s="61"/>
    </row>
    <row r="1021" ht="11.25">
      <c r="B1021" s="61"/>
    </row>
    <row r="1022" ht="11.25">
      <c r="B1022" s="61"/>
    </row>
    <row r="1023" ht="11.25">
      <c r="B1023" s="61"/>
    </row>
    <row r="1024" ht="11.25">
      <c r="B1024" s="61"/>
    </row>
    <row r="1025" ht="11.25">
      <c r="B1025" s="61"/>
    </row>
    <row r="1026" ht="11.25">
      <c r="B1026" s="61"/>
    </row>
    <row r="1027" ht="11.25">
      <c r="B1027" s="61"/>
    </row>
    <row r="1028" ht="11.25">
      <c r="B1028" s="61"/>
    </row>
    <row r="1029" ht="11.25">
      <c r="B1029" s="61"/>
    </row>
    <row r="1030" ht="11.25">
      <c r="B1030" s="61"/>
    </row>
    <row r="1031" ht="11.25">
      <c r="B1031" s="61"/>
    </row>
    <row r="1032" ht="11.25">
      <c r="B1032" s="61"/>
    </row>
    <row r="1033" ht="11.25">
      <c r="B1033" s="61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181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5" customWidth="1"/>
    <col min="2" max="2" width="5.8515625" style="63" customWidth="1"/>
    <col min="3" max="3" width="8.7109375" style="65" customWidth="1"/>
    <col min="4" max="4" width="8.7109375" style="65" bestFit="1" customWidth="1"/>
    <col min="5" max="5" width="9.421875" style="65" customWidth="1"/>
    <col min="6" max="6" width="15.140625" style="65" customWidth="1"/>
    <col min="7" max="7" width="14.00390625" style="65" customWidth="1"/>
    <col min="8" max="8" width="10.00390625" style="65" customWidth="1"/>
    <col min="9" max="9" width="10.28125" style="65" customWidth="1"/>
    <col min="10" max="16384" width="14.8515625" style="65" customWidth="1"/>
  </cols>
  <sheetData>
    <row r="1" spans="2:9" s="93" customFormat="1" ht="12.75">
      <c r="B1" s="94" t="s">
        <v>84</v>
      </c>
      <c r="C1" s="95"/>
      <c r="D1" s="7"/>
      <c r="E1" s="7"/>
      <c r="F1" s="7"/>
      <c r="I1" s="96" t="str">
        <f>'Tab 1'!U1</f>
        <v>Carta de Conjuntura | Setembro 2015</v>
      </c>
    </row>
    <row r="3" ht="11.25">
      <c r="C3" s="64" t="s">
        <v>61</v>
      </c>
    </row>
    <row r="4" spans="2:3" ht="11.25">
      <c r="B4" s="120"/>
      <c r="C4" s="64" t="s">
        <v>55</v>
      </c>
    </row>
    <row r="5" spans="2:3" ht="11.25">
      <c r="B5" s="120"/>
      <c r="C5" s="66" t="s">
        <v>65</v>
      </c>
    </row>
    <row r="6" spans="2:3" ht="11.25">
      <c r="B6" s="120"/>
      <c r="C6" s="66"/>
    </row>
    <row r="7" spans="2:9" ht="12.75" customHeight="1">
      <c r="B7" s="114"/>
      <c r="C7" s="249" t="s">
        <v>81</v>
      </c>
      <c r="D7" s="248" t="s">
        <v>21</v>
      </c>
      <c r="E7" s="248"/>
      <c r="F7" s="248"/>
      <c r="G7" s="248"/>
      <c r="H7" s="248"/>
      <c r="I7" s="248"/>
    </row>
    <row r="8" spans="2:9" ht="23.25" thickBot="1">
      <c r="B8" s="115"/>
      <c r="C8" s="250"/>
      <c r="D8" s="67" t="s">
        <v>15</v>
      </c>
      <c r="E8" s="67" t="s">
        <v>56</v>
      </c>
      <c r="F8" s="67" t="s">
        <v>57</v>
      </c>
      <c r="G8" s="67" t="s">
        <v>58</v>
      </c>
      <c r="H8" s="67" t="s">
        <v>59</v>
      </c>
      <c r="I8" s="68" t="s">
        <v>60</v>
      </c>
    </row>
    <row r="9" spans="2:9" s="7" customFormat="1" ht="12" thickTop="1">
      <c r="B9" s="77" t="s">
        <v>102</v>
      </c>
      <c r="C9" s="77">
        <v>40179</v>
      </c>
      <c r="D9" s="193">
        <v>11305.066944</v>
      </c>
      <c r="E9" s="193">
        <v>4075.255413</v>
      </c>
      <c r="F9" s="193">
        <v>6914.395936</v>
      </c>
      <c r="G9" s="193">
        <v>1716.629927</v>
      </c>
      <c r="H9" s="193">
        <v>5197.766009</v>
      </c>
      <c r="I9" s="193">
        <v>315.415595</v>
      </c>
    </row>
    <row r="10" spans="2:9" s="7" customFormat="1" ht="11.25">
      <c r="B10" s="77" t="s">
        <v>24</v>
      </c>
      <c r="C10" s="77">
        <v>40210</v>
      </c>
      <c r="D10" s="193">
        <v>23502.304342</v>
      </c>
      <c r="E10" s="193">
        <v>8829.854699</v>
      </c>
      <c r="F10" s="193">
        <v>14030.477858</v>
      </c>
      <c r="G10" s="193">
        <v>3512.0458449999996</v>
      </c>
      <c r="H10" s="193">
        <v>10518.432013</v>
      </c>
      <c r="I10" s="193">
        <v>641.971785</v>
      </c>
    </row>
    <row r="11" spans="2:9" s="7" customFormat="1" ht="11.25">
      <c r="B11" s="77" t="s">
        <v>24</v>
      </c>
      <c r="C11" s="77">
        <v>40238</v>
      </c>
      <c r="D11" s="193">
        <v>39229.803496</v>
      </c>
      <c r="E11" s="193">
        <v>15466.752014999998</v>
      </c>
      <c r="F11" s="193">
        <v>22750.858962</v>
      </c>
      <c r="G11" s="193">
        <v>5583.937389</v>
      </c>
      <c r="H11" s="193">
        <v>17166.921573</v>
      </c>
      <c r="I11" s="193">
        <v>1012.192519</v>
      </c>
    </row>
    <row r="12" spans="2:9" s="7" customFormat="1" ht="11.25">
      <c r="B12" s="77" t="s">
        <v>24</v>
      </c>
      <c r="C12" s="77">
        <v>40269</v>
      </c>
      <c r="D12" s="193">
        <v>54391.014869</v>
      </c>
      <c r="E12" s="193">
        <v>22484.137157999998</v>
      </c>
      <c r="F12" s="193">
        <v>30616.277028999997</v>
      </c>
      <c r="G12" s="193">
        <v>7502.854625</v>
      </c>
      <c r="H12" s="193">
        <v>23113.422404</v>
      </c>
      <c r="I12" s="193">
        <v>1290.600682</v>
      </c>
    </row>
    <row r="13" spans="2:9" s="7" customFormat="1" ht="11.25">
      <c r="B13" s="77" t="s">
        <v>24</v>
      </c>
      <c r="C13" s="77">
        <v>40299</v>
      </c>
      <c r="D13" s="193">
        <v>72093.51497799999</v>
      </c>
      <c r="E13" s="193">
        <v>31057.939421999996</v>
      </c>
      <c r="F13" s="193">
        <v>39441.079854999996</v>
      </c>
      <c r="G13" s="193">
        <v>9833.38248</v>
      </c>
      <c r="H13" s="193">
        <v>29607.697375</v>
      </c>
      <c r="I13" s="193">
        <v>1594.495701</v>
      </c>
    </row>
    <row r="14" spans="2:9" s="7" customFormat="1" ht="11.25">
      <c r="B14" s="77" t="s">
        <v>24</v>
      </c>
      <c r="C14" s="77">
        <v>40330</v>
      </c>
      <c r="D14" s="193">
        <v>89187.426528</v>
      </c>
      <c r="E14" s="193">
        <v>38686.175175</v>
      </c>
      <c r="F14" s="193">
        <v>48512.931314999994</v>
      </c>
      <c r="G14" s="193">
        <v>12373.709658</v>
      </c>
      <c r="H14" s="193">
        <v>36139.221657</v>
      </c>
      <c r="I14" s="193">
        <v>1988.320038</v>
      </c>
    </row>
    <row r="15" spans="2:9" s="7" customFormat="1" ht="11.25">
      <c r="B15" s="77" t="s">
        <v>24</v>
      </c>
      <c r="C15" s="77">
        <v>40360</v>
      </c>
      <c r="D15" s="193">
        <v>106860.351215</v>
      </c>
      <c r="E15" s="193">
        <v>46640.674021</v>
      </c>
      <c r="F15" s="193">
        <v>57912.958930999994</v>
      </c>
      <c r="G15" s="193">
        <v>14943.386998</v>
      </c>
      <c r="H15" s="193">
        <v>42969.571933</v>
      </c>
      <c r="I15" s="193">
        <v>2306.718263</v>
      </c>
    </row>
    <row r="16" spans="2:9" s="7" customFormat="1" ht="11.25">
      <c r="B16" s="77" t="s">
        <v>24</v>
      </c>
      <c r="C16" s="77">
        <v>40391</v>
      </c>
      <c r="D16" s="193">
        <v>126096.60390300001</v>
      </c>
      <c r="E16" s="193">
        <v>55822.496476</v>
      </c>
      <c r="F16" s="193">
        <v>67527.499705</v>
      </c>
      <c r="G16" s="193">
        <v>17419.484929</v>
      </c>
      <c r="H16" s="193">
        <v>50108.014775999996</v>
      </c>
      <c r="I16" s="193">
        <v>2746.607722</v>
      </c>
    </row>
    <row r="17" spans="2:9" s="7" customFormat="1" ht="11.25">
      <c r="B17" s="77" t="s">
        <v>24</v>
      </c>
      <c r="C17" s="77">
        <v>40422</v>
      </c>
      <c r="D17" s="193">
        <v>144929.39432300001</v>
      </c>
      <c r="E17" s="193">
        <v>64728.741154</v>
      </c>
      <c r="F17" s="193">
        <v>77128.370211</v>
      </c>
      <c r="G17" s="193">
        <v>19868.285518999997</v>
      </c>
      <c r="H17" s="193">
        <v>57260.084692</v>
      </c>
      <c r="I17" s="193">
        <v>3072.2829580000002</v>
      </c>
    </row>
    <row r="18" spans="2:9" s="7" customFormat="1" ht="11.25">
      <c r="B18" s="77" t="s">
        <v>24</v>
      </c>
      <c r="C18" s="77">
        <v>40452</v>
      </c>
      <c r="D18" s="193">
        <v>163309.812521</v>
      </c>
      <c r="E18" s="193">
        <v>72938.353996</v>
      </c>
      <c r="F18" s="193">
        <v>87002.821947</v>
      </c>
      <c r="G18" s="193">
        <v>22559.468476</v>
      </c>
      <c r="H18" s="193">
        <v>64443.353470999995</v>
      </c>
      <c r="I18" s="193">
        <v>3368.636578</v>
      </c>
    </row>
    <row r="19" spans="2:9" s="7" customFormat="1" ht="11.25">
      <c r="B19" s="77" t="s">
        <v>24</v>
      </c>
      <c r="C19" s="77">
        <v>40483</v>
      </c>
      <c r="D19" s="193">
        <v>180997.144899</v>
      </c>
      <c r="E19" s="193">
        <v>80370.75433600001</v>
      </c>
      <c r="F19" s="193">
        <v>96956.56459000001</v>
      </c>
      <c r="G19" s="193">
        <v>25530.086059999998</v>
      </c>
      <c r="H19" s="193">
        <v>71426.47853</v>
      </c>
      <c r="I19" s="193">
        <v>3669.825973</v>
      </c>
    </row>
    <row r="20" spans="2:9" s="41" customFormat="1" ht="11.25">
      <c r="B20" s="78" t="s">
        <v>24</v>
      </c>
      <c r="C20" s="78">
        <v>40513</v>
      </c>
      <c r="D20" s="194">
        <v>201915.28533500002</v>
      </c>
      <c r="E20" s="194">
        <v>90004.97702300001</v>
      </c>
      <c r="F20" s="194">
        <v>107770.01107200001</v>
      </c>
      <c r="G20" s="194">
        <v>28207.374322999996</v>
      </c>
      <c r="H20" s="194">
        <v>79562.636749</v>
      </c>
      <c r="I20" s="194">
        <v>4140.29724</v>
      </c>
    </row>
    <row r="21" spans="2:11" s="41" customFormat="1" ht="11.25">
      <c r="B21" s="77" t="s">
        <v>103</v>
      </c>
      <c r="C21" s="77">
        <v>40544</v>
      </c>
      <c r="D21" s="193">
        <v>15214.352952</v>
      </c>
      <c r="E21" s="193">
        <v>6685.876936</v>
      </c>
      <c r="F21" s="193">
        <v>8256.432351</v>
      </c>
      <c r="G21" s="193">
        <v>2332.265507</v>
      </c>
      <c r="H21" s="193">
        <v>5924.166844</v>
      </c>
      <c r="I21" s="193">
        <v>272.043665</v>
      </c>
      <c r="K21" s="128"/>
    </row>
    <row r="22" spans="2:11" s="41" customFormat="1" ht="11.25">
      <c r="B22" s="77" t="s">
        <v>24</v>
      </c>
      <c r="C22" s="77">
        <v>40575</v>
      </c>
      <c r="D22" s="193">
        <v>31946.823231000002</v>
      </c>
      <c r="E22" s="193">
        <v>14047.364109</v>
      </c>
      <c r="F22" s="193">
        <v>17180.042740999997</v>
      </c>
      <c r="G22" s="193">
        <v>4607.232159</v>
      </c>
      <c r="H22" s="193">
        <v>12572.810582</v>
      </c>
      <c r="I22" s="193">
        <v>719.416381</v>
      </c>
      <c r="K22" s="128"/>
    </row>
    <row r="23" spans="2:11" s="41" customFormat="1" ht="11.25">
      <c r="B23" s="77" t="s">
        <v>24</v>
      </c>
      <c r="C23" s="77">
        <v>40603</v>
      </c>
      <c r="D23" s="193">
        <v>51232.80018400001</v>
      </c>
      <c r="E23" s="193">
        <v>22810.497987000002</v>
      </c>
      <c r="F23" s="193">
        <v>27320.20586</v>
      </c>
      <c r="G23" s="193">
        <v>7316.905361</v>
      </c>
      <c r="H23" s="193">
        <v>20003.300499</v>
      </c>
      <c r="I23" s="193">
        <v>1102.096337</v>
      </c>
      <c r="K23" s="128"/>
    </row>
    <row r="24" spans="2:11" s="41" customFormat="1" ht="11.25">
      <c r="B24" s="77" t="s">
        <v>24</v>
      </c>
      <c r="C24" s="77">
        <v>40634</v>
      </c>
      <c r="D24" s="193">
        <v>71405.777159</v>
      </c>
      <c r="E24" s="193">
        <v>33126.54710900001</v>
      </c>
      <c r="F24" s="193">
        <v>36687.990176</v>
      </c>
      <c r="G24" s="193">
        <v>9905.001944</v>
      </c>
      <c r="H24" s="193">
        <v>26782.988232</v>
      </c>
      <c r="I24" s="193">
        <v>1591.2398739999999</v>
      </c>
      <c r="K24" s="128"/>
    </row>
    <row r="25" spans="2:9" s="41" customFormat="1" ht="11.25">
      <c r="B25" s="77" t="s">
        <v>24</v>
      </c>
      <c r="C25" s="77">
        <v>40664</v>
      </c>
      <c r="D25" s="193">
        <v>94614.43411100001</v>
      </c>
      <c r="E25" s="193">
        <v>45227.21215700001</v>
      </c>
      <c r="F25" s="193">
        <v>47270.455919</v>
      </c>
      <c r="G25" s="193">
        <v>12875.657277999999</v>
      </c>
      <c r="H25" s="193">
        <v>34394.798641</v>
      </c>
      <c r="I25" s="193">
        <v>2116.7660349999996</v>
      </c>
    </row>
    <row r="26" spans="2:9" s="41" customFormat="1" ht="11.25">
      <c r="B26" s="77" t="s">
        <v>24</v>
      </c>
      <c r="C26" s="77">
        <v>40695</v>
      </c>
      <c r="D26" s="193">
        <v>118303.51290500001</v>
      </c>
      <c r="E26" s="193">
        <v>56175.76625000001</v>
      </c>
      <c r="F26" s="193">
        <v>59555.06733</v>
      </c>
      <c r="G26" s="193">
        <v>16172.675743999998</v>
      </c>
      <c r="H26" s="193">
        <v>43382.391586</v>
      </c>
      <c r="I26" s="193">
        <v>2572.6793249999996</v>
      </c>
    </row>
    <row r="27" spans="2:9" ht="11.25">
      <c r="B27" s="77" t="s">
        <v>24</v>
      </c>
      <c r="C27" s="77">
        <v>40725</v>
      </c>
      <c r="D27" s="193">
        <v>140555.389751</v>
      </c>
      <c r="E27" s="193">
        <v>66854.05631100001</v>
      </c>
      <c r="F27" s="193">
        <v>70669.570027</v>
      </c>
      <c r="G27" s="193">
        <v>19494.909705</v>
      </c>
      <c r="H27" s="193">
        <v>51174.660321999996</v>
      </c>
      <c r="I27" s="193">
        <v>3031.7634129999997</v>
      </c>
    </row>
    <row r="28" spans="2:9" ht="11.25">
      <c r="B28" s="77" t="s">
        <v>24</v>
      </c>
      <c r="C28" s="77">
        <v>40756</v>
      </c>
      <c r="D28" s="193">
        <v>166713.89708000002</v>
      </c>
      <c r="E28" s="193">
        <v>79621.760651</v>
      </c>
      <c r="F28" s="193">
        <v>83554.37658499999</v>
      </c>
      <c r="G28" s="193">
        <v>23430.494704999997</v>
      </c>
      <c r="H28" s="193">
        <v>60123.88187999999</v>
      </c>
      <c r="I28" s="193">
        <v>3537.7598439999997</v>
      </c>
    </row>
    <row r="29" spans="2:9" ht="11.25">
      <c r="B29" s="77" t="s">
        <v>24</v>
      </c>
      <c r="C29" s="77">
        <v>40787</v>
      </c>
      <c r="D29" s="193">
        <v>189998.95511000004</v>
      </c>
      <c r="E29" s="193">
        <v>90974.828687</v>
      </c>
      <c r="F29" s="193">
        <v>95037.88094399999</v>
      </c>
      <c r="G29" s="193">
        <v>26879.893690999997</v>
      </c>
      <c r="H29" s="193">
        <v>68157.987253</v>
      </c>
      <c r="I29" s="193">
        <v>3986.2454789999997</v>
      </c>
    </row>
    <row r="30" spans="2:9" ht="11.25">
      <c r="B30" s="77" t="s">
        <v>24</v>
      </c>
      <c r="C30" s="77">
        <v>40817</v>
      </c>
      <c r="D30" s="193">
        <v>212138.90802900004</v>
      </c>
      <c r="E30" s="193">
        <v>101904.125297</v>
      </c>
      <c r="F30" s="193">
        <v>105813.60208499999</v>
      </c>
      <c r="G30" s="193">
        <v>29891.336096</v>
      </c>
      <c r="H30" s="193">
        <v>75922.265989</v>
      </c>
      <c r="I30" s="193">
        <v>4421.180646999999</v>
      </c>
    </row>
    <row r="31" spans="2:9" ht="11.25">
      <c r="B31" s="77" t="s">
        <v>24</v>
      </c>
      <c r="C31" s="77">
        <v>40848</v>
      </c>
      <c r="D31" s="193">
        <v>233912.37082100005</v>
      </c>
      <c r="E31" s="193">
        <v>111963.438987</v>
      </c>
      <c r="F31" s="193">
        <v>117070.79956399999</v>
      </c>
      <c r="G31" s="193">
        <v>33281.115306</v>
      </c>
      <c r="H31" s="193">
        <v>83789.68425800001</v>
      </c>
      <c r="I31" s="193">
        <v>4878.132269999999</v>
      </c>
    </row>
    <row r="32" spans="2:9" ht="11.25">
      <c r="B32" s="78" t="s">
        <v>24</v>
      </c>
      <c r="C32" s="78">
        <v>40878</v>
      </c>
      <c r="D32" s="194">
        <v>256039.57476800005</v>
      </c>
      <c r="E32" s="194">
        <v>122456.858719</v>
      </c>
      <c r="F32" s="194">
        <v>128317.34466399999</v>
      </c>
      <c r="G32" s="194">
        <v>36026.477307</v>
      </c>
      <c r="H32" s="194">
        <v>92290.86735700001</v>
      </c>
      <c r="I32" s="194">
        <v>5265.3713849999995</v>
      </c>
    </row>
    <row r="33" spans="2:9" ht="11.25">
      <c r="B33" s="77" t="s">
        <v>117</v>
      </c>
      <c r="C33" s="77">
        <v>40909</v>
      </c>
      <c r="D33" s="193">
        <v>16140.344319</v>
      </c>
      <c r="E33" s="193">
        <v>6953.050169</v>
      </c>
      <c r="F33" s="193">
        <v>8699.951334</v>
      </c>
      <c r="G33" s="193">
        <v>2503.373414</v>
      </c>
      <c r="H33" s="193">
        <v>6196.57792</v>
      </c>
      <c r="I33" s="193">
        <v>487.342816</v>
      </c>
    </row>
    <row r="34" spans="2:9" ht="11.25">
      <c r="B34" s="77" t="s">
        <v>24</v>
      </c>
      <c r="C34" s="77">
        <v>40940</v>
      </c>
      <c r="D34" s="193">
        <v>34168.136333999995</v>
      </c>
      <c r="E34" s="193">
        <v>14407.855312</v>
      </c>
      <c r="F34" s="193">
        <v>18848.069324999997</v>
      </c>
      <c r="G34" s="193">
        <v>5208.710925</v>
      </c>
      <c r="H34" s="193">
        <v>13639.358400000001</v>
      </c>
      <c r="I34" s="193">
        <v>912.211697</v>
      </c>
    </row>
    <row r="35" spans="2:9" ht="11.25">
      <c r="B35" s="77" t="s">
        <v>24</v>
      </c>
      <c r="C35" s="77">
        <v>40969</v>
      </c>
      <c r="D35" s="193">
        <v>55078.868554999994</v>
      </c>
      <c r="E35" s="193">
        <v>24546.482964</v>
      </c>
      <c r="F35" s="193">
        <v>29136.897810999995</v>
      </c>
      <c r="G35" s="193">
        <v>7609.288273</v>
      </c>
      <c r="H35" s="193">
        <v>21527.609538</v>
      </c>
      <c r="I35" s="193">
        <v>1395.48778</v>
      </c>
    </row>
    <row r="36" spans="2:9" ht="11.25">
      <c r="B36" s="77" t="s">
        <v>24</v>
      </c>
      <c r="C36" s="77">
        <v>41000</v>
      </c>
      <c r="D36" s="193">
        <v>74645.16705199999</v>
      </c>
      <c r="E36" s="193">
        <v>34621.206627</v>
      </c>
      <c r="F36" s="193">
        <v>38190.059780999996</v>
      </c>
      <c r="G36" s="193">
        <v>9810.79758</v>
      </c>
      <c r="H36" s="193">
        <v>28379.262201</v>
      </c>
      <c r="I36" s="193">
        <v>1833.9006439999998</v>
      </c>
    </row>
    <row r="37" spans="2:9" ht="11.25">
      <c r="B37" s="77" t="s">
        <v>24</v>
      </c>
      <c r="C37" s="77">
        <v>41030</v>
      </c>
      <c r="D37" s="193">
        <v>97859.092794</v>
      </c>
      <c r="E37" s="193">
        <v>46470.577375</v>
      </c>
      <c r="F37" s="193">
        <v>48997.40927799999</v>
      </c>
      <c r="G37" s="193">
        <v>12799.818093</v>
      </c>
      <c r="H37" s="193">
        <v>36197.591185</v>
      </c>
      <c r="I37" s="193">
        <v>2391.1061409999998</v>
      </c>
    </row>
    <row r="38" spans="2:9" ht="11.25">
      <c r="B38" s="77" t="s">
        <v>24</v>
      </c>
      <c r="C38" s="77">
        <v>41061</v>
      </c>
      <c r="D38" s="193">
        <v>117211.92728799999</v>
      </c>
      <c r="E38" s="193">
        <v>55836.074881</v>
      </c>
      <c r="F38" s="193">
        <v>58528.35412199999</v>
      </c>
      <c r="G38" s="193">
        <v>15240.557766</v>
      </c>
      <c r="H38" s="193">
        <v>43287.796356</v>
      </c>
      <c r="I38" s="193">
        <v>2847.4982849999997</v>
      </c>
    </row>
    <row r="39" spans="2:9" ht="11.25">
      <c r="B39" s="77" t="s">
        <v>24</v>
      </c>
      <c r="C39" s="77">
        <v>41091</v>
      </c>
      <c r="D39" s="193">
        <v>138215.164624</v>
      </c>
      <c r="E39" s="193">
        <v>65829.938682</v>
      </c>
      <c r="F39" s="193">
        <v>69111.427816</v>
      </c>
      <c r="G39" s="193">
        <v>18285.130369</v>
      </c>
      <c r="H39" s="193">
        <v>50826.297447</v>
      </c>
      <c r="I39" s="193">
        <v>3273.7981259999997</v>
      </c>
    </row>
    <row r="40" spans="2:9" ht="11.25">
      <c r="B40" s="77" t="s">
        <v>24</v>
      </c>
      <c r="C40" s="77">
        <v>41122</v>
      </c>
      <c r="D40" s="193">
        <v>160596.075832</v>
      </c>
      <c r="E40" s="193">
        <v>76618.55876900001</v>
      </c>
      <c r="F40" s="193">
        <v>80298.584022</v>
      </c>
      <c r="G40" s="193">
        <v>21291.441173</v>
      </c>
      <c r="H40" s="193">
        <v>59007.142848999996</v>
      </c>
      <c r="I40" s="193">
        <v>3678.933041</v>
      </c>
    </row>
    <row r="41" spans="2:9" ht="11.25">
      <c r="B41" s="77" t="s">
        <v>24</v>
      </c>
      <c r="C41" s="77">
        <v>41153</v>
      </c>
      <c r="D41" s="193">
        <v>180594.458736</v>
      </c>
      <c r="E41" s="193">
        <v>86079.14845800001</v>
      </c>
      <c r="F41" s="193">
        <v>90415.47570699999</v>
      </c>
      <c r="G41" s="193">
        <v>23926.277235999998</v>
      </c>
      <c r="H41" s="193">
        <v>66489.198471</v>
      </c>
      <c r="I41" s="193">
        <v>4099.834570999999</v>
      </c>
    </row>
    <row r="42" spans="2:9" ht="11.25">
      <c r="B42" s="77" t="s">
        <v>24</v>
      </c>
      <c r="C42" s="77">
        <v>41183</v>
      </c>
      <c r="D42" s="193">
        <v>202357.826673</v>
      </c>
      <c r="E42" s="193">
        <v>95320.247287</v>
      </c>
      <c r="F42" s="193">
        <v>102494.22038599999</v>
      </c>
      <c r="G42" s="193">
        <v>27387.065046999996</v>
      </c>
      <c r="H42" s="193">
        <v>75107.15533899999</v>
      </c>
      <c r="I42" s="193">
        <v>4543.3589999999995</v>
      </c>
    </row>
    <row r="43" spans="2:9" ht="11.25">
      <c r="B43" s="77" t="s">
        <v>24</v>
      </c>
      <c r="C43" s="77">
        <v>41214</v>
      </c>
      <c r="D43" s="193">
        <v>222829.722456</v>
      </c>
      <c r="E43" s="193">
        <v>104175.127846</v>
      </c>
      <c r="F43" s="193">
        <v>113667.97888599998</v>
      </c>
      <c r="G43" s="193">
        <v>30301.949196999994</v>
      </c>
      <c r="H43" s="193">
        <v>83366.02968899999</v>
      </c>
      <c r="I43" s="193">
        <v>4986.615723999999</v>
      </c>
    </row>
    <row r="44" spans="2:9" ht="11.25">
      <c r="B44" s="78" t="s">
        <v>24</v>
      </c>
      <c r="C44" s="78">
        <v>41244</v>
      </c>
      <c r="D44" s="194">
        <v>242578.013546</v>
      </c>
      <c r="E44" s="194">
        <v>113454.235845</v>
      </c>
      <c r="F44" s="194">
        <v>123749.23022399998</v>
      </c>
      <c r="G44" s="194">
        <v>33042.04983699999</v>
      </c>
      <c r="H44" s="194">
        <v>90707.18038699999</v>
      </c>
      <c r="I44" s="194">
        <v>5374.547476999999</v>
      </c>
    </row>
    <row r="45" spans="2:9" ht="11.25">
      <c r="B45" s="77" t="s">
        <v>118</v>
      </c>
      <c r="C45" s="77">
        <v>41275</v>
      </c>
      <c r="D45" s="193">
        <v>15966.728014</v>
      </c>
      <c r="E45" s="193">
        <v>6545.898582</v>
      </c>
      <c r="F45" s="193">
        <v>8927.909714</v>
      </c>
      <c r="G45" s="193">
        <v>2667.97759</v>
      </c>
      <c r="H45" s="193">
        <v>6259.932124</v>
      </c>
      <c r="I45" s="193">
        <v>492.919718</v>
      </c>
    </row>
    <row r="46" spans="2:9" ht="11.25">
      <c r="B46" s="77" t="s">
        <v>24</v>
      </c>
      <c r="C46" s="77">
        <v>41306</v>
      </c>
      <c r="D46" s="193">
        <v>31516.19253</v>
      </c>
      <c r="E46" s="193">
        <v>13599.594614</v>
      </c>
      <c r="F46" s="193">
        <v>17088.866509</v>
      </c>
      <c r="G46" s="193">
        <v>4794.825741000001</v>
      </c>
      <c r="H46" s="193">
        <v>12294.040767999999</v>
      </c>
      <c r="I46" s="193">
        <v>827.731407</v>
      </c>
    </row>
    <row r="47" spans="2:10" ht="11.25">
      <c r="B47" s="120"/>
      <c r="C47" s="77">
        <v>41334</v>
      </c>
      <c r="D47" s="193">
        <v>50836.618141</v>
      </c>
      <c r="E47" s="193">
        <v>22478.327716</v>
      </c>
      <c r="F47" s="193">
        <v>27112.989961</v>
      </c>
      <c r="G47" s="193">
        <v>7351.964842000001</v>
      </c>
      <c r="H47" s="193">
        <v>19761.025118999998</v>
      </c>
      <c r="I47" s="193">
        <v>1245.300464</v>
      </c>
      <c r="J47" s="66"/>
    </row>
    <row r="48" spans="2:10" ht="11.25">
      <c r="B48" s="120"/>
      <c r="C48" s="77">
        <v>41365</v>
      </c>
      <c r="D48" s="193">
        <v>71467.65863399999</v>
      </c>
      <c r="E48" s="193">
        <v>32950.40113</v>
      </c>
      <c r="F48" s="193">
        <v>36814.404939</v>
      </c>
      <c r="G48" s="193">
        <v>9808.670701000001</v>
      </c>
      <c r="H48" s="193">
        <v>27005.734237999997</v>
      </c>
      <c r="I48" s="193">
        <v>1702.852565</v>
      </c>
      <c r="J48" s="66"/>
    </row>
    <row r="49" spans="2:10" ht="11.25">
      <c r="B49" s="120"/>
      <c r="C49" s="77">
        <v>41395</v>
      </c>
      <c r="D49" s="193">
        <v>93290.07822699999</v>
      </c>
      <c r="E49" s="193">
        <v>44453.483731</v>
      </c>
      <c r="F49" s="193">
        <v>46678.152572</v>
      </c>
      <c r="G49" s="193">
        <v>12276.82546</v>
      </c>
      <c r="H49" s="193">
        <v>34401.327112</v>
      </c>
      <c r="I49" s="193">
        <v>2158.4419239999997</v>
      </c>
      <c r="J49" s="66"/>
    </row>
    <row r="50" spans="2:10" ht="11.25">
      <c r="B50" s="120"/>
      <c r="C50" s="77">
        <v>41426</v>
      </c>
      <c r="D50" s="193">
        <v>114424.119671</v>
      </c>
      <c r="E50" s="193">
        <v>54374.124266</v>
      </c>
      <c r="F50" s="193">
        <v>57419.649794</v>
      </c>
      <c r="G50" s="193">
        <v>14661.623369</v>
      </c>
      <c r="H50" s="193">
        <v>42758.026425</v>
      </c>
      <c r="I50" s="193">
        <v>2630.3456109999997</v>
      </c>
      <c r="J50" s="66"/>
    </row>
    <row r="51" spans="2:10" ht="11.25">
      <c r="B51" s="120"/>
      <c r="C51" s="77">
        <v>41456</v>
      </c>
      <c r="D51" s="193">
        <v>135230.88472</v>
      </c>
      <c r="E51" s="193">
        <v>64357.960825999995</v>
      </c>
      <c r="F51" s="193">
        <v>67751.395263</v>
      </c>
      <c r="G51" s="193">
        <v>17063.787474</v>
      </c>
      <c r="H51" s="193">
        <v>50687.607788999994</v>
      </c>
      <c r="I51" s="193">
        <v>3121.5286309999997</v>
      </c>
      <c r="J51" s="66"/>
    </row>
    <row r="52" spans="2:10" ht="11.25">
      <c r="B52" s="120"/>
      <c r="C52" s="77">
        <v>41487</v>
      </c>
      <c r="D52" s="193">
        <v>156654.906094</v>
      </c>
      <c r="E52" s="193">
        <v>74974.58183899999</v>
      </c>
      <c r="F52" s="193">
        <v>78033.681079</v>
      </c>
      <c r="G52" s="193">
        <v>19796.48089</v>
      </c>
      <c r="H52" s="193">
        <v>58237.200188999996</v>
      </c>
      <c r="I52" s="193">
        <v>3646.6431759999996</v>
      </c>
      <c r="J52" s="66"/>
    </row>
    <row r="53" spans="2:9" ht="11.25">
      <c r="B53" s="120"/>
      <c r="C53" s="77">
        <v>41518</v>
      </c>
      <c r="D53" s="193">
        <v>177505.36729</v>
      </c>
      <c r="E53" s="193">
        <v>85468.928349</v>
      </c>
      <c r="F53" s="193">
        <v>87916.93853700001</v>
      </c>
      <c r="G53" s="193">
        <v>22469.657748999998</v>
      </c>
      <c r="H53" s="193">
        <v>65447.280788</v>
      </c>
      <c r="I53" s="193">
        <v>4119.500403999999</v>
      </c>
    </row>
    <row r="54" spans="2:9" ht="11.25">
      <c r="B54" s="120"/>
      <c r="C54" s="77">
        <v>41548</v>
      </c>
      <c r="D54" s="193">
        <v>200326.36982999998</v>
      </c>
      <c r="E54" s="193">
        <v>95096.64540899999</v>
      </c>
      <c r="F54" s="193">
        <v>100579.15385300001</v>
      </c>
      <c r="G54" s="193">
        <v>25301.420751999998</v>
      </c>
      <c r="H54" s="193">
        <v>75277.73310099999</v>
      </c>
      <c r="I54" s="193">
        <v>4650.570567999999</v>
      </c>
    </row>
    <row r="55" spans="2:10" ht="11.25">
      <c r="B55" s="120"/>
      <c r="C55" s="77">
        <v>41579</v>
      </c>
      <c r="D55" s="193">
        <v>221187.73723099998</v>
      </c>
      <c r="E55" s="193">
        <v>104225.79700899999</v>
      </c>
      <c r="F55" s="193">
        <v>111841.349656</v>
      </c>
      <c r="G55" s="193">
        <v>27784.744241999997</v>
      </c>
      <c r="H55" s="193">
        <v>84056.60541399999</v>
      </c>
      <c r="I55" s="193">
        <v>5120.590565999999</v>
      </c>
      <c r="J55" s="66"/>
    </row>
    <row r="56" spans="2:10" ht="11.25">
      <c r="B56" s="163"/>
      <c r="C56" s="78">
        <v>41609</v>
      </c>
      <c r="D56" s="194">
        <v>242033.57471999998</v>
      </c>
      <c r="E56" s="194">
        <v>113023.33625699999</v>
      </c>
      <c r="F56" s="194">
        <v>123470.641644</v>
      </c>
      <c r="G56" s="194">
        <v>30525.504104999996</v>
      </c>
      <c r="H56" s="194">
        <v>92945.13753899999</v>
      </c>
      <c r="I56" s="194">
        <v>5539.5968189999985</v>
      </c>
      <c r="J56" s="66"/>
    </row>
    <row r="57" spans="2:10" ht="11.25">
      <c r="B57" s="166">
        <v>2014</v>
      </c>
      <c r="C57" s="77">
        <v>41640</v>
      </c>
      <c r="D57" s="193">
        <v>16026.190798</v>
      </c>
      <c r="E57" s="193">
        <v>6892.895162</v>
      </c>
      <c r="F57" s="193">
        <v>8608.034917</v>
      </c>
      <c r="G57" s="193">
        <v>2512.684347</v>
      </c>
      <c r="H57" s="193">
        <v>6095.35057</v>
      </c>
      <c r="I57" s="193">
        <v>525.260719</v>
      </c>
      <c r="J57" s="66"/>
    </row>
    <row r="58" spans="2:10" ht="11.25">
      <c r="B58" s="120"/>
      <c r="C58" s="77">
        <v>41671</v>
      </c>
      <c r="D58" s="193">
        <v>31960.023152</v>
      </c>
      <c r="E58" s="193">
        <v>14063.772771</v>
      </c>
      <c r="F58" s="193">
        <v>16851.468567000004</v>
      </c>
      <c r="G58" s="193">
        <v>4669.7210620000005</v>
      </c>
      <c r="H58" s="193">
        <v>12181.747505</v>
      </c>
      <c r="I58" s="193">
        <v>1044.781814</v>
      </c>
      <c r="J58" s="66"/>
    </row>
    <row r="59" spans="2:9" s="66" customFormat="1" ht="11.25">
      <c r="B59" s="120"/>
      <c r="C59" s="77">
        <v>41699</v>
      </c>
      <c r="D59" s="193">
        <v>49587.957494</v>
      </c>
      <c r="E59" s="193">
        <v>23302.522795999997</v>
      </c>
      <c r="F59" s="193">
        <v>24813.077509000002</v>
      </c>
      <c r="G59" s="193">
        <v>6623.992488000001</v>
      </c>
      <c r="H59" s="193">
        <v>18189.085021</v>
      </c>
      <c r="I59" s="193">
        <v>1472.3571889999998</v>
      </c>
    </row>
    <row r="60" spans="3:9" ht="11.25">
      <c r="C60" s="77">
        <v>41730</v>
      </c>
      <c r="D60" s="193">
        <v>69311.883272</v>
      </c>
      <c r="E60" s="193">
        <v>33911.025781</v>
      </c>
      <c r="F60" s="193">
        <v>33427.380923000004</v>
      </c>
      <c r="G60" s="193">
        <v>8768.950992000002</v>
      </c>
      <c r="H60" s="193">
        <v>24658.429931</v>
      </c>
      <c r="I60" s="193">
        <v>1973.4765679999998</v>
      </c>
    </row>
    <row r="61" spans="2:9" ht="11.25">
      <c r="B61" s="120"/>
      <c r="C61" s="77">
        <v>41760</v>
      </c>
      <c r="D61" s="193">
        <v>90063.966948</v>
      </c>
      <c r="E61" s="193">
        <v>45298.446263</v>
      </c>
      <c r="F61" s="193">
        <v>42296.86337100001</v>
      </c>
      <c r="G61" s="193">
        <v>10962.662483000002</v>
      </c>
      <c r="H61" s="193">
        <v>31334.200888</v>
      </c>
      <c r="I61" s="193">
        <v>2468.657314</v>
      </c>
    </row>
    <row r="62" spans="2:9" ht="11.25">
      <c r="B62" s="120"/>
      <c r="C62" s="77">
        <v>41791</v>
      </c>
      <c r="D62" s="193">
        <v>110530.883194</v>
      </c>
      <c r="E62" s="193">
        <v>56161.848795</v>
      </c>
      <c r="F62" s="193">
        <v>51376.227320000005</v>
      </c>
      <c r="G62" s="193">
        <v>13301.886283000002</v>
      </c>
      <c r="H62" s="193">
        <v>38074.341037</v>
      </c>
      <c r="I62" s="193">
        <v>2992.807079</v>
      </c>
    </row>
    <row r="63" spans="2:10" ht="11.25">
      <c r="B63" s="120"/>
      <c r="C63" s="77">
        <v>41821</v>
      </c>
      <c r="D63" s="193">
        <v>133554.95535499998</v>
      </c>
      <c r="E63" s="193">
        <v>67792.362464</v>
      </c>
      <c r="F63" s="193">
        <v>62190.230928000004</v>
      </c>
      <c r="G63" s="193">
        <v>16136.224399000002</v>
      </c>
      <c r="H63" s="193">
        <v>46054.006529</v>
      </c>
      <c r="I63" s="193">
        <v>3572.3619630000003</v>
      </c>
      <c r="J63" s="66"/>
    </row>
    <row r="64" spans="2:10" ht="11.25">
      <c r="B64" s="120"/>
      <c r="C64" s="77">
        <v>41852</v>
      </c>
      <c r="D64" s="193">
        <v>154018.26286</v>
      </c>
      <c r="E64" s="193">
        <v>77594.359664</v>
      </c>
      <c r="F64" s="193">
        <v>72232.936357</v>
      </c>
      <c r="G64" s="193">
        <v>18698.840132</v>
      </c>
      <c r="H64" s="193">
        <v>53534.096225</v>
      </c>
      <c r="I64" s="193">
        <v>4190.966839000001</v>
      </c>
      <c r="J64" s="66"/>
    </row>
    <row r="65" spans="2:9" ht="11.25">
      <c r="B65" s="120"/>
      <c r="C65" s="77">
        <v>41883</v>
      </c>
      <c r="D65" s="193">
        <v>173634.867714</v>
      </c>
      <c r="E65" s="193">
        <v>86932.21002900001</v>
      </c>
      <c r="F65" s="193">
        <v>81898.95529499999</v>
      </c>
      <c r="G65" s="193">
        <v>21416.669472</v>
      </c>
      <c r="H65" s="193">
        <v>60482.285823</v>
      </c>
      <c r="I65" s="193">
        <v>4803.70239</v>
      </c>
    </row>
    <row r="66" spans="2:9" ht="11.25">
      <c r="B66" s="160"/>
      <c r="C66" s="77">
        <v>41913</v>
      </c>
      <c r="D66" s="193">
        <v>191964.51759899998</v>
      </c>
      <c r="E66" s="193">
        <v>95074.901733</v>
      </c>
      <c r="F66" s="193">
        <v>91549.31286199999</v>
      </c>
      <c r="G66" s="193">
        <v>24220.251507</v>
      </c>
      <c r="H66" s="193">
        <v>67329.061355</v>
      </c>
      <c r="I66" s="193">
        <v>5340.303004</v>
      </c>
    </row>
    <row r="67" spans="2:9" ht="11.25">
      <c r="B67" s="160"/>
      <c r="C67" s="77">
        <v>41944</v>
      </c>
      <c r="D67" s="193">
        <v>207610.14792599998</v>
      </c>
      <c r="E67" s="193">
        <v>101921.692773</v>
      </c>
      <c r="F67" s="193">
        <v>99872.97947899999</v>
      </c>
      <c r="G67" s="193">
        <v>26550.611238</v>
      </c>
      <c r="H67" s="193">
        <v>73322.368241</v>
      </c>
      <c r="I67" s="193">
        <v>5815.475674</v>
      </c>
    </row>
    <row r="68" spans="2:9" ht="11.25">
      <c r="B68" s="162"/>
      <c r="C68" s="78">
        <v>41974</v>
      </c>
      <c r="D68" s="194">
        <v>225100.88483099997</v>
      </c>
      <c r="E68" s="194">
        <v>109556.367262</v>
      </c>
      <c r="F68" s="194">
        <v>109276.383389</v>
      </c>
      <c r="G68" s="194">
        <v>29065.355554</v>
      </c>
      <c r="H68" s="194">
        <v>80211.027835</v>
      </c>
      <c r="I68" s="194">
        <v>6268.13418</v>
      </c>
    </row>
    <row r="69" spans="2:9" ht="11.25">
      <c r="B69" s="165">
        <v>2015</v>
      </c>
      <c r="C69" s="77">
        <v>42005</v>
      </c>
      <c r="D69" s="193">
        <v>13704.044559</v>
      </c>
      <c r="E69" s="193">
        <v>5849.250256</v>
      </c>
      <c r="F69" s="193">
        <v>7440.026282</v>
      </c>
      <c r="G69" s="193">
        <v>2473.592215</v>
      </c>
      <c r="H69" s="193">
        <v>4966.434067</v>
      </c>
      <c r="I69" s="193">
        <v>414.768021</v>
      </c>
    </row>
    <row r="70" spans="2:9" ht="11.25">
      <c r="B70" s="61"/>
      <c r="C70" s="77">
        <v>42036</v>
      </c>
      <c r="D70" s="193">
        <v>25796.275229</v>
      </c>
      <c r="E70" s="193">
        <v>10841.495056</v>
      </c>
      <c r="F70" s="193">
        <v>14204.045113</v>
      </c>
      <c r="G70" s="193">
        <v>4370.42935</v>
      </c>
      <c r="H70" s="193">
        <v>9833.615763</v>
      </c>
      <c r="I70" s="193">
        <v>750.73506</v>
      </c>
    </row>
    <row r="71" spans="2:9" ht="11.25">
      <c r="B71" s="160"/>
      <c r="C71" s="77">
        <v>42064</v>
      </c>
      <c r="D71" s="193">
        <v>42775.243862999996</v>
      </c>
      <c r="E71" s="193">
        <v>18366.21258</v>
      </c>
      <c r="F71" s="193">
        <v>23197.821867</v>
      </c>
      <c r="G71" s="193">
        <v>6831.370837</v>
      </c>
      <c r="H71" s="193">
        <v>16366.45103</v>
      </c>
      <c r="I71" s="193">
        <v>1211.209416</v>
      </c>
    </row>
    <row r="72" spans="2:9" ht="11.25">
      <c r="B72" s="160"/>
      <c r="C72" s="77">
        <v>42095</v>
      </c>
      <c r="D72" s="193">
        <v>57931.51863</v>
      </c>
      <c r="E72" s="193">
        <v>25913.859782</v>
      </c>
      <c r="F72" s="193">
        <v>30418.469201</v>
      </c>
      <c r="G72" s="193">
        <v>8548.931348</v>
      </c>
      <c r="H72" s="193">
        <v>21869.537853</v>
      </c>
      <c r="I72" s="193">
        <v>1599.189647</v>
      </c>
    </row>
    <row r="73" spans="2:9" ht="11.25">
      <c r="B73" s="160"/>
      <c r="C73" s="77">
        <v>42125</v>
      </c>
      <c r="D73" s="193">
        <v>74700.701835</v>
      </c>
      <c r="E73" s="193">
        <v>34502.386685</v>
      </c>
      <c r="F73" s="193">
        <v>38218.967563</v>
      </c>
      <c r="G73" s="193">
        <v>10539.692193</v>
      </c>
      <c r="H73" s="193">
        <v>27679.275370000003</v>
      </c>
      <c r="I73" s="193">
        <v>1979.347587</v>
      </c>
    </row>
    <row r="74" spans="2:9" ht="11.25">
      <c r="B74" s="160"/>
      <c r="C74" s="77">
        <v>42156</v>
      </c>
      <c r="D74" s="193">
        <v>94329.140247</v>
      </c>
      <c r="E74" s="193">
        <v>44038.699274</v>
      </c>
      <c r="F74" s="193">
        <v>47836.726632</v>
      </c>
      <c r="G74" s="193">
        <v>12789.230370000001</v>
      </c>
      <c r="H74" s="193">
        <v>35047.496262</v>
      </c>
      <c r="I74" s="193">
        <v>2453.714341</v>
      </c>
    </row>
    <row r="75" spans="2:9" ht="11.25">
      <c r="B75" s="160"/>
      <c r="C75" s="77">
        <v>42186</v>
      </c>
      <c r="D75" s="193">
        <v>112862.205795</v>
      </c>
      <c r="E75" s="193">
        <v>53060.729322</v>
      </c>
      <c r="F75" s="193">
        <v>56920.588213999996</v>
      </c>
      <c r="G75" s="193">
        <v>15176.648842</v>
      </c>
      <c r="H75" s="193">
        <v>41743.939372</v>
      </c>
      <c r="I75" s="193">
        <v>2880.888259</v>
      </c>
    </row>
    <row r="76" spans="2:9" ht="11.25">
      <c r="B76" s="162"/>
      <c r="C76" s="78">
        <v>42217</v>
      </c>
      <c r="D76" s="194">
        <v>128347.205795</v>
      </c>
      <c r="E76" s="194">
        <v>60379.729322</v>
      </c>
      <c r="F76" s="194">
        <v>64712.588213999996</v>
      </c>
      <c r="G76" s="194">
        <v>17346.648842000002</v>
      </c>
      <c r="H76" s="194">
        <v>47365.939372</v>
      </c>
      <c r="I76" s="194">
        <v>3254.888259</v>
      </c>
    </row>
    <row r="77" spans="3:9" ht="11.25">
      <c r="C77" s="48" t="s">
        <v>140</v>
      </c>
      <c r="D77" s="208"/>
      <c r="E77" s="208"/>
      <c r="F77" s="208"/>
      <c r="G77" s="208"/>
      <c r="H77" s="208"/>
      <c r="I77" s="208"/>
    </row>
    <row r="78" spans="4:9" ht="11.25">
      <c r="D78" s="208"/>
      <c r="E78" s="208"/>
      <c r="F78" s="208"/>
      <c r="G78" s="208"/>
      <c r="H78" s="208"/>
      <c r="I78" s="208"/>
    </row>
    <row r="79" spans="4:9" ht="11.25">
      <c r="D79" s="208"/>
      <c r="E79" s="208"/>
      <c r="F79" s="208"/>
      <c r="G79" s="208"/>
      <c r="H79" s="208"/>
      <c r="I79" s="208"/>
    </row>
    <row r="80" spans="4:9" ht="11.25">
      <c r="D80" s="208"/>
      <c r="E80" s="208"/>
      <c r="F80" s="208"/>
      <c r="G80" s="208"/>
      <c r="H80" s="208"/>
      <c r="I80" s="208"/>
    </row>
    <row r="81" spans="4:9" ht="11.25">
      <c r="D81" s="208"/>
      <c r="E81" s="208"/>
      <c r="F81" s="208"/>
      <c r="G81" s="208"/>
      <c r="H81" s="208"/>
      <c r="I81" s="208"/>
    </row>
    <row r="82" spans="4:9" ht="11.25">
      <c r="D82" s="208"/>
      <c r="E82" s="208"/>
      <c r="F82" s="208"/>
      <c r="G82" s="208"/>
      <c r="H82" s="208"/>
      <c r="I82" s="208"/>
    </row>
    <row r="83" spans="4:9" ht="11.25">
      <c r="D83" s="208"/>
      <c r="E83" s="208"/>
      <c r="F83" s="208"/>
      <c r="G83" s="208"/>
      <c r="H83" s="208"/>
      <c r="I83" s="208"/>
    </row>
    <row r="84" spans="4:9" ht="11.25">
      <c r="D84" s="208"/>
      <c r="E84" s="208"/>
      <c r="F84" s="208"/>
      <c r="G84" s="208"/>
      <c r="H84" s="208"/>
      <c r="I84" s="208"/>
    </row>
    <row r="85" spans="4:9" ht="11.25">
      <c r="D85" s="208"/>
      <c r="E85" s="208"/>
      <c r="F85" s="208"/>
      <c r="G85" s="208"/>
      <c r="H85" s="208"/>
      <c r="I85" s="208"/>
    </row>
    <row r="86" spans="4:9" ht="11.25">
      <c r="D86" s="208"/>
      <c r="E86" s="208"/>
      <c r="F86" s="208"/>
      <c r="G86" s="208"/>
      <c r="H86" s="208"/>
      <c r="I86" s="208"/>
    </row>
    <row r="87" spans="4:9" ht="11.25">
      <c r="D87" s="208"/>
      <c r="E87" s="208"/>
      <c r="F87" s="208"/>
      <c r="G87" s="208"/>
      <c r="H87" s="208"/>
      <c r="I87" s="208"/>
    </row>
    <row r="88" spans="4:9" ht="11.25">
      <c r="D88" s="208"/>
      <c r="E88" s="208"/>
      <c r="F88" s="208"/>
      <c r="G88" s="208"/>
      <c r="H88" s="208"/>
      <c r="I88" s="208"/>
    </row>
    <row r="89" spans="4:9" ht="11.25">
      <c r="D89" s="208"/>
      <c r="E89" s="208"/>
      <c r="F89" s="208"/>
      <c r="G89" s="208"/>
      <c r="H89" s="208"/>
      <c r="I89" s="208"/>
    </row>
    <row r="90" spans="4:9" ht="11.25">
      <c r="D90" s="208"/>
      <c r="E90" s="208"/>
      <c r="F90" s="208"/>
      <c r="G90" s="208"/>
      <c r="H90" s="208"/>
      <c r="I90" s="208"/>
    </row>
    <row r="91" spans="4:9" ht="11.25">
      <c r="D91" s="208"/>
      <c r="E91" s="208"/>
      <c r="F91" s="208"/>
      <c r="G91" s="208"/>
      <c r="H91" s="208"/>
      <c r="I91" s="208"/>
    </row>
    <row r="92" spans="4:9" ht="11.25">
      <c r="D92" s="208"/>
      <c r="E92" s="208"/>
      <c r="F92" s="208"/>
      <c r="G92" s="208"/>
      <c r="H92" s="208"/>
      <c r="I92" s="208"/>
    </row>
    <row r="93" spans="4:9" ht="11.25">
      <c r="D93" s="208"/>
      <c r="E93" s="208"/>
      <c r="F93" s="208"/>
      <c r="G93" s="208"/>
      <c r="H93" s="208"/>
      <c r="I93" s="208"/>
    </row>
    <row r="94" spans="4:9" ht="11.25">
      <c r="D94" s="208"/>
      <c r="E94" s="208"/>
      <c r="F94" s="208"/>
      <c r="G94" s="208"/>
      <c r="H94" s="208"/>
      <c r="I94" s="208"/>
    </row>
    <row r="95" spans="4:9" ht="11.25">
      <c r="D95" s="208"/>
      <c r="E95" s="208"/>
      <c r="F95" s="208"/>
      <c r="G95" s="208"/>
      <c r="H95" s="208"/>
      <c r="I95" s="208"/>
    </row>
    <row r="96" spans="4:9" ht="11.25">
      <c r="D96" s="208"/>
      <c r="E96" s="208"/>
      <c r="F96" s="208"/>
      <c r="G96" s="208"/>
      <c r="H96" s="208"/>
      <c r="I96" s="208"/>
    </row>
    <row r="97" spans="4:9" ht="11.25">
      <c r="D97" s="208"/>
      <c r="E97" s="208"/>
      <c r="F97" s="208"/>
      <c r="G97" s="208"/>
      <c r="H97" s="208"/>
      <c r="I97" s="208"/>
    </row>
    <row r="98" spans="4:9" ht="11.25">
      <c r="D98" s="208"/>
      <c r="E98" s="208"/>
      <c r="F98" s="208"/>
      <c r="G98" s="208"/>
      <c r="H98" s="208"/>
      <c r="I98" s="208"/>
    </row>
    <row r="99" spans="4:9" ht="11.25">
      <c r="D99" s="208"/>
      <c r="E99" s="208"/>
      <c r="F99" s="208"/>
      <c r="G99" s="208"/>
      <c r="H99" s="208"/>
      <c r="I99" s="208"/>
    </row>
    <row r="100" spans="4:9" ht="11.25">
      <c r="D100" s="208"/>
      <c r="E100" s="208"/>
      <c r="F100" s="208"/>
      <c r="G100" s="208"/>
      <c r="H100" s="208"/>
      <c r="I100" s="208"/>
    </row>
    <row r="101" spans="4:9" ht="11.25">
      <c r="D101" s="208"/>
      <c r="E101" s="208"/>
      <c r="F101" s="208"/>
      <c r="G101" s="208"/>
      <c r="H101" s="208"/>
      <c r="I101" s="208"/>
    </row>
    <row r="102" spans="4:9" ht="11.25">
      <c r="D102" s="208"/>
      <c r="E102" s="208"/>
      <c r="F102" s="208"/>
      <c r="G102" s="208"/>
      <c r="H102" s="208"/>
      <c r="I102" s="208"/>
    </row>
    <row r="103" spans="4:9" ht="11.25">
      <c r="D103" s="208"/>
      <c r="E103" s="208"/>
      <c r="F103" s="208"/>
      <c r="G103" s="208"/>
      <c r="H103" s="208"/>
      <c r="I103" s="208"/>
    </row>
    <row r="104" spans="4:9" ht="11.25">
      <c r="D104" s="208"/>
      <c r="E104" s="208"/>
      <c r="F104" s="208"/>
      <c r="G104" s="208"/>
      <c r="H104" s="208"/>
      <c r="I104" s="208"/>
    </row>
    <row r="105" spans="4:9" ht="11.25">
      <c r="D105" s="208"/>
      <c r="E105" s="208"/>
      <c r="F105" s="208"/>
      <c r="G105" s="208"/>
      <c r="H105" s="208"/>
      <c r="I105" s="208"/>
    </row>
    <row r="106" spans="4:9" ht="11.25">
      <c r="D106" s="208"/>
      <c r="E106" s="208"/>
      <c r="F106" s="208"/>
      <c r="G106" s="208"/>
      <c r="H106" s="208"/>
      <c r="I106" s="208"/>
    </row>
    <row r="107" spans="4:9" ht="11.25">
      <c r="D107" s="208"/>
      <c r="E107" s="208"/>
      <c r="F107" s="208"/>
      <c r="G107" s="208"/>
      <c r="H107" s="208"/>
      <c r="I107" s="208"/>
    </row>
    <row r="108" spans="4:9" ht="11.25">
      <c r="D108" s="208"/>
      <c r="E108" s="208"/>
      <c r="F108" s="208"/>
      <c r="G108" s="208"/>
      <c r="H108" s="208"/>
      <c r="I108" s="208"/>
    </row>
    <row r="109" spans="4:9" ht="11.25">
      <c r="D109" s="208"/>
      <c r="E109" s="208"/>
      <c r="F109" s="208"/>
      <c r="G109" s="208"/>
      <c r="H109" s="208"/>
      <c r="I109" s="208"/>
    </row>
    <row r="110" spans="4:9" ht="11.25">
      <c r="D110" s="208"/>
      <c r="E110" s="208"/>
      <c r="F110" s="208"/>
      <c r="G110" s="208"/>
      <c r="H110" s="208"/>
      <c r="I110" s="208"/>
    </row>
    <row r="111" spans="4:9" ht="11.25">
      <c r="D111" s="208"/>
      <c r="E111" s="208"/>
      <c r="F111" s="208"/>
      <c r="G111" s="208"/>
      <c r="H111" s="208"/>
      <c r="I111" s="208"/>
    </row>
    <row r="112" spans="4:9" ht="11.25">
      <c r="D112" s="208"/>
      <c r="E112" s="208"/>
      <c r="F112" s="208"/>
      <c r="G112" s="208"/>
      <c r="H112" s="208"/>
      <c r="I112" s="208"/>
    </row>
    <row r="113" spans="4:9" ht="11.25">
      <c r="D113" s="208"/>
      <c r="E113" s="208"/>
      <c r="F113" s="208"/>
      <c r="G113" s="208"/>
      <c r="H113" s="208"/>
      <c r="I113" s="208"/>
    </row>
    <row r="114" spans="4:9" ht="11.25">
      <c r="D114" s="208"/>
      <c r="E114" s="208"/>
      <c r="F114" s="208"/>
      <c r="G114" s="208"/>
      <c r="H114" s="208"/>
      <c r="I114" s="208"/>
    </row>
    <row r="115" spans="4:9" ht="11.25">
      <c r="D115" s="208"/>
      <c r="E115" s="208"/>
      <c r="F115" s="208"/>
      <c r="G115" s="208"/>
      <c r="H115" s="208"/>
      <c r="I115" s="208"/>
    </row>
    <row r="116" spans="4:9" ht="11.25">
      <c r="D116" s="208"/>
      <c r="E116" s="208"/>
      <c r="F116" s="208"/>
      <c r="G116" s="208"/>
      <c r="H116" s="208"/>
      <c r="I116" s="208"/>
    </row>
    <row r="117" spans="4:9" ht="11.25">
      <c r="D117" s="208"/>
      <c r="E117" s="208"/>
      <c r="F117" s="208"/>
      <c r="G117" s="208"/>
      <c r="H117" s="208"/>
      <c r="I117" s="208"/>
    </row>
    <row r="118" spans="4:9" ht="11.25">
      <c r="D118" s="208"/>
      <c r="E118" s="208"/>
      <c r="F118" s="208"/>
      <c r="G118" s="208"/>
      <c r="H118" s="208"/>
      <c r="I118" s="208"/>
    </row>
    <row r="119" spans="4:9" ht="11.25">
      <c r="D119" s="208"/>
      <c r="E119" s="208"/>
      <c r="F119" s="208"/>
      <c r="G119" s="208"/>
      <c r="H119" s="208"/>
      <c r="I119" s="208"/>
    </row>
    <row r="120" spans="4:9" ht="11.25">
      <c r="D120" s="208"/>
      <c r="E120" s="208"/>
      <c r="F120" s="208"/>
      <c r="G120" s="208"/>
      <c r="H120" s="208"/>
      <c r="I120" s="208"/>
    </row>
    <row r="121" spans="4:9" ht="11.25">
      <c r="D121" s="208"/>
      <c r="E121" s="208"/>
      <c r="F121" s="208"/>
      <c r="G121" s="208"/>
      <c r="H121" s="208"/>
      <c r="I121" s="208"/>
    </row>
    <row r="122" spans="4:9" ht="11.25">
      <c r="D122" s="208"/>
      <c r="E122" s="208"/>
      <c r="F122" s="208"/>
      <c r="G122" s="208"/>
      <c r="H122" s="208"/>
      <c r="I122" s="208"/>
    </row>
    <row r="123" spans="4:9" ht="11.25">
      <c r="D123" s="208"/>
      <c r="E123" s="208"/>
      <c r="F123" s="208"/>
      <c r="G123" s="208"/>
      <c r="H123" s="208"/>
      <c r="I123" s="208"/>
    </row>
    <row r="124" spans="4:9" ht="11.25">
      <c r="D124" s="208"/>
      <c r="E124" s="208"/>
      <c r="F124" s="208"/>
      <c r="G124" s="208"/>
      <c r="H124" s="208"/>
      <c r="I124" s="208"/>
    </row>
    <row r="125" spans="4:9" ht="11.25">
      <c r="D125" s="208"/>
      <c r="E125" s="208"/>
      <c r="F125" s="208"/>
      <c r="G125" s="208"/>
      <c r="H125" s="208"/>
      <c r="I125" s="208"/>
    </row>
    <row r="126" spans="4:9" ht="11.25">
      <c r="D126" s="208"/>
      <c r="E126" s="208"/>
      <c r="F126" s="208"/>
      <c r="G126" s="208"/>
      <c r="H126" s="208"/>
      <c r="I126" s="208"/>
    </row>
    <row r="127" spans="4:9" ht="11.25">
      <c r="D127" s="208"/>
      <c r="E127" s="208"/>
      <c r="F127" s="208"/>
      <c r="G127" s="208"/>
      <c r="H127" s="208"/>
      <c r="I127" s="208"/>
    </row>
    <row r="128" spans="4:9" ht="11.25">
      <c r="D128" s="208"/>
      <c r="E128" s="208"/>
      <c r="F128" s="208"/>
      <c r="G128" s="208"/>
      <c r="H128" s="208"/>
      <c r="I128" s="208"/>
    </row>
    <row r="129" spans="4:9" ht="11.25">
      <c r="D129" s="208"/>
      <c r="E129" s="208"/>
      <c r="F129" s="208"/>
      <c r="G129" s="208"/>
      <c r="H129" s="208"/>
      <c r="I129" s="208"/>
    </row>
    <row r="130" spans="4:9" ht="11.25">
      <c r="D130" s="208"/>
      <c r="E130" s="208"/>
      <c r="F130" s="208"/>
      <c r="G130" s="208"/>
      <c r="H130" s="208"/>
      <c r="I130" s="208"/>
    </row>
    <row r="131" spans="4:9" ht="11.25">
      <c r="D131" s="208"/>
      <c r="E131" s="208"/>
      <c r="F131" s="208"/>
      <c r="G131" s="208"/>
      <c r="H131" s="208"/>
      <c r="I131" s="208"/>
    </row>
    <row r="132" spans="4:9" ht="11.25">
      <c r="D132" s="208"/>
      <c r="E132" s="208"/>
      <c r="F132" s="208"/>
      <c r="G132" s="208"/>
      <c r="H132" s="208"/>
      <c r="I132" s="208"/>
    </row>
    <row r="133" spans="4:9" ht="11.25">
      <c r="D133" s="208"/>
      <c r="E133" s="208"/>
      <c r="F133" s="208"/>
      <c r="G133" s="208"/>
      <c r="H133" s="208"/>
      <c r="I133" s="208"/>
    </row>
    <row r="134" spans="4:9" ht="11.25">
      <c r="D134" s="208"/>
      <c r="E134" s="208"/>
      <c r="F134" s="208"/>
      <c r="G134" s="208"/>
      <c r="H134" s="208"/>
      <c r="I134" s="208"/>
    </row>
    <row r="135" spans="4:9" ht="11.25">
      <c r="D135" s="208"/>
      <c r="E135" s="208"/>
      <c r="F135" s="208"/>
      <c r="G135" s="208"/>
      <c r="H135" s="208"/>
      <c r="I135" s="208"/>
    </row>
    <row r="136" spans="4:9" ht="11.25">
      <c r="D136" s="208"/>
      <c r="E136" s="208"/>
      <c r="F136" s="208"/>
      <c r="G136" s="208"/>
      <c r="H136" s="208"/>
      <c r="I136" s="208"/>
    </row>
    <row r="137" spans="4:9" ht="11.25">
      <c r="D137" s="208"/>
      <c r="E137" s="208"/>
      <c r="F137" s="208"/>
      <c r="G137" s="208"/>
      <c r="H137" s="208"/>
      <c r="I137" s="208"/>
    </row>
    <row r="138" spans="4:9" ht="11.25">
      <c r="D138" s="208"/>
      <c r="E138" s="208"/>
      <c r="F138" s="208"/>
      <c r="G138" s="208"/>
      <c r="H138" s="208"/>
      <c r="I138" s="208"/>
    </row>
    <row r="139" spans="4:9" ht="11.25">
      <c r="D139" s="208"/>
      <c r="E139" s="208"/>
      <c r="F139" s="208"/>
      <c r="G139" s="208"/>
      <c r="H139" s="208"/>
      <c r="I139" s="208"/>
    </row>
    <row r="140" spans="4:9" ht="11.25">
      <c r="D140" s="208"/>
      <c r="E140" s="208"/>
      <c r="F140" s="208"/>
      <c r="G140" s="208"/>
      <c r="H140" s="208"/>
      <c r="I140" s="208"/>
    </row>
    <row r="141" spans="4:9" ht="11.25">
      <c r="D141" s="208"/>
      <c r="E141" s="208"/>
      <c r="F141" s="208"/>
      <c r="G141" s="208"/>
      <c r="H141" s="208"/>
      <c r="I141" s="208"/>
    </row>
    <row r="142" spans="4:9" ht="11.25">
      <c r="D142" s="208"/>
      <c r="E142" s="208"/>
      <c r="F142" s="208"/>
      <c r="G142" s="208"/>
      <c r="H142" s="208"/>
      <c r="I142" s="208"/>
    </row>
    <row r="143" spans="4:9" ht="11.25">
      <c r="D143" s="208"/>
      <c r="E143" s="208"/>
      <c r="F143" s="208"/>
      <c r="G143" s="208"/>
      <c r="H143" s="208"/>
      <c r="I143" s="208"/>
    </row>
    <row r="144" spans="4:9" ht="11.25">
      <c r="D144" s="208"/>
      <c r="E144" s="208"/>
      <c r="F144" s="208"/>
      <c r="G144" s="208"/>
      <c r="H144" s="208"/>
      <c r="I144" s="208"/>
    </row>
    <row r="145" spans="4:9" ht="11.25">
      <c r="D145" s="208"/>
      <c r="E145" s="208"/>
      <c r="F145" s="208"/>
      <c r="G145" s="208"/>
      <c r="H145" s="208"/>
      <c r="I145" s="208"/>
    </row>
    <row r="146" spans="4:9" ht="11.25">
      <c r="D146" s="208"/>
      <c r="E146" s="208"/>
      <c r="F146" s="208"/>
      <c r="G146" s="208"/>
      <c r="H146" s="208"/>
      <c r="I146" s="208"/>
    </row>
    <row r="147" spans="4:9" ht="11.25">
      <c r="D147" s="208"/>
      <c r="E147" s="208"/>
      <c r="F147" s="208"/>
      <c r="G147" s="208"/>
      <c r="H147" s="208"/>
      <c r="I147" s="208"/>
    </row>
    <row r="148" spans="4:9" ht="11.25">
      <c r="D148" s="208"/>
      <c r="E148" s="208"/>
      <c r="F148" s="208"/>
      <c r="G148" s="208"/>
      <c r="H148" s="208"/>
      <c r="I148" s="208"/>
    </row>
    <row r="149" spans="4:9" ht="11.25">
      <c r="D149" s="208"/>
      <c r="E149" s="208"/>
      <c r="F149" s="208"/>
      <c r="G149" s="208"/>
      <c r="H149" s="208"/>
      <c r="I149" s="208"/>
    </row>
    <row r="150" spans="4:9" ht="11.25">
      <c r="D150" s="208"/>
      <c r="E150" s="208"/>
      <c r="F150" s="208"/>
      <c r="G150" s="208"/>
      <c r="H150" s="208"/>
      <c r="I150" s="208"/>
    </row>
    <row r="151" spans="4:9" ht="11.25">
      <c r="D151" s="208"/>
      <c r="E151" s="208"/>
      <c r="F151" s="208"/>
      <c r="G151" s="208"/>
      <c r="H151" s="208"/>
      <c r="I151" s="208"/>
    </row>
    <row r="152" spans="4:9" ht="11.25">
      <c r="D152" s="208"/>
      <c r="E152" s="208"/>
      <c r="F152" s="208"/>
      <c r="G152" s="208"/>
      <c r="H152" s="208"/>
      <c r="I152" s="208"/>
    </row>
    <row r="153" spans="4:9" ht="11.25">
      <c r="D153" s="208"/>
      <c r="E153" s="208"/>
      <c r="F153" s="208"/>
      <c r="G153" s="208"/>
      <c r="H153" s="208"/>
      <c r="I153" s="208"/>
    </row>
    <row r="154" spans="4:9" ht="11.25">
      <c r="D154" s="208"/>
      <c r="E154" s="208"/>
      <c r="F154" s="208"/>
      <c r="G154" s="208"/>
      <c r="H154" s="208"/>
      <c r="I154" s="208"/>
    </row>
    <row r="155" spans="4:9" ht="11.25">
      <c r="D155" s="208"/>
      <c r="E155" s="208"/>
      <c r="F155" s="208"/>
      <c r="G155" s="208"/>
      <c r="H155" s="208"/>
      <c r="I155" s="208"/>
    </row>
    <row r="156" spans="4:9" ht="11.25">
      <c r="D156" s="208"/>
      <c r="E156" s="208"/>
      <c r="F156" s="208"/>
      <c r="G156" s="208"/>
      <c r="H156" s="208"/>
      <c r="I156" s="208"/>
    </row>
    <row r="157" spans="4:9" ht="11.25">
      <c r="D157" s="208"/>
      <c r="E157" s="208"/>
      <c r="F157" s="208"/>
      <c r="G157" s="208"/>
      <c r="H157" s="208"/>
      <c r="I157" s="208"/>
    </row>
    <row r="158" spans="4:9" ht="11.25">
      <c r="D158" s="208"/>
      <c r="E158" s="208"/>
      <c r="F158" s="208"/>
      <c r="G158" s="208"/>
      <c r="H158" s="208"/>
      <c r="I158" s="208"/>
    </row>
    <row r="159" spans="4:9" ht="11.25">
      <c r="D159" s="208"/>
      <c r="E159" s="208"/>
      <c r="F159" s="208"/>
      <c r="G159" s="208"/>
      <c r="H159" s="208"/>
      <c r="I159" s="208"/>
    </row>
    <row r="160" spans="4:9" ht="11.25">
      <c r="D160" s="208"/>
      <c r="E160" s="208"/>
      <c r="F160" s="208"/>
      <c r="G160" s="208"/>
      <c r="H160" s="208"/>
      <c r="I160" s="208"/>
    </row>
    <row r="161" spans="4:9" ht="11.25">
      <c r="D161" s="208"/>
      <c r="E161" s="208"/>
      <c r="F161" s="208"/>
      <c r="G161" s="208"/>
      <c r="H161" s="208"/>
      <c r="I161" s="208"/>
    </row>
    <row r="162" spans="4:9" ht="11.25">
      <c r="D162" s="208"/>
      <c r="E162" s="208"/>
      <c r="F162" s="208"/>
      <c r="G162" s="208"/>
      <c r="H162" s="208"/>
      <c r="I162" s="208"/>
    </row>
    <row r="163" spans="4:9" ht="11.25">
      <c r="D163" s="208"/>
      <c r="E163" s="208"/>
      <c r="F163" s="208"/>
      <c r="G163" s="208"/>
      <c r="H163" s="208"/>
      <c r="I163" s="208"/>
    </row>
    <row r="164" spans="4:9" ht="11.25">
      <c r="D164" s="208"/>
      <c r="E164" s="208"/>
      <c r="F164" s="208"/>
      <c r="G164" s="208"/>
      <c r="H164" s="208"/>
      <c r="I164" s="208"/>
    </row>
    <row r="165" spans="4:9" ht="11.25">
      <c r="D165" s="208"/>
      <c r="E165" s="208"/>
      <c r="F165" s="208"/>
      <c r="G165" s="208"/>
      <c r="H165" s="208"/>
      <c r="I165" s="208"/>
    </row>
    <row r="166" spans="4:9" ht="11.25">
      <c r="D166" s="208"/>
      <c r="E166" s="208"/>
      <c r="F166" s="208"/>
      <c r="G166" s="208"/>
      <c r="H166" s="208"/>
      <c r="I166" s="208"/>
    </row>
    <row r="167" spans="4:9" ht="11.25">
      <c r="D167" s="208"/>
      <c r="E167" s="208"/>
      <c r="F167" s="208"/>
      <c r="G167" s="208"/>
      <c r="H167" s="208"/>
      <c r="I167" s="208"/>
    </row>
    <row r="168" spans="4:9" ht="11.25">
      <c r="D168" s="208"/>
      <c r="E168" s="208"/>
      <c r="F168" s="208"/>
      <c r="G168" s="208"/>
      <c r="H168" s="208"/>
      <c r="I168" s="208"/>
    </row>
    <row r="169" spans="4:9" ht="11.25">
      <c r="D169" s="208"/>
      <c r="E169" s="208"/>
      <c r="F169" s="208"/>
      <c r="G169" s="208"/>
      <c r="H169" s="208"/>
      <c r="I169" s="208"/>
    </row>
    <row r="170" spans="4:9" ht="11.25">
      <c r="D170" s="208"/>
      <c r="E170" s="208"/>
      <c r="F170" s="208"/>
      <c r="G170" s="208"/>
      <c r="H170" s="208"/>
      <c r="I170" s="208"/>
    </row>
    <row r="171" spans="4:9" ht="11.25">
      <c r="D171" s="208"/>
      <c r="E171" s="208"/>
      <c r="F171" s="208"/>
      <c r="G171" s="208"/>
      <c r="H171" s="208"/>
      <c r="I171" s="208"/>
    </row>
    <row r="172" spans="4:9" ht="11.25">
      <c r="D172" s="208"/>
      <c r="E172" s="208"/>
      <c r="F172" s="208"/>
      <c r="G172" s="208"/>
      <c r="H172" s="208"/>
      <c r="I172" s="208"/>
    </row>
    <row r="173" spans="4:9" ht="11.25">
      <c r="D173" s="208"/>
      <c r="E173" s="208"/>
      <c r="F173" s="208"/>
      <c r="G173" s="208"/>
      <c r="H173" s="208"/>
      <c r="I173" s="208"/>
    </row>
    <row r="174" spans="4:9" ht="11.25">
      <c r="D174" s="208"/>
      <c r="E174" s="208"/>
      <c r="F174" s="208"/>
      <c r="G174" s="208"/>
      <c r="H174" s="208"/>
      <c r="I174" s="208"/>
    </row>
    <row r="175" spans="4:9" ht="11.25">
      <c r="D175" s="208"/>
      <c r="E175" s="208"/>
      <c r="F175" s="208"/>
      <c r="G175" s="208"/>
      <c r="H175" s="208"/>
      <c r="I175" s="208"/>
    </row>
    <row r="176" spans="4:9" ht="11.25">
      <c r="D176" s="208"/>
      <c r="E176" s="208"/>
      <c r="F176" s="208"/>
      <c r="G176" s="208"/>
      <c r="H176" s="208"/>
      <c r="I176" s="208"/>
    </row>
    <row r="177" spans="4:9" ht="11.25">
      <c r="D177" s="208"/>
      <c r="E177" s="208"/>
      <c r="F177" s="208"/>
      <c r="G177" s="208"/>
      <c r="H177" s="208"/>
      <c r="I177" s="208"/>
    </row>
    <row r="178" spans="4:9" ht="11.25">
      <c r="D178" s="208"/>
      <c r="E178" s="208"/>
      <c r="F178" s="208"/>
      <c r="G178" s="208"/>
      <c r="H178" s="208"/>
      <c r="I178" s="208"/>
    </row>
    <row r="179" spans="4:9" ht="11.25">
      <c r="D179" s="208"/>
      <c r="E179" s="208"/>
      <c r="F179" s="208"/>
      <c r="G179" s="208"/>
      <c r="H179" s="208"/>
      <c r="I179" s="208"/>
    </row>
    <row r="180" spans="4:9" ht="11.25">
      <c r="D180" s="208"/>
      <c r="E180" s="208"/>
      <c r="F180" s="208"/>
      <c r="G180" s="208"/>
      <c r="H180" s="208"/>
      <c r="I180" s="208"/>
    </row>
    <row r="181" spans="4:9" ht="11.25">
      <c r="D181" s="208"/>
      <c r="E181" s="208"/>
      <c r="F181" s="208"/>
      <c r="G181" s="208"/>
      <c r="H181" s="208"/>
      <c r="I181" s="208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69" bestFit="1" customWidth="1"/>
    <col min="3" max="3" width="12.421875" style="7" customWidth="1"/>
    <col min="4" max="4" width="13.574218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3" customFormat="1" ht="12.75">
      <c r="B1" s="94" t="s">
        <v>84</v>
      </c>
      <c r="C1" s="95"/>
      <c r="D1" s="7"/>
      <c r="E1" s="7"/>
      <c r="F1" s="7"/>
      <c r="M1" s="96" t="str">
        <f>'Tab 1'!U1</f>
        <v>Carta de Conjuntura | Setembro 2015</v>
      </c>
    </row>
    <row r="3" spans="3:11" ht="11.25">
      <c r="C3" s="5" t="s">
        <v>62</v>
      </c>
      <c r="K3" s="13"/>
    </row>
    <row r="4" spans="3:11" ht="11.25">
      <c r="C4" s="5" t="s">
        <v>68</v>
      </c>
      <c r="K4" s="13"/>
    </row>
    <row r="5" spans="3:11" ht="11.25">
      <c r="C5" s="7" t="s">
        <v>11</v>
      </c>
      <c r="K5" s="13"/>
    </row>
    <row r="6" ht="11.25">
      <c r="K6" s="13"/>
    </row>
    <row r="7" spans="2:13" ht="11.25">
      <c r="B7" s="121"/>
      <c r="C7" s="235" t="s">
        <v>12</v>
      </c>
      <c r="D7" s="252" t="s">
        <v>69</v>
      </c>
      <c r="E7" s="252" t="s">
        <v>70</v>
      </c>
      <c r="F7" s="252" t="s">
        <v>71</v>
      </c>
      <c r="G7" s="251" t="s">
        <v>72</v>
      </c>
      <c r="H7" s="251"/>
      <c r="I7" s="251"/>
      <c r="J7" s="251"/>
      <c r="K7" s="251"/>
      <c r="L7" s="252"/>
      <c r="M7" s="70" t="s">
        <v>15</v>
      </c>
    </row>
    <row r="8" spans="2:12" ht="12.75" customHeight="1">
      <c r="B8" s="122"/>
      <c r="C8" s="236"/>
      <c r="D8" s="253"/>
      <c r="E8" s="253"/>
      <c r="F8" s="253"/>
      <c r="G8" s="10" t="s">
        <v>73</v>
      </c>
      <c r="H8" s="10"/>
      <c r="I8" s="226" t="s">
        <v>74</v>
      </c>
      <c r="J8" s="226"/>
      <c r="K8" s="226"/>
      <c r="L8" s="71" t="s">
        <v>15</v>
      </c>
    </row>
    <row r="9" spans="2:13" s="75" customFormat="1" ht="13.5" customHeight="1" thickBot="1">
      <c r="B9" s="123"/>
      <c r="C9" s="237"/>
      <c r="D9" s="254"/>
      <c r="E9" s="254"/>
      <c r="F9" s="254"/>
      <c r="G9" s="72"/>
      <c r="H9" s="72"/>
      <c r="I9" s="73" t="s">
        <v>75</v>
      </c>
      <c r="J9" s="73" t="s">
        <v>76</v>
      </c>
      <c r="K9" s="73" t="s">
        <v>15</v>
      </c>
      <c r="L9" s="74"/>
      <c r="M9" s="74"/>
    </row>
    <row r="10" spans="2:13" ht="12" thickTop="1">
      <c r="B10" s="77" t="s">
        <v>102</v>
      </c>
      <c r="C10" s="77">
        <v>40179</v>
      </c>
      <c r="D10" s="193">
        <v>5638.49464</v>
      </c>
      <c r="E10" s="193">
        <v>1314.909277</v>
      </c>
      <c r="F10" s="193">
        <v>2567.62033</v>
      </c>
      <c r="G10" s="193">
        <v>816.172401</v>
      </c>
      <c r="H10" s="193"/>
      <c r="I10" s="193">
        <v>554.384314</v>
      </c>
      <c r="J10" s="193">
        <v>593.0239459999999</v>
      </c>
      <c r="K10" s="193">
        <v>1147.40826</v>
      </c>
      <c r="L10" s="193">
        <v>1963.580661</v>
      </c>
      <c r="M10" s="193">
        <v>11484.604908</v>
      </c>
    </row>
    <row r="11" spans="2:13" ht="11.25">
      <c r="B11" s="77" t="s">
        <v>24</v>
      </c>
      <c r="C11" s="77">
        <v>40210</v>
      </c>
      <c r="D11" s="193">
        <v>5630.225435</v>
      </c>
      <c r="E11" s="193">
        <v>1681.094994</v>
      </c>
      <c r="F11" s="193">
        <v>2522.89311</v>
      </c>
      <c r="G11" s="193">
        <v>869.919013</v>
      </c>
      <c r="H11" s="193"/>
      <c r="I11" s="193">
        <v>488.5907</v>
      </c>
      <c r="J11" s="193">
        <v>615.0303329999999</v>
      </c>
      <c r="K11" s="193">
        <v>1103.621033</v>
      </c>
      <c r="L11" s="193">
        <v>1973.540046</v>
      </c>
      <c r="M11" s="193">
        <v>11807.753585</v>
      </c>
    </row>
    <row r="12" spans="2:13" ht="11.25">
      <c r="B12" s="77" t="s">
        <v>24</v>
      </c>
      <c r="C12" s="77">
        <v>40238</v>
      </c>
      <c r="D12" s="193">
        <v>7206.950796</v>
      </c>
      <c r="E12" s="193">
        <v>2056.404847</v>
      </c>
      <c r="F12" s="193">
        <v>3181.82748</v>
      </c>
      <c r="G12" s="193">
        <v>1216.269491</v>
      </c>
      <c r="H12" s="193"/>
      <c r="I12" s="193">
        <v>653.486696</v>
      </c>
      <c r="J12" s="193">
        <v>739.889914</v>
      </c>
      <c r="K12" s="193">
        <v>1393.37661</v>
      </c>
      <c r="L12" s="193">
        <v>2609.646101</v>
      </c>
      <c r="M12" s="193">
        <v>15054.829224</v>
      </c>
    </row>
    <row r="13" spans="2:13" ht="11.25">
      <c r="B13" s="77" t="s">
        <v>24</v>
      </c>
      <c r="C13" s="77">
        <v>40269</v>
      </c>
      <c r="D13" s="193">
        <v>6319.842645</v>
      </c>
      <c r="E13" s="193">
        <v>2437.526385</v>
      </c>
      <c r="F13" s="193">
        <v>2851.795406</v>
      </c>
      <c r="G13" s="193">
        <v>948.662418</v>
      </c>
      <c r="H13" s="193"/>
      <c r="I13" s="193">
        <v>632.711759</v>
      </c>
      <c r="J13" s="193">
        <v>687.68481</v>
      </c>
      <c r="K13" s="193">
        <v>1320.396569</v>
      </c>
      <c r="L13" s="193">
        <v>2269.058987</v>
      </c>
      <c r="M13" s="193">
        <v>13878.223423</v>
      </c>
    </row>
    <row r="14" spans="2:13" ht="11.25">
      <c r="B14" s="77" t="s">
        <v>24</v>
      </c>
      <c r="C14" s="77">
        <v>40299</v>
      </c>
      <c r="D14" s="193">
        <v>6543.127841</v>
      </c>
      <c r="E14" s="193">
        <v>2006.719538</v>
      </c>
      <c r="F14" s="193">
        <v>3223.569168</v>
      </c>
      <c r="G14" s="193">
        <v>1033.097489</v>
      </c>
      <c r="H14" s="193"/>
      <c r="I14" s="193">
        <v>721.046287</v>
      </c>
      <c r="J14" s="193">
        <v>720.2723649999999</v>
      </c>
      <c r="K14" s="193">
        <v>1441.318652</v>
      </c>
      <c r="L14" s="193">
        <v>2474.416141</v>
      </c>
      <c r="M14" s="193">
        <v>14247.832688</v>
      </c>
    </row>
    <row r="15" spans="2:13" ht="11.25">
      <c r="B15" s="77" t="s">
        <v>24</v>
      </c>
      <c r="C15" s="77">
        <v>40330</v>
      </c>
      <c r="D15" s="193">
        <v>6708.376775</v>
      </c>
      <c r="E15" s="193">
        <v>2230.488808</v>
      </c>
      <c r="F15" s="193">
        <v>3359.957474</v>
      </c>
      <c r="G15" s="193">
        <v>1011.135318</v>
      </c>
      <c r="H15" s="193"/>
      <c r="I15" s="193">
        <v>781.898293</v>
      </c>
      <c r="J15" s="193">
        <v>735.3653770000001</v>
      </c>
      <c r="K15" s="193">
        <v>1517.26367</v>
      </c>
      <c r="L15" s="193">
        <v>2528.398988</v>
      </c>
      <c r="M15" s="193">
        <v>14827.222045</v>
      </c>
    </row>
    <row r="16" spans="2:13" ht="11.25">
      <c r="B16" s="77" t="s">
        <v>24</v>
      </c>
      <c r="C16" s="77">
        <v>40360</v>
      </c>
      <c r="D16" s="193">
        <v>7546.288752</v>
      </c>
      <c r="E16" s="193">
        <v>2455.162728</v>
      </c>
      <c r="F16" s="193">
        <v>3754.171351</v>
      </c>
      <c r="G16" s="193">
        <v>1025.488176</v>
      </c>
      <c r="H16" s="193"/>
      <c r="I16" s="193">
        <v>708.517588</v>
      </c>
      <c r="J16" s="193">
        <v>839.492891</v>
      </c>
      <c r="K16" s="193">
        <v>1548.010479</v>
      </c>
      <c r="L16" s="193">
        <v>2573.498655</v>
      </c>
      <c r="M16" s="193">
        <v>16329.121486</v>
      </c>
    </row>
    <row r="17" spans="2:13" ht="11.25">
      <c r="B17" s="77" t="s">
        <v>24</v>
      </c>
      <c r="C17" s="77">
        <v>40391</v>
      </c>
      <c r="D17" s="193">
        <v>7595.301214</v>
      </c>
      <c r="E17" s="193">
        <v>2147.600178</v>
      </c>
      <c r="F17" s="193">
        <v>4171.792712</v>
      </c>
      <c r="G17" s="193">
        <v>1121.457918</v>
      </c>
      <c r="H17" s="193"/>
      <c r="I17" s="193">
        <v>872.727668</v>
      </c>
      <c r="J17" s="193">
        <v>934.881087</v>
      </c>
      <c r="K17" s="193">
        <v>1807.608755</v>
      </c>
      <c r="L17" s="193">
        <v>2929.066673</v>
      </c>
      <c r="M17" s="193">
        <v>16843.760777</v>
      </c>
    </row>
    <row r="18" spans="2:13" ht="11.25">
      <c r="B18" s="77" t="s">
        <v>24</v>
      </c>
      <c r="C18" s="77">
        <v>40422</v>
      </c>
      <c r="D18" s="193">
        <v>7934.023506</v>
      </c>
      <c r="E18" s="193">
        <v>2586.360389</v>
      </c>
      <c r="F18" s="193">
        <v>4177.258266</v>
      </c>
      <c r="G18" s="193">
        <v>1212.116213</v>
      </c>
      <c r="H18" s="193"/>
      <c r="I18" s="193">
        <v>905.861746</v>
      </c>
      <c r="J18" s="193">
        <v>939.625614</v>
      </c>
      <c r="K18" s="193">
        <v>1845.48736</v>
      </c>
      <c r="L18" s="193">
        <v>3057.603573</v>
      </c>
      <c r="M18" s="193">
        <v>17755.245734</v>
      </c>
    </row>
    <row r="19" spans="2:13" ht="11.25">
      <c r="B19" s="77" t="s">
        <v>24</v>
      </c>
      <c r="C19" s="77">
        <v>40452</v>
      </c>
      <c r="D19" s="193">
        <v>7763.439604</v>
      </c>
      <c r="E19" s="193">
        <v>2237.202068</v>
      </c>
      <c r="F19" s="193">
        <v>3565.915894</v>
      </c>
      <c r="G19" s="193">
        <v>1180.61955</v>
      </c>
      <c r="H19" s="193"/>
      <c r="I19" s="193">
        <v>847.741465</v>
      </c>
      <c r="J19" s="193">
        <v>959.447098</v>
      </c>
      <c r="K19" s="193">
        <v>1807.188563</v>
      </c>
      <c r="L19" s="193">
        <v>2987.808113</v>
      </c>
      <c r="M19" s="193">
        <v>16554.365679</v>
      </c>
    </row>
    <row r="20" spans="2:13" ht="11.25">
      <c r="B20" s="77" t="s">
        <v>24</v>
      </c>
      <c r="C20" s="77">
        <v>40483</v>
      </c>
      <c r="D20" s="193">
        <v>7892.839879</v>
      </c>
      <c r="E20" s="193">
        <v>2530.656354</v>
      </c>
      <c r="F20" s="193">
        <v>3859.070521</v>
      </c>
      <c r="G20" s="193">
        <v>1223.83103</v>
      </c>
      <c r="H20" s="193"/>
      <c r="I20" s="193">
        <v>963.493166</v>
      </c>
      <c r="J20" s="193">
        <v>925.954522</v>
      </c>
      <c r="K20" s="193">
        <v>1889.447688</v>
      </c>
      <c r="L20" s="193">
        <v>3113.278718</v>
      </c>
      <c r="M20" s="193">
        <v>17395.845472</v>
      </c>
    </row>
    <row r="21" spans="2:13" ht="11.25">
      <c r="B21" s="78" t="s">
        <v>24</v>
      </c>
      <c r="C21" s="78">
        <v>40513</v>
      </c>
      <c r="D21" s="194">
        <v>7204.067077</v>
      </c>
      <c r="E21" s="194">
        <v>1655.417448</v>
      </c>
      <c r="F21" s="194">
        <v>3767.170164</v>
      </c>
      <c r="G21" s="194">
        <v>1189.007264</v>
      </c>
      <c r="H21" s="194"/>
      <c r="I21" s="194">
        <v>998.774868</v>
      </c>
      <c r="J21" s="194">
        <v>759.6403849999999</v>
      </c>
      <c r="K21" s="194">
        <v>1758.415253</v>
      </c>
      <c r="L21" s="194">
        <v>2947.422517</v>
      </c>
      <c r="M21" s="194">
        <v>15574.077206</v>
      </c>
    </row>
    <row r="22" spans="2:13" ht="11.25">
      <c r="B22" s="77" t="s">
        <v>103</v>
      </c>
      <c r="C22" s="77">
        <v>40544</v>
      </c>
      <c r="D22" s="193">
        <v>7076.67526</v>
      </c>
      <c r="E22" s="193">
        <v>1614.390288</v>
      </c>
      <c r="F22" s="193">
        <v>3440.368113</v>
      </c>
      <c r="G22" s="193">
        <v>1090.566737</v>
      </c>
      <c r="H22" s="193"/>
      <c r="I22" s="193">
        <v>799.421946</v>
      </c>
      <c r="J22" s="193">
        <v>795.272779</v>
      </c>
      <c r="K22" s="193">
        <v>1594.694725</v>
      </c>
      <c r="L22" s="193">
        <v>2685.261462</v>
      </c>
      <c r="M22" s="193">
        <v>14816.695123</v>
      </c>
    </row>
    <row r="23" spans="2:13" ht="11.25">
      <c r="B23" s="77" t="s">
        <v>24</v>
      </c>
      <c r="C23" s="77">
        <v>40575</v>
      </c>
      <c r="D23" s="193">
        <v>6978.520015</v>
      </c>
      <c r="E23" s="193">
        <v>2331.145334</v>
      </c>
      <c r="F23" s="193">
        <v>3349.671449</v>
      </c>
      <c r="G23" s="193">
        <v>1181.862449</v>
      </c>
      <c r="H23" s="193"/>
      <c r="I23" s="193">
        <v>849.578706</v>
      </c>
      <c r="J23" s="193">
        <v>847.5228629999999</v>
      </c>
      <c r="K23" s="193">
        <v>1697.101569</v>
      </c>
      <c r="L23" s="193">
        <v>2878.964018</v>
      </c>
      <c r="M23" s="193">
        <v>15538.300816</v>
      </c>
    </row>
    <row r="24" spans="2:13" ht="11.25">
      <c r="B24" s="77" t="s">
        <v>24</v>
      </c>
      <c r="C24" s="77">
        <v>40603</v>
      </c>
      <c r="D24" s="193">
        <v>7921.878351</v>
      </c>
      <c r="E24" s="193">
        <v>2742.918665</v>
      </c>
      <c r="F24" s="193">
        <v>3919.531093</v>
      </c>
      <c r="G24" s="193">
        <v>1364.035058</v>
      </c>
      <c r="H24" s="193"/>
      <c r="I24" s="193">
        <v>908.24436</v>
      </c>
      <c r="J24" s="193">
        <v>875.4718899999999</v>
      </c>
      <c r="K24" s="193">
        <v>1783.71625</v>
      </c>
      <c r="L24" s="193">
        <v>3147.751308</v>
      </c>
      <c r="M24" s="193">
        <v>17732.079417</v>
      </c>
    </row>
    <row r="25" spans="2:13" ht="11.25">
      <c r="B25" s="77" t="s">
        <v>24</v>
      </c>
      <c r="C25" s="77">
        <v>40634</v>
      </c>
      <c r="D25" s="193">
        <v>8086.976512</v>
      </c>
      <c r="E25" s="193">
        <v>3261.912289</v>
      </c>
      <c r="F25" s="193">
        <v>3766.331489</v>
      </c>
      <c r="G25" s="193">
        <v>1259.393257</v>
      </c>
      <c r="H25" s="193"/>
      <c r="I25" s="193">
        <v>1085.368035</v>
      </c>
      <c r="J25" s="193">
        <v>851.8814890000001</v>
      </c>
      <c r="K25" s="193">
        <v>1937.249524</v>
      </c>
      <c r="L25" s="193">
        <v>3196.642781</v>
      </c>
      <c r="M25" s="193">
        <v>18311.863071</v>
      </c>
    </row>
    <row r="26" spans="2:13" ht="11.25">
      <c r="B26" s="77" t="s">
        <v>24</v>
      </c>
      <c r="C26" s="77">
        <v>40664</v>
      </c>
      <c r="D26" s="193">
        <v>9031.474517</v>
      </c>
      <c r="E26" s="193">
        <v>3266.581365</v>
      </c>
      <c r="F26" s="193">
        <v>4245.694736</v>
      </c>
      <c r="G26" s="193">
        <v>1262.832243</v>
      </c>
      <c r="H26" s="193"/>
      <c r="I26" s="193">
        <v>956.736302</v>
      </c>
      <c r="J26" s="193">
        <v>921.920719</v>
      </c>
      <c r="K26" s="193">
        <v>1878.657021</v>
      </c>
      <c r="L26" s="193">
        <v>3141.489264</v>
      </c>
      <c r="M26" s="193">
        <v>19685.239882</v>
      </c>
    </row>
    <row r="27" spans="2:13" ht="11.25">
      <c r="B27" s="77" t="s">
        <v>24</v>
      </c>
      <c r="C27" s="77">
        <v>40695</v>
      </c>
      <c r="D27" s="193">
        <v>8761.401682</v>
      </c>
      <c r="E27" s="193">
        <v>3244.689649</v>
      </c>
      <c r="F27" s="193">
        <v>4036.604234</v>
      </c>
      <c r="G27" s="193">
        <v>1245.322223</v>
      </c>
      <c r="H27" s="193"/>
      <c r="I27" s="193">
        <v>1039.745512</v>
      </c>
      <c r="J27" s="193">
        <v>931.7636110000001</v>
      </c>
      <c r="K27" s="193">
        <v>1971.509123</v>
      </c>
      <c r="L27" s="193">
        <v>3216.831346</v>
      </c>
      <c r="M27" s="193">
        <v>19259.526911</v>
      </c>
    </row>
    <row r="28" spans="2:13" ht="11.25">
      <c r="B28" s="77" t="s">
        <v>24</v>
      </c>
      <c r="C28" s="77">
        <v>40725</v>
      </c>
      <c r="D28" s="193">
        <v>9049.535836</v>
      </c>
      <c r="E28" s="193">
        <v>2739.17379</v>
      </c>
      <c r="F28" s="193">
        <v>3942.646196</v>
      </c>
      <c r="G28" s="193">
        <v>1278.220988</v>
      </c>
      <c r="H28" s="193"/>
      <c r="I28" s="193">
        <v>1072.990161</v>
      </c>
      <c r="J28" s="193">
        <v>1031.336721</v>
      </c>
      <c r="K28" s="193">
        <v>2104.326882</v>
      </c>
      <c r="L28" s="193">
        <v>3382.54787</v>
      </c>
      <c r="M28" s="193">
        <v>19113.903692</v>
      </c>
    </row>
    <row r="29" spans="2:13" ht="11.25">
      <c r="B29" s="77" t="s">
        <v>24</v>
      </c>
      <c r="C29" s="77">
        <v>40756</v>
      </c>
      <c r="D29" s="193">
        <v>10334.001498</v>
      </c>
      <c r="E29" s="193">
        <v>3457.410196</v>
      </c>
      <c r="F29" s="193">
        <v>4663.078404</v>
      </c>
      <c r="G29" s="193">
        <v>1500.276573</v>
      </c>
      <c r="H29" s="193"/>
      <c r="I29" s="193">
        <v>1194.202435</v>
      </c>
      <c r="J29" s="193">
        <v>1116.6471490000001</v>
      </c>
      <c r="K29" s="193">
        <v>2310.849584</v>
      </c>
      <c r="L29" s="193">
        <v>3811.126157</v>
      </c>
      <c r="M29" s="193">
        <v>22265.616255</v>
      </c>
    </row>
    <row r="30" spans="2:13" ht="11.25">
      <c r="B30" s="77" t="s">
        <v>24</v>
      </c>
      <c r="C30" s="77">
        <v>40787</v>
      </c>
      <c r="D30" s="193">
        <v>9259.452858</v>
      </c>
      <c r="E30" s="193">
        <v>3500.223906</v>
      </c>
      <c r="F30" s="193">
        <v>3908.351877</v>
      </c>
      <c r="G30" s="193">
        <v>1451.477544</v>
      </c>
      <c r="H30" s="193"/>
      <c r="I30" s="193">
        <v>1018.478592</v>
      </c>
      <c r="J30" s="193">
        <v>1074.9979750000002</v>
      </c>
      <c r="K30" s="193">
        <v>2093.476567</v>
      </c>
      <c r="L30" s="193">
        <v>3544.954111</v>
      </c>
      <c r="M30" s="193">
        <v>20212.982752</v>
      </c>
    </row>
    <row r="31" spans="2:13" ht="11.25">
      <c r="B31" s="77" t="s">
        <v>24</v>
      </c>
      <c r="C31" s="77">
        <v>40817</v>
      </c>
      <c r="D31" s="193">
        <v>8650.89709</v>
      </c>
      <c r="E31" s="193">
        <v>3670.659532</v>
      </c>
      <c r="F31" s="193">
        <v>3934.91059</v>
      </c>
      <c r="G31" s="193">
        <v>1397.917667</v>
      </c>
      <c r="H31" s="193"/>
      <c r="I31" s="193">
        <v>1070.032436</v>
      </c>
      <c r="J31" s="193">
        <v>1057.5254909999999</v>
      </c>
      <c r="K31" s="193">
        <v>2127.557927</v>
      </c>
      <c r="L31" s="193">
        <v>3525.475594</v>
      </c>
      <c r="M31" s="193">
        <v>19781.942806</v>
      </c>
    </row>
    <row r="32" spans="2:13" ht="11.25">
      <c r="B32" s="77" t="s">
        <v>24</v>
      </c>
      <c r="C32" s="77">
        <v>40848</v>
      </c>
      <c r="D32" s="193">
        <v>8951.324088</v>
      </c>
      <c r="E32" s="193">
        <v>3522.986249</v>
      </c>
      <c r="F32" s="193">
        <v>4610.621551</v>
      </c>
      <c r="G32" s="193">
        <v>1530.553693</v>
      </c>
      <c r="H32" s="193"/>
      <c r="I32" s="193">
        <v>1558.887088</v>
      </c>
      <c r="J32" s="193">
        <v>1028.6399179999999</v>
      </c>
      <c r="K32" s="193">
        <v>2587.527006</v>
      </c>
      <c r="L32" s="193">
        <v>4118.080699</v>
      </c>
      <c r="M32" s="193">
        <v>21203.012587</v>
      </c>
    </row>
    <row r="33" spans="2:13" ht="11.25">
      <c r="B33" s="78" t="s">
        <v>24</v>
      </c>
      <c r="C33" s="78">
        <v>40878</v>
      </c>
      <c r="D33" s="194">
        <v>7979.548653</v>
      </c>
      <c r="E33" s="194">
        <v>2821.502858</v>
      </c>
      <c r="F33" s="194">
        <v>4086.659412</v>
      </c>
      <c r="G33" s="194">
        <v>1428.784237</v>
      </c>
      <c r="H33" s="194"/>
      <c r="I33" s="194">
        <v>1187.808702</v>
      </c>
      <c r="J33" s="194">
        <v>821.403558</v>
      </c>
      <c r="K33" s="194">
        <v>2009.21226</v>
      </c>
      <c r="L33" s="194">
        <v>3437.996497</v>
      </c>
      <c r="M33" s="194">
        <v>18325.70742</v>
      </c>
    </row>
    <row r="34" spans="2:13" ht="11.25">
      <c r="B34" s="77" t="s">
        <v>117</v>
      </c>
      <c r="C34" s="77">
        <v>40909</v>
      </c>
      <c r="D34" s="193">
        <v>7800.591893</v>
      </c>
      <c r="E34" s="193">
        <v>2615.842918</v>
      </c>
      <c r="F34" s="193">
        <v>3776.20986</v>
      </c>
      <c r="G34" s="193">
        <v>1384.962084</v>
      </c>
      <c r="H34" s="193"/>
      <c r="I34" s="193">
        <v>916.079775</v>
      </c>
      <c r="J34" s="193">
        <v>954.139135</v>
      </c>
      <c r="K34" s="193">
        <v>1870.21891</v>
      </c>
      <c r="L34" s="193">
        <v>3255.180994</v>
      </c>
      <c r="M34" s="193">
        <v>17447.825665</v>
      </c>
    </row>
    <row r="35" spans="2:13" ht="11.25">
      <c r="B35" s="77" t="s">
        <v>24</v>
      </c>
      <c r="C35" s="77">
        <v>40940</v>
      </c>
      <c r="D35" s="193">
        <v>7120.351149</v>
      </c>
      <c r="E35" s="193">
        <v>2305.209471</v>
      </c>
      <c r="F35" s="193">
        <v>3772.279541</v>
      </c>
      <c r="G35" s="193">
        <v>1404.532609</v>
      </c>
      <c r="H35" s="193"/>
      <c r="I35" s="193">
        <v>822.285639</v>
      </c>
      <c r="J35" s="193">
        <v>896.999906</v>
      </c>
      <c r="K35" s="193">
        <v>1719.285545</v>
      </c>
      <c r="L35" s="193">
        <v>3123.818154</v>
      </c>
      <c r="M35" s="193">
        <v>16321.658315</v>
      </c>
    </row>
    <row r="36" spans="2:13" ht="11.25">
      <c r="B36" s="77" t="s">
        <v>24</v>
      </c>
      <c r="C36" s="77">
        <v>40969</v>
      </c>
      <c r="D36" s="193">
        <v>8368.320136</v>
      </c>
      <c r="E36" s="193">
        <v>3017.823781</v>
      </c>
      <c r="F36" s="193">
        <v>3980.081969</v>
      </c>
      <c r="G36" s="193">
        <v>1652.507813</v>
      </c>
      <c r="H36" s="193"/>
      <c r="I36" s="193">
        <v>989.059285</v>
      </c>
      <c r="J36" s="193">
        <v>878.952186</v>
      </c>
      <c r="K36" s="193">
        <v>1868.011471</v>
      </c>
      <c r="L36" s="193">
        <v>3520.519284</v>
      </c>
      <c r="M36" s="193">
        <v>18886.74517</v>
      </c>
    </row>
    <row r="37" spans="2:13" ht="11.25">
      <c r="B37" s="77" t="s">
        <v>24</v>
      </c>
      <c r="C37" s="77">
        <v>41000</v>
      </c>
      <c r="D37" s="193">
        <v>7955.959261</v>
      </c>
      <c r="E37" s="193">
        <v>3800.616633</v>
      </c>
      <c r="F37" s="193">
        <v>3938.804318</v>
      </c>
      <c r="G37" s="193">
        <v>1260.431347</v>
      </c>
      <c r="H37" s="193"/>
      <c r="I37" s="193">
        <v>887.950765</v>
      </c>
      <c r="J37" s="193">
        <v>842.962921</v>
      </c>
      <c r="K37" s="193">
        <v>1730.913686</v>
      </c>
      <c r="L37" s="193">
        <v>2991.345033</v>
      </c>
      <c r="M37" s="193">
        <v>18686.725245</v>
      </c>
    </row>
    <row r="38" spans="2:13" ht="11.25">
      <c r="B38" s="77" t="s">
        <v>24</v>
      </c>
      <c r="C38" s="77">
        <v>41030</v>
      </c>
      <c r="D38" s="193">
        <v>8723.084368</v>
      </c>
      <c r="E38" s="193">
        <v>3326.982289</v>
      </c>
      <c r="F38" s="193">
        <v>4748.940215</v>
      </c>
      <c r="G38" s="193">
        <v>1435.408089</v>
      </c>
      <c r="H38" s="193"/>
      <c r="I38" s="193">
        <v>934.432871</v>
      </c>
      <c r="J38" s="193">
        <v>1084.208494</v>
      </c>
      <c r="K38" s="193">
        <v>2018.641365</v>
      </c>
      <c r="L38" s="193">
        <v>3454.049454</v>
      </c>
      <c r="M38" s="193">
        <v>20253.056326</v>
      </c>
    </row>
    <row r="39" spans="2:13" ht="11.25">
      <c r="B39" s="77" t="s">
        <v>24</v>
      </c>
      <c r="C39" s="77">
        <v>41061</v>
      </c>
      <c r="D39" s="193">
        <v>8086.336546</v>
      </c>
      <c r="E39" s="193">
        <v>3794.032279</v>
      </c>
      <c r="F39" s="193">
        <v>3826.182695</v>
      </c>
      <c r="G39" s="193">
        <v>1232.896155</v>
      </c>
      <c r="H39" s="193"/>
      <c r="I39" s="193">
        <v>689.149212</v>
      </c>
      <c r="J39" s="193">
        <v>923.9623489999999</v>
      </c>
      <c r="K39" s="193">
        <v>1613.111561</v>
      </c>
      <c r="L39" s="193">
        <v>2846.007716</v>
      </c>
      <c r="M39" s="193">
        <v>18552.559236</v>
      </c>
    </row>
    <row r="40" spans="2:13" ht="11.25">
      <c r="B40" s="77" t="s">
        <v>24</v>
      </c>
      <c r="C40" s="77">
        <v>41091</v>
      </c>
      <c r="D40" s="193">
        <v>8308.684559</v>
      </c>
      <c r="E40" s="193">
        <v>2820.231555</v>
      </c>
      <c r="F40" s="193">
        <v>3876.426448</v>
      </c>
      <c r="G40" s="193">
        <v>1157.727816</v>
      </c>
      <c r="H40" s="193"/>
      <c r="I40" s="193">
        <v>908.362782</v>
      </c>
      <c r="J40" s="193">
        <v>1065.954827</v>
      </c>
      <c r="K40" s="193">
        <v>1974.317609</v>
      </c>
      <c r="L40" s="193">
        <v>3132.045425</v>
      </c>
      <c r="M40" s="193">
        <v>18137.387987</v>
      </c>
    </row>
    <row r="41" spans="2:13" ht="11.25">
      <c r="B41" s="77" t="s">
        <v>24</v>
      </c>
      <c r="C41" s="77">
        <v>41122</v>
      </c>
      <c r="D41" s="193">
        <v>9574.848951</v>
      </c>
      <c r="E41" s="193">
        <v>1765.157563</v>
      </c>
      <c r="F41" s="193">
        <v>4229.968528</v>
      </c>
      <c r="G41" s="193">
        <v>1487.74858</v>
      </c>
      <c r="H41" s="193"/>
      <c r="I41" s="193">
        <v>978.880039</v>
      </c>
      <c r="J41" s="193">
        <v>1122.067645</v>
      </c>
      <c r="K41" s="193">
        <v>2100.947684</v>
      </c>
      <c r="L41" s="193">
        <v>3588.696264</v>
      </c>
      <c r="M41" s="193">
        <v>19158.671306</v>
      </c>
    </row>
    <row r="42" spans="2:13" ht="11.25">
      <c r="B42" s="77" t="s">
        <v>24</v>
      </c>
      <c r="C42" s="77">
        <v>41153</v>
      </c>
      <c r="D42" s="193">
        <v>8080.412385</v>
      </c>
      <c r="E42" s="193">
        <v>2355.587922</v>
      </c>
      <c r="F42" s="193">
        <v>3863.908188</v>
      </c>
      <c r="G42" s="193">
        <v>1488.185747</v>
      </c>
      <c r="H42" s="193"/>
      <c r="I42" s="193">
        <v>640.390368</v>
      </c>
      <c r="J42" s="193">
        <v>1016.601577</v>
      </c>
      <c r="K42" s="193">
        <v>1656.991945</v>
      </c>
      <c r="L42" s="193">
        <v>3145.177692</v>
      </c>
      <c r="M42" s="193">
        <v>17445.086187</v>
      </c>
    </row>
    <row r="43" spans="2:13" ht="11.25">
      <c r="B43" s="77" t="s">
        <v>24</v>
      </c>
      <c r="C43" s="77">
        <v>41183</v>
      </c>
      <c r="D43" s="193">
        <v>9479.716499</v>
      </c>
      <c r="E43" s="193">
        <v>2273.649433</v>
      </c>
      <c r="F43" s="193">
        <v>4596.367651</v>
      </c>
      <c r="G43" s="193">
        <v>1697.166074</v>
      </c>
      <c r="H43" s="193"/>
      <c r="I43" s="193">
        <v>824.245696</v>
      </c>
      <c r="J43" s="193">
        <v>1241.244354</v>
      </c>
      <c r="K43" s="193">
        <v>2065.49005</v>
      </c>
      <c r="L43" s="193">
        <v>3762.656124</v>
      </c>
      <c r="M43" s="193">
        <v>20112.389707</v>
      </c>
    </row>
    <row r="44" spans="2:13" ht="11.25">
      <c r="B44" s="77" t="s">
        <v>24</v>
      </c>
      <c r="C44" s="77">
        <v>41214</v>
      </c>
      <c r="D44" s="193">
        <v>8512.267028</v>
      </c>
      <c r="E44" s="193">
        <v>4658.117226</v>
      </c>
      <c r="F44" s="193">
        <v>4080.368676</v>
      </c>
      <c r="G44" s="193">
        <v>1542.052227</v>
      </c>
      <c r="H44" s="193"/>
      <c r="I44" s="193">
        <v>882.471298</v>
      </c>
      <c r="J44" s="193">
        <v>990.2176599999999</v>
      </c>
      <c r="K44" s="193">
        <v>1872.688958</v>
      </c>
      <c r="L44" s="193">
        <v>3414.741185</v>
      </c>
      <c r="M44" s="193">
        <v>20665.494115</v>
      </c>
    </row>
    <row r="45" spans="2:13" ht="11.25">
      <c r="B45" s="78" t="s">
        <v>24</v>
      </c>
      <c r="C45" s="78">
        <v>41244</v>
      </c>
      <c r="D45" s="194">
        <v>7839.498494</v>
      </c>
      <c r="E45" s="194">
        <v>2583.310598</v>
      </c>
      <c r="F45" s="194">
        <v>3941.020395</v>
      </c>
      <c r="G45" s="194">
        <v>1406.788932</v>
      </c>
      <c r="H45" s="194"/>
      <c r="I45" s="194">
        <v>924.492967</v>
      </c>
      <c r="J45" s="194">
        <v>810.139423</v>
      </c>
      <c r="K45" s="194">
        <v>1734.63239</v>
      </c>
      <c r="L45" s="194">
        <v>3141.421322</v>
      </c>
      <c r="M45" s="194">
        <v>17505.250809</v>
      </c>
    </row>
    <row r="46" spans="2:13" ht="11.25">
      <c r="B46" s="77" t="s">
        <v>118</v>
      </c>
      <c r="C46" s="77">
        <v>41275</v>
      </c>
      <c r="D46" s="193">
        <v>8423.780666</v>
      </c>
      <c r="E46" s="193">
        <v>4074.500905</v>
      </c>
      <c r="F46" s="193">
        <v>4322.318019</v>
      </c>
      <c r="G46" s="193">
        <v>1559.807514</v>
      </c>
      <c r="H46" s="193"/>
      <c r="I46" s="193">
        <v>623.754178</v>
      </c>
      <c r="J46" s="193">
        <v>1002.6735499999999</v>
      </c>
      <c r="K46" s="193">
        <v>1626.427728</v>
      </c>
      <c r="L46" s="193">
        <v>3186.235242</v>
      </c>
      <c r="M46" s="193">
        <v>20006.834832</v>
      </c>
    </row>
    <row r="47" spans="2:13" ht="11.25">
      <c r="B47" s="77" t="s">
        <v>24</v>
      </c>
      <c r="C47" s="77">
        <v>41306</v>
      </c>
      <c r="D47" s="193">
        <v>7286.176195</v>
      </c>
      <c r="E47" s="193">
        <v>3001.826238</v>
      </c>
      <c r="F47" s="193">
        <v>3765.582088</v>
      </c>
      <c r="G47" s="193">
        <v>1439.088038</v>
      </c>
      <c r="H47" s="193"/>
      <c r="I47" s="193">
        <v>488.690697</v>
      </c>
      <c r="J47" s="193">
        <v>846.985811</v>
      </c>
      <c r="K47" s="193">
        <v>1335.676508</v>
      </c>
      <c r="L47" s="193">
        <v>2774.764546</v>
      </c>
      <c r="M47" s="193">
        <v>16828.349067</v>
      </c>
    </row>
    <row r="48" spans="3:13" ht="11.25">
      <c r="C48" s="77">
        <v>41334</v>
      </c>
      <c r="D48" s="193">
        <v>8490.129141</v>
      </c>
      <c r="E48" s="193">
        <v>3177.149012</v>
      </c>
      <c r="F48" s="193">
        <v>4053.58314</v>
      </c>
      <c r="G48" s="193">
        <v>1703.251174</v>
      </c>
      <c r="H48" s="193"/>
      <c r="I48" s="193">
        <v>770.362761</v>
      </c>
      <c r="J48" s="193">
        <v>962.7124299999999</v>
      </c>
      <c r="K48" s="193">
        <v>1733.075191</v>
      </c>
      <c r="L48" s="193">
        <v>3436.326365</v>
      </c>
      <c r="M48" s="193">
        <v>19157.187658</v>
      </c>
    </row>
    <row r="49" spans="3:13" ht="11.25">
      <c r="C49" s="77">
        <v>41365</v>
      </c>
      <c r="D49" s="193">
        <v>9370.887595</v>
      </c>
      <c r="E49" s="193">
        <v>4184.969619</v>
      </c>
      <c r="F49" s="193">
        <v>4472.316902</v>
      </c>
      <c r="G49" s="193">
        <v>1702.248011</v>
      </c>
      <c r="H49" s="193"/>
      <c r="I49" s="193">
        <v>942.635839</v>
      </c>
      <c r="J49" s="193">
        <v>947.03953</v>
      </c>
      <c r="K49" s="193">
        <v>1889.675369</v>
      </c>
      <c r="L49" s="193">
        <v>3591.92338</v>
      </c>
      <c r="M49" s="193">
        <v>21620.097496</v>
      </c>
    </row>
    <row r="50" spans="3:13" ht="11.25">
      <c r="C50" s="77">
        <v>41395</v>
      </c>
      <c r="D50" s="193">
        <v>9137.921489</v>
      </c>
      <c r="E50" s="193">
        <v>4110.247238</v>
      </c>
      <c r="F50" s="193">
        <v>4496.41347</v>
      </c>
      <c r="G50" s="193">
        <v>1449.038467</v>
      </c>
      <c r="H50" s="193"/>
      <c r="I50" s="193">
        <v>893.210161</v>
      </c>
      <c r="J50" s="193">
        <v>972.033477</v>
      </c>
      <c r="K50" s="193">
        <v>1865.243638</v>
      </c>
      <c r="L50" s="193">
        <v>3314.282105</v>
      </c>
      <c r="M50" s="193">
        <v>21058.864302</v>
      </c>
    </row>
    <row r="51" spans="3:13" ht="11.25">
      <c r="C51" s="77">
        <v>41426</v>
      </c>
      <c r="D51" s="193">
        <v>8581.835628</v>
      </c>
      <c r="E51" s="193">
        <v>2320.3973</v>
      </c>
      <c r="F51" s="193">
        <v>4529.533567</v>
      </c>
      <c r="G51" s="193">
        <v>1513.807134</v>
      </c>
      <c r="H51" s="193"/>
      <c r="I51" s="193">
        <v>892.373453</v>
      </c>
      <c r="J51" s="193">
        <v>988.303892</v>
      </c>
      <c r="K51" s="193">
        <v>1880.677345</v>
      </c>
      <c r="L51" s="193">
        <v>3394.484479</v>
      </c>
      <c r="M51" s="193">
        <v>18826.250974</v>
      </c>
    </row>
    <row r="52" spans="3:13" ht="11.25">
      <c r="C52" s="77">
        <v>41456</v>
      </c>
      <c r="D52" s="193">
        <v>9589.354449</v>
      </c>
      <c r="E52" s="193">
        <v>4938.35582</v>
      </c>
      <c r="F52" s="193">
        <v>4543.628529</v>
      </c>
      <c r="G52" s="193">
        <v>1524.864204</v>
      </c>
      <c r="H52" s="193"/>
      <c r="I52" s="193">
        <v>951.25298</v>
      </c>
      <c r="J52" s="193">
        <v>1158.76542</v>
      </c>
      <c r="K52" s="193">
        <v>2110.0184</v>
      </c>
      <c r="L52" s="193">
        <v>3634.882604</v>
      </c>
      <c r="M52" s="193">
        <v>22706.221402</v>
      </c>
    </row>
    <row r="53" spans="3:13" ht="11.25">
      <c r="C53" s="77">
        <v>41487</v>
      </c>
      <c r="D53" s="193">
        <v>9922.081361</v>
      </c>
      <c r="E53" s="193">
        <v>2387.508938</v>
      </c>
      <c r="F53" s="193">
        <v>4214.74626</v>
      </c>
      <c r="G53" s="193">
        <v>1708.717968</v>
      </c>
      <c r="H53" s="193"/>
      <c r="I53" s="193">
        <v>839.073223</v>
      </c>
      <c r="J53" s="193">
        <v>1129.7626679999998</v>
      </c>
      <c r="K53" s="193">
        <v>1968.835891</v>
      </c>
      <c r="L53" s="193">
        <v>3677.553859</v>
      </c>
      <c r="M53" s="193">
        <v>20201.890418</v>
      </c>
    </row>
    <row r="54" spans="3:13" ht="11.25">
      <c r="C54" s="77">
        <v>41518</v>
      </c>
      <c r="D54" s="193">
        <v>8987.554652</v>
      </c>
      <c r="E54" s="193">
        <v>2518.95526</v>
      </c>
      <c r="F54" s="193">
        <v>3965.437661</v>
      </c>
      <c r="G54" s="193">
        <v>1464.54881</v>
      </c>
      <c r="H54" s="193"/>
      <c r="I54" s="193">
        <v>764.693449</v>
      </c>
      <c r="J54" s="193">
        <v>1157.2975139999999</v>
      </c>
      <c r="K54" s="193">
        <v>1921.990963</v>
      </c>
      <c r="L54" s="193">
        <v>3386.539773</v>
      </c>
      <c r="M54" s="193">
        <v>18858.487346</v>
      </c>
    </row>
    <row r="55" spans="3:13" ht="11.25">
      <c r="C55" s="77">
        <v>41548</v>
      </c>
      <c r="D55" s="193">
        <v>10091.425434</v>
      </c>
      <c r="E55" s="193">
        <v>4004.630416</v>
      </c>
      <c r="F55" s="193">
        <v>4814.434629</v>
      </c>
      <c r="G55" s="193">
        <v>1749.129611</v>
      </c>
      <c r="H55" s="193"/>
      <c r="I55" s="193">
        <v>1108.700838</v>
      </c>
      <c r="J55" s="193">
        <v>1282.5792829999998</v>
      </c>
      <c r="K55" s="193">
        <v>2391.280121</v>
      </c>
      <c r="L55" s="193">
        <v>4140.409732</v>
      </c>
      <c r="M55" s="193">
        <v>23050.900211</v>
      </c>
    </row>
    <row r="56" spans="3:13" ht="11.25">
      <c r="C56" s="77">
        <v>41579</v>
      </c>
      <c r="D56" s="193">
        <v>8900.836092</v>
      </c>
      <c r="E56" s="193">
        <v>2697.068014</v>
      </c>
      <c r="F56" s="193">
        <v>4230.439775</v>
      </c>
      <c r="G56" s="193">
        <v>1463.599</v>
      </c>
      <c r="H56" s="193"/>
      <c r="I56" s="193">
        <v>761.094743</v>
      </c>
      <c r="J56" s="193">
        <v>1069.5242429999998</v>
      </c>
      <c r="K56" s="193">
        <v>1830.618986</v>
      </c>
      <c r="L56" s="193">
        <v>3294.217986</v>
      </c>
      <c r="M56" s="193">
        <v>19122.561867</v>
      </c>
    </row>
    <row r="57" spans="2:13" ht="11.25">
      <c r="B57" s="80"/>
      <c r="C57" s="78">
        <v>41609</v>
      </c>
      <c r="D57" s="194">
        <v>7725.564711</v>
      </c>
      <c r="E57" s="194">
        <v>3096.381063</v>
      </c>
      <c r="F57" s="194">
        <v>4250.147455</v>
      </c>
      <c r="G57" s="194">
        <v>1458.380185</v>
      </c>
      <c r="H57" s="194"/>
      <c r="I57" s="194">
        <v>779.92172</v>
      </c>
      <c r="J57" s="194">
        <v>895.854926</v>
      </c>
      <c r="K57" s="194">
        <v>1675.776646</v>
      </c>
      <c r="L57" s="194">
        <v>3134.156831</v>
      </c>
      <c r="M57" s="194">
        <v>18206.25006</v>
      </c>
    </row>
    <row r="58" spans="2:13" ht="11.25">
      <c r="B58" s="166">
        <v>2014</v>
      </c>
      <c r="C58" s="77">
        <v>41640</v>
      </c>
      <c r="D58" s="193">
        <v>8692.714179</v>
      </c>
      <c r="E58" s="193">
        <v>3306.688716</v>
      </c>
      <c r="F58" s="193">
        <v>4627.245188</v>
      </c>
      <c r="G58" s="193">
        <v>1584.585913</v>
      </c>
      <c r="H58" s="193"/>
      <c r="I58" s="193">
        <v>630.644882</v>
      </c>
      <c r="J58" s="193">
        <v>1252.5570229999998</v>
      </c>
      <c r="K58" s="193">
        <v>1883.201905</v>
      </c>
      <c r="L58" s="193">
        <v>3467.787818</v>
      </c>
      <c r="M58" s="193">
        <v>20094.435901</v>
      </c>
    </row>
    <row r="59" spans="3:13" ht="11.25">
      <c r="C59" s="77">
        <v>41671</v>
      </c>
      <c r="D59" s="193">
        <v>7683.743791</v>
      </c>
      <c r="E59" s="193">
        <v>3598.675001</v>
      </c>
      <c r="F59" s="193">
        <v>3635.467427</v>
      </c>
      <c r="G59" s="193">
        <v>1481.84827</v>
      </c>
      <c r="H59" s="193"/>
      <c r="I59" s="193">
        <v>561.270807</v>
      </c>
      <c r="J59" s="193">
        <v>1101.4144930000002</v>
      </c>
      <c r="K59" s="193">
        <v>1662.6853</v>
      </c>
      <c r="L59" s="193">
        <v>3144.53357</v>
      </c>
      <c r="M59" s="193">
        <v>18062.419789</v>
      </c>
    </row>
    <row r="60" spans="3:13" ht="11.25">
      <c r="C60" s="77">
        <v>41699</v>
      </c>
      <c r="D60" s="193">
        <v>8169.443662</v>
      </c>
      <c r="E60" s="193">
        <v>2279.059149</v>
      </c>
      <c r="F60" s="193">
        <v>3746.356797</v>
      </c>
      <c r="G60" s="193">
        <v>1568.055036</v>
      </c>
      <c r="H60" s="193"/>
      <c r="I60" s="193">
        <v>739.034666</v>
      </c>
      <c r="J60" s="193">
        <v>1008.1190220000001</v>
      </c>
      <c r="K60" s="193">
        <v>1747.153688</v>
      </c>
      <c r="L60" s="193">
        <v>3315.208724</v>
      </c>
      <c r="M60" s="193">
        <v>17510.068332</v>
      </c>
    </row>
    <row r="61" spans="3:13" ht="11.25">
      <c r="C61" s="77">
        <v>41730</v>
      </c>
      <c r="D61" s="193">
        <v>8426.691705</v>
      </c>
      <c r="E61" s="193">
        <v>3360.962317</v>
      </c>
      <c r="F61" s="193">
        <v>4224.694277</v>
      </c>
      <c r="G61" s="193">
        <v>1417.064834</v>
      </c>
      <c r="H61" s="193"/>
      <c r="I61" s="193">
        <v>786.121214</v>
      </c>
      <c r="J61" s="193">
        <v>1002.5342049999999</v>
      </c>
      <c r="K61" s="193">
        <v>1788.655419</v>
      </c>
      <c r="L61" s="193">
        <v>3205.720253</v>
      </c>
      <c r="M61" s="193">
        <v>19218.068552</v>
      </c>
    </row>
    <row r="62" spans="3:13" ht="11.25">
      <c r="C62" s="77">
        <v>41760</v>
      </c>
      <c r="D62" s="193">
        <v>9363.939607</v>
      </c>
      <c r="E62" s="193">
        <v>3177.432058</v>
      </c>
      <c r="F62" s="193">
        <v>4179.320422</v>
      </c>
      <c r="G62" s="193">
        <v>1559.896817</v>
      </c>
      <c r="H62" s="193"/>
      <c r="I62" s="193">
        <v>788.127917</v>
      </c>
      <c r="J62" s="193">
        <v>972.2830650000001</v>
      </c>
      <c r="K62" s="193">
        <v>1760.410982</v>
      </c>
      <c r="L62" s="193">
        <v>3320.307799</v>
      </c>
      <c r="M62" s="193">
        <v>20040.999886</v>
      </c>
    </row>
    <row r="63" spans="3:13" ht="11.25">
      <c r="C63" s="77">
        <v>41791</v>
      </c>
      <c r="D63" s="193">
        <v>8018.784449</v>
      </c>
      <c r="E63" s="193">
        <v>3333.640638</v>
      </c>
      <c r="F63" s="193">
        <v>3730.461221</v>
      </c>
      <c r="G63" s="193">
        <v>1464.930204</v>
      </c>
      <c r="H63" s="193"/>
      <c r="I63" s="193">
        <v>781.581382</v>
      </c>
      <c r="J63" s="193">
        <v>789.8283230000001</v>
      </c>
      <c r="K63" s="193">
        <v>1571.409705</v>
      </c>
      <c r="L63" s="193">
        <v>3036.339909</v>
      </c>
      <c r="M63" s="193">
        <v>18119.226217</v>
      </c>
    </row>
    <row r="64" spans="3:13" ht="11.25">
      <c r="C64" s="77">
        <v>41821</v>
      </c>
      <c r="D64" s="193">
        <v>9548.977011</v>
      </c>
      <c r="E64" s="193">
        <v>4575.065919</v>
      </c>
      <c r="F64" s="193">
        <v>4034.317674</v>
      </c>
      <c r="G64" s="193">
        <v>1551.389923</v>
      </c>
      <c r="H64" s="193"/>
      <c r="I64" s="193">
        <v>749.945674</v>
      </c>
      <c r="J64" s="193">
        <v>1001.0919879999999</v>
      </c>
      <c r="K64" s="193">
        <v>1751.037662</v>
      </c>
      <c r="L64" s="193">
        <v>3302.427585</v>
      </c>
      <c r="M64" s="193">
        <v>21460.788189</v>
      </c>
    </row>
    <row r="65" spans="3:13" ht="11.25">
      <c r="C65" s="77">
        <v>41852</v>
      </c>
      <c r="D65" s="193">
        <v>9366.114155</v>
      </c>
      <c r="E65" s="193">
        <v>2976.262246</v>
      </c>
      <c r="F65" s="193">
        <v>3730.437584</v>
      </c>
      <c r="G65" s="193">
        <v>1594.801802</v>
      </c>
      <c r="H65" s="193"/>
      <c r="I65" s="193">
        <v>672.086484</v>
      </c>
      <c r="J65" s="193">
        <v>957.0094169999999</v>
      </c>
      <c r="K65" s="193">
        <v>1629.095901</v>
      </c>
      <c r="L65" s="193">
        <v>3223.897703</v>
      </c>
      <c r="M65" s="193">
        <v>19296.711688</v>
      </c>
    </row>
    <row r="66" spans="3:13" ht="11.25">
      <c r="C66" s="77">
        <v>41883</v>
      </c>
      <c r="D66" s="193">
        <v>9160.037004</v>
      </c>
      <c r="E66" s="193">
        <v>3934.999289</v>
      </c>
      <c r="F66" s="193">
        <v>4062.31078</v>
      </c>
      <c r="G66" s="193">
        <v>1716.165499</v>
      </c>
      <c r="H66" s="193"/>
      <c r="I66" s="193">
        <v>660.91737</v>
      </c>
      <c r="J66" s="193">
        <v>1021.7716389999999</v>
      </c>
      <c r="K66" s="193">
        <v>1682.689009</v>
      </c>
      <c r="L66" s="193">
        <v>3398.854508</v>
      </c>
      <c r="M66" s="193">
        <v>20556.201581</v>
      </c>
    </row>
    <row r="67" spans="3:13" ht="11.25">
      <c r="C67" s="77">
        <v>41913</v>
      </c>
      <c r="D67" s="193">
        <v>9150.689292</v>
      </c>
      <c r="E67" s="193">
        <v>2557.03604</v>
      </c>
      <c r="F67" s="193">
        <v>4238.123829</v>
      </c>
      <c r="G67" s="193">
        <v>1754.632213</v>
      </c>
      <c r="H67" s="193"/>
      <c r="I67" s="193">
        <v>709.708519</v>
      </c>
      <c r="J67" s="193">
        <v>1096.579667</v>
      </c>
      <c r="K67" s="193">
        <v>1806.288186</v>
      </c>
      <c r="L67" s="193">
        <v>3560.920399</v>
      </c>
      <c r="M67" s="193">
        <v>19506.76956</v>
      </c>
    </row>
    <row r="68" spans="3:13" ht="11.25">
      <c r="C68" s="77">
        <v>41944</v>
      </c>
      <c r="D68" s="193">
        <v>8159.049428</v>
      </c>
      <c r="E68" s="193">
        <v>2959.927313</v>
      </c>
      <c r="F68" s="193">
        <v>3889.302776</v>
      </c>
      <c r="G68" s="193">
        <v>1390.407609</v>
      </c>
      <c r="H68" s="193"/>
      <c r="I68" s="193">
        <v>704.200518</v>
      </c>
      <c r="J68" s="193">
        <v>893.2648419999999</v>
      </c>
      <c r="K68" s="193">
        <v>1597.46536</v>
      </c>
      <c r="L68" s="193">
        <v>2987.872969</v>
      </c>
      <c r="M68" s="193">
        <v>17996.152486</v>
      </c>
    </row>
    <row r="69" spans="2:13" ht="11.25">
      <c r="B69" s="80"/>
      <c r="C69" s="78">
        <v>41974</v>
      </c>
      <c r="D69" s="194">
        <v>7238.277854</v>
      </c>
      <c r="E69" s="194">
        <v>3484.89295</v>
      </c>
      <c r="F69" s="194">
        <v>3612.522236</v>
      </c>
      <c r="G69" s="194">
        <v>1471.817525</v>
      </c>
      <c r="H69" s="194"/>
      <c r="I69" s="194">
        <v>618.212873</v>
      </c>
      <c r="J69" s="194">
        <v>771.998388</v>
      </c>
      <c r="K69" s="194">
        <v>1390.211261</v>
      </c>
      <c r="L69" s="194">
        <v>2862.028786</v>
      </c>
      <c r="M69" s="194">
        <v>17197.721826</v>
      </c>
    </row>
    <row r="70" spans="2:13" ht="11.25">
      <c r="B70" s="166">
        <v>2015</v>
      </c>
      <c r="C70" s="77">
        <v>42005</v>
      </c>
      <c r="D70" s="193">
        <v>7713.555336</v>
      </c>
      <c r="E70" s="193">
        <v>2261.390011</v>
      </c>
      <c r="F70" s="193">
        <v>4062.975683</v>
      </c>
      <c r="G70" s="193">
        <v>1428.899429</v>
      </c>
      <c r="H70" s="193"/>
      <c r="I70" s="193">
        <v>422.803679</v>
      </c>
      <c r="J70" s="193">
        <v>988.378004</v>
      </c>
      <c r="K70" s="193">
        <v>1411.181683</v>
      </c>
      <c r="L70" s="193">
        <v>2840.081112</v>
      </c>
      <c r="M70" s="193">
        <v>16878.002142</v>
      </c>
    </row>
    <row r="71" spans="3:13" ht="11.25">
      <c r="C71" s="77">
        <v>42036</v>
      </c>
      <c r="D71" s="193">
        <v>6707.426904</v>
      </c>
      <c r="E71" s="193">
        <v>2580.483154</v>
      </c>
      <c r="F71" s="193">
        <v>3008.574764</v>
      </c>
      <c r="G71" s="193">
        <v>1363.412889</v>
      </c>
      <c r="H71" s="193"/>
      <c r="I71" s="193">
        <v>453.429254</v>
      </c>
      <c r="J71" s="193">
        <v>820.665046</v>
      </c>
      <c r="K71" s="193">
        <v>1274.0943</v>
      </c>
      <c r="L71" s="193">
        <v>2637.507189</v>
      </c>
      <c r="M71" s="193">
        <v>14933.992011</v>
      </c>
    </row>
    <row r="72" spans="3:13" ht="11.25">
      <c r="C72" s="77">
        <v>42064</v>
      </c>
      <c r="D72" s="193">
        <v>7677.820037</v>
      </c>
      <c r="E72" s="193">
        <v>1898.778395</v>
      </c>
      <c r="F72" s="193">
        <v>3632.104596</v>
      </c>
      <c r="G72" s="193">
        <v>1734.868082</v>
      </c>
      <c r="H72" s="193"/>
      <c r="I72" s="193">
        <v>597.41402</v>
      </c>
      <c r="J72" s="193">
        <v>979.7988529999999</v>
      </c>
      <c r="K72" s="193">
        <v>1577.212873</v>
      </c>
      <c r="L72" s="193">
        <v>3312.080955</v>
      </c>
      <c r="M72" s="193">
        <v>16520.783983</v>
      </c>
    </row>
    <row r="73" spans="3:13" ht="11.25">
      <c r="C73" s="77">
        <v>42095</v>
      </c>
      <c r="D73" s="193">
        <v>6761.036276</v>
      </c>
      <c r="E73" s="193">
        <v>1739.366998</v>
      </c>
      <c r="F73" s="193">
        <v>3533.245999</v>
      </c>
      <c r="G73" s="193">
        <v>1291.940083</v>
      </c>
      <c r="H73" s="193"/>
      <c r="I73" s="193">
        <v>556.942845</v>
      </c>
      <c r="J73" s="193">
        <v>782.841183</v>
      </c>
      <c r="K73" s="193">
        <v>1339.784028</v>
      </c>
      <c r="L73" s="193">
        <v>2631.724111</v>
      </c>
      <c r="M73" s="193">
        <v>14665.373384</v>
      </c>
    </row>
    <row r="74" spans="3:13" ht="11.25">
      <c r="C74" s="77">
        <v>42125</v>
      </c>
      <c r="D74" s="193">
        <v>6657.976297</v>
      </c>
      <c r="E74" s="193">
        <v>1684.707256</v>
      </c>
      <c r="F74" s="193">
        <v>3010.782075</v>
      </c>
      <c r="G74" s="193">
        <v>1338.753718</v>
      </c>
      <c r="H74" s="193"/>
      <c r="I74" s="193">
        <v>502.680873</v>
      </c>
      <c r="J74" s="193">
        <v>813.4865179999999</v>
      </c>
      <c r="K74" s="193">
        <v>1316.167391</v>
      </c>
      <c r="L74" s="193">
        <v>2654.921109</v>
      </c>
      <c r="M74" s="193">
        <v>14008.386737</v>
      </c>
    </row>
    <row r="75" spans="3:13" ht="11.25">
      <c r="C75" s="77">
        <v>42156</v>
      </c>
      <c r="D75" s="193">
        <v>7263.700618</v>
      </c>
      <c r="E75" s="193">
        <v>2011.462923</v>
      </c>
      <c r="F75" s="193">
        <v>3074.951938</v>
      </c>
      <c r="G75" s="193">
        <v>1385.89921</v>
      </c>
      <c r="H75" s="193"/>
      <c r="I75" s="193">
        <v>601.787535</v>
      </c>
      <c r="J75" s="193">
        <v>763.11603</v>
      </c>
      <c r="K75" s="193">
        <v>1364.903565</v>
      </c>
      <c r="L75" s="193">
        <v>2750.802775</v>
      </c>
      <c r="M75" s="193">
        <v>15100.918254</v>
      </c>
    </row>
    <row r="76" spans="3:13" ht="11.25">
      <c r="C76" s="77">
        <v>42186</v>
      </c>
      <c r="D76" s="193">
        <v>7867.29858</v>
      </c>
      <c r="E76" s="193">
        <v>1790.806206</v>
      </c>
      <c r="F76" s="193">
        <v>3604.515369</v>
      </c>
      <c r="G76" s="193">
        <v>1473.249356</v>
      </c>
      <c r="H76" s="193"/>
      <c r="I76" s="193">
        <v>580.528824</v>
      </c>
      <c r="J76" s="193">
        <v>830.7726700000001</v>
      </c>
      <c r="K76" s="193">
        <v>1411.301494</v>
      </c>
      <c r="L76" s="193">
        <v>2884.55085</v>
      </c>
      <c r="M76" s="193">
        <v>16147.171005</v>
      </c>
    </row>
    <row r="77" spans="2:13" ht="11.25">
      <c r="B77" s="80"/>
      <c r="C77" s="78">
        <v>42217</v>
      </c>
      <c r="D77" s="194">
        <v>6301</v>
      </c>
      <c r="E77" s="194">
        <v>1044</v>
      </c>
      <c r="F77" s="194">
        <v>2932</v>
      </c>
      <c r="G77" s="194">
        <v>1279</v>
      </c>
      <c r="H77" s="194"/>
      <c r="I77" s="194">
        <v>444</v>
      </c>
      <c r="J77" s="194">
        <v>796</v>
      </c>
      <c r="K77" s="194">
        <v>1240</v>
      </c>
      <c r="L77" s="194">
        <v>2519</v>
      </c>
      <c r="M77" s="194">
        <v>12796</v>
      </c>
    </row>
    <row r="78" spans="2:13" ht="11.25">
      <c r="B78" s="99"/>
      <c r="C78" s="168" t="s">
        <v>91</v>
      </c>
      <c r="D78" s="173"/>
      <c r="E78" s="46"/>
      <c r="F78" s="173"/>
      <c r="G78" s="173"/>
      <c r="H78" s="104"/>
      <c r="I78" s="104"/>
      <c r="J78" s="141"/>
      <c r="K78" s="141"/>
      <c r="L78" s="141"/>
      <c r="M78" s="141"/>
    </row>
    <row r="79" spans="2:13" ht="11.25">
      <c r="B79" s="99"/>
      <c r="C79" s="169" t="s">
        <v>176</v>
      </c>
      <c r="D79" s="177">
        <f>(D77/D65-1)*100</f>
        <v>-32.725569048971295</v>
      </c>
      <c r="E79" s="177">
        <f aca="true" t="shared" si="0" ref="E79:M79">(E77/E65-1)*100</f>
        <v>-64.92244588315084</v>
      </c>
      <c r="F79" s="177">
        <f t="shared" si="0"/>
        <v>-21.403322425887282</v>
      </c>
      <c r="G79" s="177">
        <f t="shared" si="0"/>
        <v>-19.801946649669013</v>
      </c>
      <c r="H79" s="177"/>
      <c r="I79" s="177">
        <f t="shared" si="0"/>
        <v>-33.937073491274084</v>
      </c>
      <c r="J79" s="177">
        <f t="shared" si="0"/>
        <v>-16.824224938635048</v>
      </c>
      <c r="K79" s="177">
        <f t="shared" si="0"/>
        <v>-23.88416180785663</v>
      </c>
      <c r="L79" s="177">
        <f t="shared" si="0"/>
        <v>-21.864766439209816</v>
      </c>
      <c r="M79" s="177">
        <f t="shared" si="0"/>
        <v>-33.688183733618104</v>
      </c>
    </row>
    <row r="80" spans="2:13" ht="11.25">
      <c r="B80" s="99"/>
      <c r="C80" s="169" t="s">
        <v>115</v>
      </c>
      <c r="D80" s="177">
        <f>(SUM(D70:D77)/SUM(D58:D65)-1)*100</f>
        <v>-17.78623046593716</v>
      </c>
      <c r="E80" s="177">
        <f aca="true" t="shared" si="1" ref="E80:M80">(SUM(E70:E77)/SUM(E58:E65)-1)*100</f>
        <v>-43.584201563493295</v>
      </c>
      <c r="F80" s="177">
        <f t="shared" si="1"/>
        <v>-15.82393945349253</v>
      </c>
      <c r="G80" s="177">
        <f t="shared" si="1"/>
        <v>-7.580646458295637</v>
      </c>
      <c r="H80" s="177"/>
      <c r="I80" s="177">
        <f t="shared" si="1"/>
        <v>-27.13744501605262</v>
      </c>
      <c r="J80" s="177">
        <f t="shared" si="1"/>
        <v>-16.200439726436578</v>
      </c>
      <c r="K80" s="177">
        <f t="shared" si="1"/>
        <v>-20.726965752461858</v>
      </c>
      <c r="L80" s="177">
        <f t="shared" si="1"/>
        <v>-14.550748613554699</v>
      </c>
      <c r="M80" s="177">
        <f t="shared" si="1"/>
        <v>-21.294871342928033</v>
      </c>
    </row>
    <row r="81" spans="2:13" ht="11.25">
      <c r="B81" s="80"/>
      <c r="C81" s="170" t="s">
        <v>116</v>
      </c>
      <c r="D81" s="178">
        <f>(SUM(D66:D77)/SUM(D54:D65)-1)*100</f>
        <v>-13.639260916530116</v>
      </c>
      <c r="E81" s="178">
        <f aca="true" t="shared" si="2" ref="E81:M81">(SUM(E66:E77)/SUM(E54:E65)-1)*100</f>
        <v>-28.200438787494708</v>
      </c>
      <c r="F81" s="178">
        <f t="shared" si="2"/>
        <v>-13.234724752956527</v>
      </c>
      <c r="G81" s="178">
        <f t="shared" si="2"/>
        <v>-3.9719775594569295</v>
      </c>
      <c r="H81" s="178"/>
      <c r="I81" s="178">
        <f t="shared" si="2"/>
        <v>-24.888104487507402</v>
      </c>
      <c r="J81" s="178">
        <f t="shared" si="2"/>
        <v>-15.463620522061971</v>
      </c>
      <c r="K81" s="178">
        <f t="shared" si="2"/>
        <v>-19.441800969059</v>
      </c>
      <c r="L81" s="178">
        <f t="shared" si="2"/>
        <v>-12.336782551197679</v>
      </c>
      <c r="M81" s="178">
        <f t="shared" si="2"/>
        <v>-15.762658926279293</v>
      </c>
    </row>
    <row r="82" spans="3:14" ht="11.25">
      <c r="C82" s="48" t="s">
        <v>140</v>
      </c>
      <c r="N82" s="10"/>
    </row>
    <row r="83" ht="11.25">
      <c r="N83" s="10"/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3" customFormat="1" ht="12.75">
      <c r="B1" s="94" t="s">
        <v>84</v>
      </c>
      <c r="C1" s="95"/>
      <c r="D1" s="7"/>
      <c r="E1" s="7"/>
      <c r="F1" s="7"/>
      <c r="M1" s="96" t="str">
        <f>'Tab 1'!U1</f>
        <v>Carta de Conjuntura | Setembro 2015</v>
      </c>
    </row>
    <row r="2" ht="11.25">
      <c r="C2" s="44"/>
    </row>
    <row r="3" spans="3:11" ht="11.25">
      <c r="C3" s="5" t="s">
        <v>64</v>
      </c>
      <c r="K3" s="13"/>
    </row>
    <row r="4" spans="3:11" ht="11.25">
      <c r="C4" s="5" t="s">
        <v>68</v>
      </c>
      <c r="K4" s="13"/>
    </row>
    <row r="5" spans="3:11" ht="11.25">
      <c r="C5" s="44" t="s">
        <v>50</v>
      </c>
      <c r="K5" s="13"/>
    </row>
    <row r="6" spans="3:11" ht="11.25">
      <c r="C6" s="44"/>
      <c r="K6" s="13"/>
    </row>
    <row r="7" spans="2:13" ht="11.25">
      <c r="B7" s="109"/>
      <c r="C7" s="235" t="s">
        <v>12</v>
      </c>
      <c r="D7" s="252" t="s">
        <v>69</v>
      </c>
      <c r="E7" s="252" t="s">
        <v>70</v>
      </c>
      <c r="F7" s="252" t="s">
        <v>71</v>
      </c>
      <c r="G7" s="251" t="s">
        <v>72</v>
      </c>
      <c r="H7" s="251"/>
      <c r="I7" s="251"/>
      <c r="J7" s="251"/>
      <c r="K7" s="251"/>
      <c r="L7" s="252"/>
      <c r="M7" s="70" t="s">
        <v>15</v>
      </c>
    </row>
    <row r="8" spans="2:12" ht="12.75" customHeight="1">
      <c r="B8" s="116"/>
      <c r="C8" s="236"/>
      <c r="D8" s="253"/>
      <c r="E8" s="253"/>
      <c r="F8" s="253"/>
      <c r="G8" s="10" t="s">
        <v>73</v>
      </c>
      <c r="H8" s="10"/>
      <c r="I8" s="226" t="s">
        <v>74</v>
      </c>
      <c r="J8" s="226"/>
      <c r="K8" s="226"/>
      <c r="L8" s="71" t="s">
        <v>15</v>
      </c>
    </row>
    <row r="9" spans="2:13" s="75" customFormat="1" ht="13.5" customHeight="1" thickBot="1">
      <c r="B9" s="117"/>
      <c r="C9" s="237"/>
      <c r="D9" s="254"/>
      <c r="E9" s="254"/>
      <c r="F9" s="254"/>
      <c r="G9" s="72"/>
      <c r="H9" s="72"/>
      <c r="I9" s="73" t="s">
        <v>75</v>
      </c>
      <c r="J9" s="73" t="s">
        <v>76</v>
      </c>
      <c r="K9" s="73" t="s">
        <v>15</v>
      </c>
      <c r="L9" s="74"/>
      <c r="M9" s="74"/>
    </row>
    <row r="10" spans="2:13" ht="12" thickTop="1">
      <c r="B10" s="7" t="s">
        <v>102</v>
      </c>
      <c r="C10" s="77">
        <v>40179</v>
      </c>
      <c r="D10" s="193">
        <v>60511.907709</v>
      </c>
      <c r="E10" s="193">
        <v>16647.035115000002</v>
      </c>
      <c r="F10" s="193">
        <v>29738.557010000004</v>
      </c>
      <c r="G10" s="193">
        <v>10026.279917</v>
      </c>
      <c r="H10" s="193"/>
      <c r="I10" s="193">
        <v>6105.834595</v>
      </c>
      <c r="J10" s="193">
        <v>5861.862700000001</v>
      </c>
      <c r="K10" s="193">
        <v>11967.697295</v>
      </c>
      <c r="L10" s="193">
        <v>21993.977211999998</v>
      </c>
      <c r="M10" s="193">
        <v>128891.47704599999</v>
      </c>
    </row>
    <row r="11" spans="2:13" ht="11.25">
      <c r="B11" s="7" t="s">
        <v>24</v>
      </c>
      <c r="C11" s="77">
        <v>40210</v>
      </c>
      <c r="D11" s="193">
        <v>62388.992602</v>
      </c>
      <c r="E11" s="193">
        <v>17455.841049000002</v>
      </c>
      <c r="F11" s="193">
        <v>30329.633522000007</v>
      </c>
      <c r="G11" s="193">
        <v>10233.131555</v>
      </c>
      <c r="H11" s="193"/>
      <c r="I11" s="193">
        <v>6346.20233</v>
      </c>
      <c r="J11" s="193">
        <v>6119.951163000001</v>
      </c>
      <c r="K11" s="193">
        <v>12466.153493</v>
      </c>
      <c r="L11" s="193">
        <v>22699.285047999998</v>
      </c>
      <c r="M11" s="193">
        <v>132873.752221</v>
      </c>
    </row>
    <row r="12" spans="2:13" ht="11.25">
      <c r="B12" s="7" t="s">
        <v>24</v>
      </c>
      <c r="C12" s="77">
        <v>40238</v>
      </c>
      <c r="D12" s="193">
        <v>65174.50432899999</v>
      </c>
      <c r="E12" s="193">
        <v>18273.539911</v>
      </c>
      <c r="F12" s="193">
        <v>30931.112892000005</v>
      </c>
      <c r="G12" s="193">
        <v>10436.936983</v>
      </c>
      <c r="H12" s="193"/>
      <c r="I12" s="193">
        <v>6618.425037</v>
      </c>
      <c r="J12" s="193">
        <v>6441.442469</v>
      </c>
      <c r="K12" s="193">
        <v>13059.867505999999</v>
      </c>
      <c r="L12" s="193">
        <v>23496.804489000002</v>
      </c>
      <c r="M12" s="193">
        <v>137875.96162099997</v>
      </c>
    </row>
    <row r="13" spans="2:13" ht="11.25">
      <c r="B13" s="7" t="s">
        <v>24</v>
      </c>
      <c r="C13" s="77">
        <v>40269</v>
      </c>
      <c r="D13" s="193">
        <v>67657.706255</v>
      </c>
      <c r="E13" s="193">
        <v>19819.326923000004</v>
      </c>
      <c r="F13" s="193">
        <v>31380.681060000003</v>
      </c>
      <c r="G13" s="193">
        <v>10657.479251</v>
      </c>
      <c r="H13" s="193"/>
      <c r="I13" s="193">
        <v>6843.315328999999</v>
      </c>
      <c r="J13" s="193">
        <v>6766.530097</v>
      </c>
      <c r="K13" s="193">
        <v>13609.845426</v>
      </c>
      <c r="L13" s="193">
        <v>24267.324677</v>
      </c>
      <c r="M13" s="193">
        <v>143125.03891499998</v>
      </c>
    </row>
    <row r="14" spans="2:13" ht="11.25">
      <c r="B14" s="7" t="s">
        <v>24</v>
      </c>
      <c r="C14" s="77">
        <v>40299</v>
      </c>
      <c r="D14" s="193">
        <v>69901.25358599999</v>
      </c>
      <c r="E14" s="193">
        <v>20530.065611</v>
      </c>
      <c r="F14" s="193">
        <v>32335.657311000003</v>
      </c>
      <c r="G14" s="193">
        <v>10965.661411</v>
      </c>
      <c r="H14" s="193"/>
      <c r="I14" s="193">
        <v>7160.823497999999</v>
      </c>
      <c r="J14" s="193">
        <v>7118.304622999999</v>
      </c>
      <c r="K14" s="193">
        <v>14279.128121</v>
      </c>
      <c r="L14" s="193">
        <v>25244.789532</v>
      </c>
      <c r="M14" s="193">
        <v>148011.76604</v>
      </c>
    </row>
    <row r="15" spans="2:13" ht="11.25">
      <c r="B15" s="7" t="s">
        <v>24</v>
      </c>
      <c r="C15" s="77">
        <v>40330</v>
      </c>
      <c r="D15" s="193">
        <v>71911.78903</v>
      </c>
      <c r="E15" s="193">
        <v>21417.953275</v>
      </c>
      <c r="F15" s="193">
        <v>33477.13087000001</v>
      </c>
      <c r="G15" s="193">
        <v>11267.054347</v>
      </c>
      <c r="H15" s="193"/>
      <c r="I15" s="193">
        <v>7463.155819</v>
      </c>
      <c r="J15" s="193">
        <v>7438.154186</v>
      </c>
      <c r="K15" s="193">
        <v>14901.310005</v>
      </c>
      <c r="L15" s="193">
        <v>26168.364352000004</v>
      </c>
      <c r="M15" s="193">
        <v>152975.23752700002</v>
      </c>
    </row>
    <row r="16" spans="2:13" ht="11.25">
      <c r="B16" s="7" t="s">
        <v>24</v>
      </c>
      <c r="C16" s="77">
        <v>40360</v>
      </c>
      <c r="D16" s="193">
        <v>73991.98120000001</v>
      </c>
      <c r="E16" s="193">
        <v>22301.387679999996</v>
      </c>
      <c r="F16" s="193">
        <v>34798.245691</v>
      </c>
      <c r="G16" s="193">
        <v>11466.139644</v>
      </c>
      <c r="H16" s="193"/>
      <c r="I16" s="193">
        <v>7693.746351999999</v>
      </c>
      <c r="J16" s="193">
        <v>7821.832369</v>
      </c>
      <c r="K16" s="193">
        <v>15515.578721</v>
      </c>
      <c r="L16" s="193">
        <v>26981.718365</v>
      </c>
      <c r="M16" s="193">
        <v>158073.332936</v>
      </c>
    </row>
    <row r="17" spans="2:13" ht="11.25">
      <c r="B17" s="7" t="s">
        <v>24</v>
      </c>
      <c r="C17" s="77">
        <v>40391</v>
      </c>
      <c r="D17" s="193">
        <v>76169.337793</v>
      </c>
      <c r="E17" s="193">
        <v>23189.07074</v>
      </c>
      <c r="F17" s="193">
        <v>36659.697462000004</v>
      </c>
      <c r="G17" s="193">
        <v>11807.901274000002</v>
      </c>
      <c r="H17" s="193"/>
      <c r="I17" s="193">
        <v>8030.682149</v>
      </c>
      <c r="J17" s="193">
        <v>8272.911715</v>
      </c>
      <c r="K17" s="193">
        <v>16303.593864</v>
      </c>
      <c r="L17" s="193">
        <v>28111.495138000002</v>
      </c>
      <c r="M17" s="193">
        <v>164129.601133</v>
      </c>
    </row>
    <row r="18" spans="2:13" ht="11.25">
      <c r="B18" s="7" t="s">
        <v>24</v>
      </c>
      <c r="C18" s="77">
        <v>40422</v>
      </c>
      <c r="D18" s="193">
        <v>78261.820121</v>
      </c>
      <c r="E18" s="193">
        <v>23918.449111</v>
      </c>
      <c r="F18" s="193">
        <v>38060.13318</v>
      </c>
      <c r="G18" s="193">
        <v>12139.62507</v>
      </c>
      <c r="H18" s="193"/>
      <c r="I18" s="193">
        <v>8313.40795</v>
      </c>
      <c r="J18" s="193">
        <v>8637.077753</v>
      </c>
      <c r="K18" s="193">
        <v>16950.485703</v>
      </c>
      <c r="L18" s="193">
        <v>29090.110773000004</v>
      </c>
      <c r="M18" s="193">
        <v>169330.513185</v>
      </c>
    </row>
    <row r="19" spans="2:13" ht="11.25">
      <c r="B19" s="7" t="s">
        <v>24</v>
      </c>
      <c r="C19" s="77">
        <v>40452</v>
      </c>
      <c r="D19" s="193">
        <v>79901.672832</v>
      </c>
      <c r="E19" s="193">
        <v>24455.653017</v>
      </c>
      <c r="F19" s="193">
        <v>38896.678111</v>
      </c>
      <c r="G19" s="193">
        <v>12380.178728999997</v>
      </c>
      <c r="H19" s="193"/>
      <c r="I19" s="193">
        <v>8528.557467999999</v>
      </c>
      <c r="J19" s="193">
        <v>8956.443189</v>
      </c>
      <c r="K19" s="193">
        <v>17485.000657</v>
      </c>
      <c r="L19" s="193">
        <v>29865.179386</v>
      </c>
      <c r="M19" s="193">
        <v>173119.183346</v>
      </c>
    </row>
    <row r="20" spans="2:13" ht="11.25">
      <c r="B20" s="7" t="s">
        <v>24</v>
      </c>
      <c r="C20" s="77">
        <v>40483</v>
      </c>
      <c r="D20" s="193">
        <v>82209.992178</v>
      </c>
      <c r="E20" s="193">
        <v>25503.405075</v>
      </c>
      <c r="F20" s="193">
        <v>39996.89531400001</v>
      </c>
      <c r="G20" s="193">
        <v>12621.201998999997</v>
      </c>
      <c r="H20" s="193"/>
      <c r="I20" s="193">
        <v>8854.768784</v>
      </c>
      <c r="J20" s="193">
        <v>9286.307881</v>
      </c>
      <c r="K20" s="193">
        <v>18141.076665</v>
      </c>
      <c r="L20" s="193">
        <v>30762.278664</v>
      </c>
      <c r="M20" s="193">
        <v>178472.571231</v>
      </c>
    </row>
    <row r="21" spans="2:13" ht="11.25">
      <c r="B21" s="47" t="s">
        <v>24</v>
      </c>
      <c r="C21" s="78">
        <v>40513</v>
      </c>
      <c r="D21" s="194">
        <v>83982.97816400001</v>
      </c>
      <c r="E21" s="194">
        <v>25339.543014</v>
      </c>
      <c r="F21" s="194">
        <v>41003.04187600001</v>
      </c>
      <c r="G21" s="194">
        <v>12847.776280999999</v>
      </c>
      <c r="H21" s="194"/>
      <c r="I21" s="194">
        <v>9129.234550000001</v>
      </c>
      <c r="J21" s="194">
        <v>9450.308341999998</v>
      </c>
      <c r="K21" s="194">
        <v>18579.542891999998</v>
      </c>
      <c r="L21" s="194">
        <v>31427.319173</v>
      </c>
      <c r="M21" s="194">
        <v>181752.88222700002</v>
      </c>
    </row>
    <row r="22" spans="2:13" ht="11.25">
      <c r="B22" s="7" t="s">
        <v>103</v>
      </c>
      <c r="C22" s="77">
        <v>40544</v>
      </c>
      <c r="D22" s="193">
        <v>85421.158784</v>
      </c>
      <c r="E22" s="193">
        <v>25639.024025</v>
      </c>
      <c r="F22" s="193">
        <v>41875.789659</v>
      </c>
      <c r="G22" s="193">
        <v>13122.170616999996</v>
      </c>
      <c r="H22" s="193"/>
      <c r="I22" s="193">
        <v>9374.272182</v>
      </c>
      <c r="J22" s="193">
        <v>9652.557175</v>
      </c>
      <c r="K22" s="193">
        <v>19026.829357</v>
      </c>
      <c r="L22" s="193">
        <v>32148.999974</v>
      </c>
      <c r="M22" s="193">
        <v>185084.972442</v>
      </c>
    </row>
    <row r="23" spans="2:13" ht="11.25">
      <c r="B23" s="7" t="s">
        <v>24</v>
      </c>
      <c r="C23" s="77">
        <v>40575</v>
      </c>
      <c r="D23" s="193">
        <v>86769.453364</v>
      </c>
      <c r="E23" s="193">
        <v>26289.074364999997</v>
      </c>
      <c r="F23" s="193">
        <v>42702.567998000006</v>
      </c>
      <c r="G23" s="193">
        <v>13434.114052999998</v>
      </c>
      <c r="H23" s="193"/>
      <c r="I23" s="193">
        <v>9735.260188</v>
      </c>
      <c r="J23" s="193">
        <v>9885.049705</v>
      </c>
      <c r="K23" s="193">
        <v>19620.309892999998</v>
      </c>
      <c r="L23" s="193">
        <v>33054.423945999995</v>
      </c>
      <c r="M23" s="193">
        <v>188815.519673</v>
      </c>
    </row>
    <row r="24" spans="2:13" ht="11.25">
      <c r="B24" s="7" t="s">
        <v>24</v>
      </c>
      <c r="C24" s="77">
        <v>40603</v>
      </c>
      <c r="D24" s="193">
        <v>87484.380919</v>
      </c>
      <c r="E24" s="193">
        <v>26975.588183</v>
      </c>
      <c r="F24" s="193">
        <v>43440.271611000004</v>
      </c>
      <c r="G24" s="193">
        <v>13581.879619999998</v>
      </c>
      <c r="H24" s="193"/>
      <c r="I24" s="193">
        <v>9990.017852</v>
      </c>
      <c r="J24" s="193">
        <v>10020.631681</v>
      </c>
      <c r="K24" s="193">
        <v>20010.649533</v>
      </c>
      <c r="L24" s="193">
        <v>33592.529152999996</v>
      </c>
      <c r="M24" s="193">
        <v>191492.76986600002</v>
      </c>
    </row>
    <row r="25" spans="2:13" ht="11.25">
      <c r="B25" s="7" t="s">
        <v>24</v>
      </c>
      <c r="C25" s="77">
        <v>40634</v>
      </c>
      <c r="D25" s="193">
        <v>89251.514786</v>
      </c>
      <c r="E25" s="193">
        <v>27799.974087000002</v>
      </c>
      <c r="F25" s="193">
        <v>44354.807694</v>
      </c>
      <c r="G25" s="193">
        <v>13892.610459000001</v>
      </c>
      <c r="H25" s="193"/>
      <c r="I25" s="193">
        <v>10442.674128</v>
      </c>
      <c r="J25" s="193">
        <v>10184.828359999998</v>
      </c>
      <c r="K25" s="193">
        <v>20627.502488</v>
      </c>
      <c r="L25" s="193">
        <v>34520.112946999994</v>
      </c>
      <c r="M25" s="193">
        <v>195926.409514</v>
      </c>
    </row>
    <row r="26" spans="2:13" ht="11.25">
      <c r="B26" s="7" t="s">
        <v>24</v>
      </c>
      <c r="C26" s="77">
        <v>40664</v>
      </c>
      <c r="D26" s="193">
        <v>91739.861462</v>
      </c>
      <c r="E26" s="193">
        <v>29059.835914000003</v>
      </c>
      <c r="F26" s="193">
        <v>45376.933262</v>
      </c>
      <c r="G26" s="193">
        <v>14122.345213</v>
      </c>
      <c r="H26" s="193"/>
      <c r="I26" s="193">
        <v>10678.364143</v>
      </c>
      <c r="J26" s="193">
        <v>10386.476713999999</v>
      </c>
      <c r="K26" s="193">
        <v>21064.840857</v>
      </c>
      <c r="L26" s="193">
        <v>35187.186069999996</v>
      </c>
      <c r="M26" s="193">
        <v>201363.81670799997</v>
      </c>
    </row>
    <row r="27" spans="2:13" ht="11.25">
      <c r="B27" s="7" t="s">
        <v>24</v>
      </c>
      <c r="C27" s="77">
        <v>40695</v>
      </c>
      <c r="D27" s="193">
        <v>93792.886369</v>
      </c>
      <c r="E27" s="193">
        <v>30074.036755</v>
      </c>
      <c r="F27" s="193">
        <v>46053.580022</v>
      </c>
      <c r="G27" s="193">
        <v>14356.532118</v>
      </c>
      <c r="H27" s="193"/>
      <c r="I27" s="193">
        <v>10936.211362</v>
      </c>
      <c r="J27" s="193">
        <v>10582.874948</v>
      </c>
      <c r="K27" s="193">
        <v>21519.086309999995</v>
      </c>
      <c r="L27" s="193">
        <v>35875.618427999994</v>
      </c>
      <c r="M27" s="193">
        <v>205796.121574</v>
      </c>
    </row>
    <row r="28" spans="2:13" ht="11.25">
      <c r="B28" s="7" t="s">
        <v>24</v>
      </c>
      <c r="C28" s="77">
        <v>40725</v>
      </c>
      <c r="D28" s="193">
        <v>95296.13345299999</v>
      </c>
      <c r="E28" s="193">
        <v>30358.047817000006</v>
      </c>
      <c r="F28" s="193">
        <v>46242.054867</v>
      </c>
      <c r="G28" s="193">
        <v>14609.264929999998</v>
      </c>
      <c r="H28" s="193"/>
      <c r="I28" s="193">
        <v>11300.683935</v>
      </c>
      <c r="J28" s="193">
        <v>10774.718778</v>
      </c>
      <c r="K28" s="193">
        <v>22075.402713</v>
      </c>
      <c r="L28" s="193">
        <v>36684.667643</v>
      </c>
      <c r="M28" s="193">
        <v>208580.90378</v>
      </c>
    </row>
    <row r="29" spans="2:13" ht="11.25">
      <c r="B29" s="7" t="s">
        <v>24</v>
      </c>
      <c r="C29" s="77">
        <v>40756</v>
      </c>
      <c r="D29" s="193">
        <v>98034.833737</v>
      </c>
      <c r="E29" s="193">
        <v>31667.857835000006</v>
      </c>
      <c r="F29" s="193">
        <v>46733.340559000004</v>
      </c>
      <c r="G29" s="193">
        <v>14988.083585</v>
      </c>
      <c r="H29" s="193"/>
      <c r="I29" s="193">
        <v>11622.158701999997</v>
      </c>
      <c r="J29" s="193">
        <v>10956.48484</v>
      </c>
      <c r="K29" s="193">
        <v>22578.643542</v>
      </c>
      <c r="L29" s="193">
        <v>37566.727127</v>
      </c>
      <c r="M29" s="193">
        <v>214002.75925799998</v>
      </c>
    </row>
    <row r="30" spans="2:13" ht="11.25">
      <c r="B30" s="7" t="s">
        <v>24</v>
      </c>
      <c r="C30" s="77">
        <v>40787</v>
      </c>
      <c r="D30" s="193">
        <v>99360.263089</v>
      </c>
      <c r="E30" s="193">
        <v>32581.721352000004</v>
      </c>
      <c r="F30" s="193">
        <v>46464.43417000001</v>
      </c>
      <c r="G30" s="193">
        <v>15227.444915999999</v>
      </c>
      <c r="H30" s="193"/>
      <c r="I30" s="193">
        <v>11734.775547999998</v>
      </c>
      <c r="J30" s="193">
        <v>11091.857201</v>
      </c>
      <c r="K30" s="193">
        <v>22826.632749000004</v>
      </c>
      <c r="L30" s="193">
        <v>38054.077665</v>
      </c>
      <c r="M30" s="193">
        <v>216460.496276</v>
      </c>
    </row>
    <row r="31" spans="2:13" ht="11.25">
      <c r="B31" s="7" t="s">
        <v>24</v>
      </c>
      <c r="C31" s="77">
        <v>40817</v>
      </c>
      <c r="D31" s="193">
        <v>100247.720575</v>
      </c>
      <c r="E31" s="193">
        <v>34015.178816</v>
      </c>
      <c r="F31" s="193">
        <v>46833.428866</v>
      </c>
      <c r="G31" s="193">
        <v>15444.743032999999</v>
      </c>
      <c r="H31" s="193"/>
      <c r="I31" s="193">
        <v>11957.066518999998</v>
      </c>
      <c r="J31" s="193">
        <v>11189.935594</v>
      </c>
      <c r="K31" s="193">
        <v>23147.002113000002</v>
      </c>
      <c r="L31" s="193">
        <v>38591.745146</v>
      </c>
      <c r="M31" s="193">
        <v>219688.07340300002</v>
      </c>
    </row>
    <row r="32" spans="2:13" ht="11.25">
      <c r="B32" s="7" t="s">
        <v>24</v>
      </c>
      <c r="C32" s="77">
        <v>40848</v>
      </c>
      <c r="D32" s="193">
        <v>101306.20478399999</v>
      </c>
      <c r="E32" s="193">
        <v>35007.508711</v>
      </c>
      <c r="F32" s="193">
        <v>47584.979896000004</v>
      </c>
      <c r="G32" s="193">
        <v>15751.465695999997</v>
      </c>
      <c r="H32" s="193"/>
      <c r="I32" s="193">
        <v>12552.460440999997</v>
      </c>
      <c r="J32" s="193">
        <v>11292.62099</v>
      </c>
      <c r="K32" s="193">
        <v>23845.081431000002</v>
      </c>
      <c r="L32" s="193">
        <v>39596.54712699999</v>
      </c>
      <c r="M32" s="193">
        <v>223495.240518</v>
      </c>
    </row>
    <row r="33" spans="2:13" ht="11.25">
      <c r="B33" s="47" t="s">
        <v>24</v>
      </c>
      <c r="C33" s="78">
        <v>40878</v>
      </c>
      <c r="D33" s="194">
        <v>102081.68635999999</v>
      </c>
      <c r="E33" s="194">
        <v>36173.594121</v>
      </c>
      <c r="F33" s="194">
        <v>47904.469143999995</v>
      </c>
      <c r="G33" s="194">
        <v>15991.242668999997</v>
      </c>
      <c r="H33" s="194"/>
      <c r="I33" s="194">
        <v>12741.494275</v>
      </c>
      <c r="J33" s="194">
        <v>11354.384163</v>
      </c>
      <c r="K33" s="194">
        <v>24095.878437999996</v>
      </c>
      <c r="L33" s="194">
        <v>40087.121107</v>
      </c>
      <c r="M33" s="194">
        <v>226246.870732</v>
      </c>
    </row>
    <row r="34" spans="2:13" ht="11.25">
      <c r="B34" s="7" t="s">
        <v>117</v>
      </c>
      <c r="C34" s="77">
        <v>40909</v>
      </c>
      <c r="D34" s="193">
        <v>102805.60299300001</v>
      </c>
      <c r="E34" s="193">
        <v>37175.04675100001</v>
      </c>
      <c r="F34" s="193">
        <v>48240.31089100001</v>
      </c>
      <c r="G34" s="193">
        <v>16285.638015999999</v>
      </c>
      <c r="H34" s="193"/>
      <c r="I34" s="193">
        <v>12858.152103999999</v>
      </c>
      <c r="J34" s="193">
        <v>11513.250519000001</v>
      </c>
      <c r="K34" s="193">
        <v>24371.402622999998</v>
      </c>
      <c r="L34" s="193">
        <v>40657.040639</v>
      </c>
      <c r="M34" s="193">
        <v>228878.001274</v>
      </c>
    </row>
    <row r="35" spans="2:13" ht="11.25">
      <c r="B35" s="7" t="s">
        <v>24</v>
      </c>
      <c r="C35" s="77">
        <v>40940</v>
      </c>
      <c r="D35" s="193">
        <v>102947.434127</v>
      </c>
      <c r="E35" s="193">
        <v>37149.110888</v>
      </c>
      <c r="F35" s="193">
        <v>48662.91898300001</v>
      </c>
      <c r="G35" s="193">
        <v>16508.308176000002</v>
      </c>
      <c r="H35" s="193"/>
      <c r="I35" s="193">
        <v>12830.859037</v>
      </c>
      <c r="J35" s="193">
        <v>11562.727562</v>
      </c>
      <c r="K35" s="193">
        <v>24393.586599</v>
      </c>
      <c r="L35" s="193">
        <v>40901.894775</v>
      </c>
      <c r="M35" s="193">
        <v>229661.35877300004</v>
      </c>
    </row>
    <row r="36" spans="2:13" ht="11.25">
      <c r="B36" s="7" t="s">
        <v>24</v>
      </c>
      <c r="C36" s="77">
        <v>40969</v>
      </c>
      <c r="D36" s="193">
        <v>103393.87591199999</v>
      </c>
      <c r="E36" s="193">
        <v>37424.016004</v>
      </c>
      <c r="F36" s="193">
        <v>48723.46985900001</v>
      </c>
      <c r="G36" s="193">
        <v>16796.780931</v>
      </c>
      <c r="H36" s="193"/>
      <c r="I36" s="193">
        <v>12911.673961999999</v>
      </c>
      <c r="J36" s="193">
        <v>11566.207858</v>
      </c>
      <c r="K36" s="193">
        <v>24477.88182</v>
      </c>
      <c r="L36" s="193">
        <v>41274.662751</v>
      </c>
      <c r="M36" s="193">
        <v>230816.02452600002</v>
      </c>
    </row>
    <row r="37" spans="2:13" ht="11.25">
      <c r="B37" s="7" t="s">
        <v>24</v>
      </c>
      <c r="C37" s="77">
        <v>41000</v>
      </c>
      <c r="D37" s="193">
        <v>103262.85866099999</v>
      </c>
      <c r="E37" s="193">
        <v>37962.720347999995</v>
      </c>
      <c r="F37" s="193">
        <v>48895.942687999996</v>
      </c>
      <c r="G37" s="193">
        <v>16797.819021000003</v>
      </c>
      <c r="H37" s="193"/>
      <c r="I37" s="193">
        <v>12714.256691999999</v>
      </c>
      <c r="J37" s="193">
        <v>11557.28929</v>
      </c>
      <c r="K37" s="193">
        <v>24271.545982</v>
      </c>
      <c r="L37" s="193">
        <v>41069.36500299999</v>
      </c>
      <c r="M37" s="193">
        <v>231190.88670000003</v>
      </c>
    </row>
    <row r="38" spans="2:13" ht="11.25">
      <c r="B38" s="7" t="s">
        <v>24</v>
      </c>
      <c r="C38" s="77">
        <v>41030</v>
      </c>
      <c r="D38" s="193">
        <v>102954.46851199998</v>
      </c>
      <c r="E38" s="193">
        <v>38023.121272</v>
      </c>
      <c r="F38" s="193">
        <v>49399.18816700001</v>
      </c>
      <c r="G38" s="193">
        <v>16970.394867</v>
      </c>
      <c r="H38" s="193"/>
      <c r="I38" s="193">
        <v>12691.953260999999</v>
      </c>
      <c r="J38" s="193">
        <v>11719.577065000003</v>
      </c>
      <c r="K38" s="193">
        <v>24411.530326</v>
      </c>
      <c r="L38" s="193">
        <v>41381.925192999995</v>
      </c>
      <c r="M38" s="193">
        <v>231758.70314400003</v>
      </c>
    </row>
    <row r="39" spans="2:13" ht="11.25">
      <c r="B39" s="7" t="s">
        <v>24</v>
      </c>
      <c r="C39" s="77">
        <v>41061</v>
      </c>
      <c r="D39" s="193">
        <v>102279.40337599999</v>
      </c>
      <c r="E39" s="193">
        <v>38572.463902</v>
      </c>
      <c r="F39" s="193">
        <v>49188.766628000005</v>
      </c>
      <c r="G39" s="193">
        <v>16957.968799000002</v>
      </c>
      <c r="H39" s="193"/>
      <c r="I39" s="193">
        <v>12341.356960999998</v>
      </c>
      <c r="J39" s="193">
        <v>11711.775803</v>
      </c>
      <c r="K39" s="193">
        <v>24053.132764</v>
      </c>
      <c r="L39" s="193">
        <v>41011.101563</v>
      </c>
      <c r="M39" s="193">
        <v>231051.73546900004</v>
      </c>
    </row>
    <row r="40" spans="2:13" ht="11.25">
      <c r="B40" s="7" t="s">
        <v>24</v>
      </c>
      <c r="C40" s="77">
        <v>41091</v>
      </c>
      <c r="D40" s="193">
        <v>101538.552099</v>
      </c>
      <c r="E40" s="193">
        <v>38653.521667</v>
      </c>
      <c r="F40" s="193">
        <v>49122.54688</v>
      </c>
      <c r="G40" s="193">
        <v>16837.475627</v>
      </c>
      <c r="H40" s="193"/>
      <c r="I40" s="193">
        <v>12176.729582</v>
      </c>
      <c r="J40" s="193">
        <v>11746.393909</v>
      </c>
      <c r="K40" s="193">
        <v>23923.123491000002</v>
      </c>
      <c r="L40" s="193">
        <v>40760.599118</v>
      </c>
      <c r="M40" s="193">
        <v>230075.21976399998</v>
      </c>
    </row>
    <row r="41" spans="2:13" ht="11.25">
      <c r="B41" s="7" t="s">
        <v>24</v>
      </c>
      <c r="C41" s="77">
        <v>41122</v>
      </c>
      <c r="D41" s="193">
        <v>100779.39955200002</v>
      </c>
      <c r="E41" s="193">
        <v>36961.269034000004</v>
      </c>
      <c r="F41" s="193">
        <v>48689.437004</v>
      </c>
      <c r="G41" s="193">
        <v>16824.947634</v>
      </c>
      <c r="H41" s="193"/>
      <c r="I41" s="193">
        <v>11961.407186</v>
      </c>
      <c r="J41" s="193">
        <v>11751.814405000001</v>
      </c>
      <c r="K41" s="193">
        <v>23713.221591</v>
      </c>
      <c r="L41" s="193">
        <v>40538.169225</v>
      </c>
      <c r="M41" s="193">
        <v>226968.274815</v>
      </c>
    </row>
    <row r="42" spans="2:13" ht="11.25">
      <c r="B42" s="7" t="s">
        <v>24</v>
      </c>
      <c r="C42" s="77">
        <v>41153</v>
      </c>
      <c r="D42" s="193">
        <v>99600.35907900002</v>
      </c>
      <c r="E42" s="193">
        <v>35816.63305</v>
      </c>
      <c r="F42" s="193">
        <v>48644.993315</v>
      </c>
      <c r="G42" s="193">
        <v>16861.655837000002</v>
      </c>
      <c r="H42" s="193"/>
      <c r="I42" s="193">
        <v>11583.318962000001</v>
      </c>
      <c r="J42" s="193">
        <v>11693.418006999998</v>
      </c>
      <c r="K42" s="193">
        <v>23276.736969</v>
      </c>
      <c r="L42" s="193">
        <v>40138.392805999996</v>
      </c>
      <c r="M42" s="193">
        <v>224200.37824999998</v>
      </c>
    </row>
    <row r="43" spans="2:13" ht="11.25">
      <c r="B43" s="7" t="s">
        <v>24</v>
      </c>
      <c r="C43" s="77">
        <v>41183</v>
      </c>
      <c r="D43" s="193">
        <v>100429.178488</v>
      </c>
      <c r="E43" s="193">
        <v>34419.622951</v>
      </c>
      <c r="F43" s="193">
        <v>49306.45037599999</v>
      </c>
      <c r="G43" s="193">
        <v>17160.904244</v>
      </c>
      <c r="H43" s="193"/>
      <c r="I43" s="193">
        <v>11337.532222</v>
      </c>
      <c r="J43" s="193">
        <v>11877.136869999998</v>
      </c>
      <c r="K43" s="193">
        <v>23214.669092</v>
      </c>
      <c r="L43" s="193">
        <v>40375.573336</v>
      </c>
      <c r="M43" s="193">
        <v>224530.82515099997</v>
      </c>
    </row>
    <row r="44" spans="2:13" ht="11.25">
      <c r="B44" s="7" t="s">
        <v>24</v>
      </c>
      <c r="C44" s="77">
        <v>41214</v>
      </c>
      <c r="D44" s="193">
        <v>99990.121428</v>
      </c>
      <c r="E44" s="193">
        <v>35554.753928</v>
      </c>
      <c r="F44" s="193">
        <v>48776.197500999995</v>
      </c>
      <c r="G44" s="193">
        <v>17172.402778</v>
      </c>
      <c r="H44" s="193"/>
      <c r="I44" s="193">
        <v>10661.116432000003</v>
      </c>
      <c r="J44" s="193">
        <v>11838.714611999998</v>
      </c>
      <c r="K44" s="193">
        <v>22499.831044</v>
      </c>
      <c r="L44" s="193">
        <v>39672.233822</v>
      </c>
      <c r="M44" s="193">
        <v>223993.30667900003</v>
      </c>
    </row>
    <row r="45" spans="2:13" ht="11.25">
      <c r="B45" s="47" t="s">
        <v>24</v>
      </c>
      <c r="C45" s="78">
        <v>41244</v>
      </c>
      <c r="D45" s="194">
        <v>99850.07126900001</v>
      </c>
      <c r="E45" s="194">
        <v>35316.561667999995</v>
      </c>
      <c r="F45" s="194">
        <v>48630.558483999994</v>
      </c>
      <c r="G45" s="194">
        <v>17150.407473</v>
      </c>
      <c r="H45" s="194"/>
      <c r="I45" s="194">
        <v>10397.800697</v>
      </c>
      <c r="J45" s="194">
        <v>11827.450477</v>
      </c>
      <c r="K45" s="194">
        <v>22225.251173999997</v>
      </c>
      <c r="L45" s="194">
        <v>39375.658647000004</v>
      </c>
      <c r="M45" s="194">
        <v>223172.850068</v>
      </c>
    </row>
    <row r="46" spans="2:13" ht="11.25">
      <c r="B46" s="7" t="s">
        <v>118</v>
      </c>
      <c r="C46" s="77">
        <v>41275</v>
      </c>
      <c r="D46" s="193">
        <v>100473.26004200001</v>
      </c>
      <c r="E46" s="193">
        <v>36775.21965499999</v>
      </c>
      <c r="F46" s="193">
        <v>49176.666643</v>
      </c>
      <c r="G46" s="193">
        <v>17325.252903</v>
      </c>
      <c r="H46" s="193"/>
      <c r="I46" s="193">
        <v>10105.4751</v>
      </c>
      <c r="J46" s="193">
        <v>11875.984892</v>
      </c>
      <c r="K46" s="193">
        <v>21981.459991999996</v>
      </c>
      <c r="L46" s="193">
        <v>39306.71289500001</v>
      </c>
      <c r="M46" s="193">
        <v>225731.85923499998</v>
      </c>
    </row>
    <row r="47" spans="2:13" ht="11.25">
      <c r="B47" s="7" t="s">
        <v>24</v>
      </c>
      <c r="C47" s="77">
        <v>41306</v>
      </c>
      <c r="D47" s="193">
        <v>100639.08508800002</v>
      </c>
      <c r="E47" s="193">
        <v>37471.83642199999</v>
      </c>
      <c r="F47" s="193">
        <v>49169.969189999996</v>
      </c>
      <c r="G47" s="193">
        <v>17359.808332</v>
      </c>
      <c r="H47" s="193"/>
      <c r="I47" s="193">
        <v>9771.880158</v>
      </c>
      <c r="J47" s="193">
        <v>11825.970797000002</v>
      </c>
      <c r="K47" s="193">
        <v>21597.850954999998</v>
      </c>
      <c r="L47" s="193">
        <v>38957.659287</v>
      </c>
      <c r="M47" s="193">
        <v>226238.549987</v>
      </c>
    </row>
    <row r="48" spans="3:13" ht="11.25">
      <c r="C48" s="77">
        <v>41334</v>
      </c>
      <c r="D48" s="193">
        <v>100760.894093</v>
      </c>
      <c r="E48" s="193">
        <v>37631.161653</v>
      </c>
      <c r="F48" s="193">
        <v>49243.47036100001</v>
      </c>
      <c r="G48" s="193">
        <v>17410.551693</v>
      </c>
      <c r="H48" s="193"/>
      <c r="I48" s="193">
        <v>9553.183634</v>
      </c>
      <c r="J48" s="193">
        <v>11909.731041000001</v>
      </c>
      <c r="K48" s="193">
        <v>21462.914675</v>
      </c>
      <c r="L48" s="193">
        <v>38873.466368</v>
      </c>
      <c r="M48" s="193">
        <v>226508.992475</v>
      </c>
    </row>
    <row r="49" spans="3:13" ht="11.25">
      <c r="C49" s="77">
        <v>41365</v>
      </c>
      <c r="D49" s="193">
        <v>102175.822427</v>
      </c>
      <c r="E49" s="193">
        <v>38015.51463900001</v>
      </c>
      <c r="F49" s="193">
        <v>49776.982945</v>
      </c>
      <c r="G49" s="193">
        <v>17852.368357</v>
      </c>
      <c r="H49" s="193"/>
      <c r="I49" s="193">
        <v>9607.868708000002</v>
      </c>
      <c r="J49" s="193">
        <v>12013.80765</v>
      </c>
      <c r="K49" s="193">
        <v>21621.676358</v>
      </c>
      <c r="L49" s="193">
        <v>39474.044714999996</v>
      </c>
      <c r="M49" s="193">
        <v>229442.364726</v>
      </c>
    </row>
    <row r="50" spans="3:13" ht="11.25">
      <c r="C50" s="77">
        <v>41395</v>
      </c>
      <c r="D50" s="193">
        <v>102590.659548</v>
      </c>
      <c r="E50" s="193">
        <v>38798.779588000005</v>
      </c>
      <c r="F50" s="193">
        <v>49524.4562</v>
      </c>
      <c r="G50" s="193">
        <v>17865.998734999997</v>
      </c>
      <c r="H50" s="193"/>
      <c r="I50" s="193">
        <v>9566.645998</v>
      </c>
      <c r="J50" s="193">
        <v>11901.632632999997</v>
      </c>
      <c r="K50" s="193">
        <v>21468.278631000005</v>
      </c>
      <c r="L50" s="193">
        <v>39334.277366</v>
      </c>
      <c r="M50" s="193">
        <v>230248.172702</v>
      </c>
    </row>
    <row r="51" spans="3:13" ht="11.25">
      <c r="C51" s="77">
        <v>41426</v>
      </c>
      <c r="D51" s="193">
        <v>103086.15862999999</v>
      </c>
      <c r="E51" s="193">
        <v>37325.144609</v>
      </c>
      <c r="F51" s="193">
        <v>50227.807071999996</v>
      </c>
      <c r="G51" s="193">
        <v>18146.909713999998</v>
      </c>
      <c r="H51" s="193"/>
      <c r="I51" s="193">
        <v>9769.870239</v>
      </c>
      <c r="J51" s="193">
        <v>11965.974176</v>
      </c>
      <c r="K51" s="193">
        <v>21735.844415000003</v>
      </c>
      <c r="L51" s="193">
        <v>39882.75412899999</v>
      </c>
      <c r="M51" s="193">
        <v>230521.86444000003</v>
      </c>
    </row>
    <row r="52" spans="3:13" ht="11.25">
      <c r="C52" s="77">
        <v>41456</v>
      </c>
      <c r="D52" s="193">
        <v>104366.82852000001</v>
      </c>
      <c r="E52" s="193">
        <v>39443.268873999994</v>
      </c>
      <c r="F52" s="193">
        <v>50895.00915299999</v>
      </c>
      <c r="G52" s="193">
        <v>18514.046102</v>
      </c>
      <c r="H52" s="193"/>
      <c r="I52" s="193">
        <v>9812.760436999999</v>
      </c>
      <c r="J52" s="193">
        <v>12058.784768999998</v>
      </c>
      <c r="K52" s="193">
        <v>21871.545206000003</v>
      </c>
      <c r="L52" s="193">
        <v>40385.591307999995</v>
      </c>
      <c r="M52" s="193">
        <v>235090.697855</v>
      </c>
    </row>
    <row r="53" spans="3:13" ht="11.25">
      <c r="C53" s="77">
        <v>41487</v>
      </c>
      <c r="D53" s="193">
        <v>104714.06093</v>
      </c>
      <c r="E53" s="193">
        <v>40065.620249</v>
      </c>
      <c r="F53" s="193">
        <v>50879.786884999994</v>
      </c>
      <c r="G53" s="193">
        <v>18735.01549</v>
      </c>
      <c r="H53" s="193"/>
      <c r="I53" s="193">
        <v>9672.953621</v>
      </c>
      <c r="J53" s="193">
        <v>12066.479791999998</v>
      </c>
      <c r="K53" s="193">
        <v>21739.433413000002</v>
      </c>
      <c r="L53" s="193">
        <v>40474.448903</v>
      </c>
      <c r="M53" s="193">
        <v>236133.916967</v>
      </c>
    </row>
    <row r="54" spans="3:13" ht="11.25">
      <c r="C54" s="77">
        <v>41518</v>
      </c>
      <c r="D54" s="193">
        <v>105621.20319700002</v>
      </c>
      <c r="E54" s="193">
        <v>40228.987587</v>
      </c>
      <c r="F54" s="193">
        <v>50981.316358</v>
      </c>
      <c r="G54" s="193">
        <v>18711.378553</v>
      </c>
      <c r="H54" s="193"/>
      <c r="I54" s="193">
        <v>9797.256702</v>
      </c>
      <c r="J54" s="193">
        <v>12207.175728999999</v>
      </c>
      <c r="K54" s="193">
        <v>22004.432430999997</v>
      </c>
      <c r="L54" s="193">
        <v>40715.810983999996</v>
      </c>
      <c r="M54" s="193">
        <v>237547.318126</v>
      </c>
    </row>
    <row r="55" spans="3:14" ht="11.25">
      <c r="C55" s="77">
        <v>41548</v>
      </c>
      <c r="D55" s="193">
        <v>106232.91213200003</v>
      </c>
      <c r="E55" s="193">
        <v>41959.96857</v>
      </c>
      <c r="F55" s="193">
        <v>51199.383336000006</v>
      </c>
      <c r="G55" s="193">
        <v>18763.342090000002</v>
      </c>
      <c r="H55" s="193"/>
      <c r="I55" s="193">
        <v>10081.711844000001</v>
      </c>
      <c r="J55" s="193">
        <v>12248.510657999997</v>
      </c>
      <c r="K55" s="193">
        <v>22330.222502</v>
      </c>
      <c r="L55" s="193">
        <v>41093.564591999995</v>
      </c>
      <c r="M55" s="193">
        <v>240485.82863</v>
      </c>
      <c r="N55" s="141"/>
    </row>
    <row r="56" spans="3:14" ht="11.25">
      <c r="C56" s="77">
        <v>41579</v>
      </c>
      <c r="D56" s="193">
        <v>106621.48119600002</v>
      </c>
      <c r="E56" s="193">
        <v>39998.919358</v>
      </c>
      <c r="F56" s="193">
        <v>51349.45443500001</v>
      </c>
      <c r="G56" s="193">
        <v>18684.888863</v>
      </c>
      <c r="H56" s="193"/>
      <c r="I56" s="193">
        <v>9960.335289</v>
      </c>
      <c r="J56" s="193">
        <v>12327.817240999999</v>
      </c>
      <c r="K56" s="193">
        <v>22288.15253</v>
      </c>
      <c r="L56" s="193">
        <v>40973.041393</v>
      </c>
      <c r="M56" s="193">
        <v>238942.896382</v>
      </c>
      <c r="N56" s="141"/>
    </row>
    <row r="57" spans="2:13" ht="11.25">
      <c r="B57" s="47"/>
      <c r="C57" s="78">
        <v>41609</v>
      </c>
      <c r="D57" s="194">
        <v>106507.54741300001</v>
      </c>
      <c r="E57" s="194">
        <v>40511.989822999996</v>
      </c>
      <c r="F57" s="194">
        <v>51658.581495000006</v>
      </c>
      <c r="G57" s="194">
        <v>18736.480116</v>
      </c>
      <c r="H57" s="194"/>
      <c r="I57" s="194">
        <v>9815.764042</v>
      </c>
      <c r="J57" s="194">
        <v>12413.532743999998</v>
      </c>
      <c r="K57" s="194">
        <v>22229.296786</v>
      </c>
      <c r="L57" s="194">
        <v>40965.776902</v>
      </c>
      <c r="M57" s="194">
        <v>239643.895633</v>
      </c>
    </row>
    <row r="58" spans="2:13" ht="11.25">
      <c r="B58" s="167">
        <v>2014</v>
      </c>
      <c r="C58" s="148">
        <v>41640</v>
      </c>
      <c r="D58" s="195">
        <v>106776.480926</v>
      </c>
      <c r="E58" s="195">
        <v>39744.17763399999</v>
      </c>
      <c r="F58" s="195">
        <v>51963.50866400001</v>
      </c>
      <c r="G58" s="195">
        <v>18761.258514999998</v>
      </c>
      <c r="H58" s="195"/>
      <c r="I58" s="195">
        <v>9822.654746000002</v>
      </c>
      <c r="J58" s="195">
        <v>12663.416216999998</v>
      </c>
      <c r="K58" s="195">
        <v>22486.070963000006</v>
      </c>
      <c r="L58" s="195">
        <v>41247.329478</v>
      </c>
      <c r="M58" s="195">
        <v>239731.496702</v>
      </c>
    </row>
    <row r="59" spans="3:13" ht="11.25">
      <c r="C59" s="77">
        <v>41671</v>
      </c>
      <c r="D59" s="193">
        <v>107174.048522</v>
      </c>
      <c r="E59" s="193">
        <v>40341.026397</v>
      </c>
      <c r="F59" s="193">
        <v>51833.394003</v>
      </c>
      <c r="G59" s="193">
        <v>18804.018747</v>
      </c>
      <c r="H59" s="193"/>
      <c r="I59" s="193">
        <v>9895.234856000001</v>
      </c>
      <c r="J59" s="193">
        <v>12917.844898999998</v>
      </c>
      <c r="K59" s="193">
        <v>22813.079755000002</v>
      </c>
      <c r="L59" s="193">
        <v>41617.09850199999</v>
      </c>
      <c r="M59" s="193">
        <v>240965.56742399998</v>
      </c>
    </row>
    <row r="60" spans="3:13" ht="11.25">
      <c r="C60" s="77">
        <v>41699</v>
      </c>
      <c r="D60" s="193">
        <v>106853.363043</v>
      </c>
      <c r="E60" s="193">
        <v>39442.936534</v>
      </c>
      <c r="F60" s="193">
        <v>51526.16766</v>
      </c>
      <c r="G60" s="193">
        <v>18668.822609</v>
      </c>
      <c r="H60" s="193"/>
      <c r="I60" s="193">
        <v>9863.906761</v>
      </c>
      <c r="J60" s="193">
        <v>12963.251490999999</v>
      </c>
      <c r="K60" s="193">
        <v>22827.158251999997</v>
      </c>
      <c r="L60" s="193">
        <v>41495.980861000004</v>
      </c>
      <c r="M60" s="193">
        <v>239318.448098</v>
      </c>
    </row>
    <row r="61" spans="3:13" ht="11.25">
      <c r="C61" s="77">
        <v>41730</v>
      </c>
      <c r="D61" s="193">
        <v>105909.167153</v>
      </c>
      <c r="E61" s="193">
        <v>38618.929232</v>
      </c>
      <c r="F61" s="193">
        <v>51278.545035</v>
      </c>
      <c r="G61" s="193">
        <v>18383.639432</v>
      </c>
      <c r="H61" s="193"/>
      <c r="I61" s="193">
        <v>9707.392136</v>
      </c>
      <c r="J61" s="193">
        <v>13018.746166</v>
      </c>
      <c r="K61" s="193">
        <v>22726.138302</v>
      </c>
      <c r="L61" s="193">
        <v>41109.777733999996</v>
      </c>
      <c r="M61" s="193">
        <v>236916.419154</v>
      </c>
    </row>
    <row r="62" spans="3:13" ht="11.25">
      <c r="C62" s="77">
        <v>41760</v>
      </c>
      <c r="D62" s="193">
        <v>106135.18527100002</v>
      </c>
      <c r="E62" s="193">
        <v>37686.114052</v>
      </c>
      <c r="F62" s="193">
        <v>50961.451987</v>
      </c>
      <c r="G62" s="193">
        <v>18494.497782000002</v>
      </c>
      <c r="H62" s="193"/>
      <c r="I62" s="193">
        <v>9602.309892000001</v>
      </c>
      <c r="J62" s="193">
        <v>13018.995754</v>
      </c>
      <c r="K62" s="193">
        <v>22621.305645999997</v>
      </c>
      <c r="L62" s="193">
        <v>41115.80342800001</v>
      </c>
      <c r="M62" s="193">
        <v>235898.554738</v>
      </c>
    </row>
    <row r="63" spans="3:13" ht="11.25">
      <c r="C63" s="77">
        <v>41791</v>
      </c>
      <c r="D63" s="193">
        <v>105572.13409200002</v>
      </c>
      <c r="E63" s="193">
        <v>38699.35739</v>
      </c>
      <c r="F63" s="193">
        <v>50162.379641</v>
      </c>
      <c r="G63" s="193">
        <v>18445.620852</v>
      </c>
      <c r="H63" s="193"/>
      <c r="I63" s="193">
        <v>9491.517821000001</v>
      </c>
      <c r="J63" s="193">
        <v>12820.520185</v>
      </c>
      <c r="K63" s="193">
        <v>22312.038005999995</v>
      </c>
      <c r="L63" s="193">
        <v>40757.65885800001</v>
      </c>
      <c r="M63" s="193">
        <v>235191.529981</v>
      </c>
    </row>
    <row r="64" spans="3:13" ht="11.25">
      <c r="C64" s="77">
        <v>41821</v>
      </c>
      <c r="D64" s="193">
        <v>105531.75665400001</v>
      </c>
      <c r="E64" s="193">
        <v>38336.067489</v>
      </c>
      <c r="F64" s="193">
        <v>49653.06878599999</v>
      </c>
      <c r="G64" s="193">
        <v>18472.146571</v>
      </c>
      <c r="H64" s="193"/>
      <c r="I64" s="193">
        <v>9290.210515</v>
      </c>
      <c r="J64" s="193">
        <v>12662.846753</v>
      </c>
      <c r="K64" s="193">
        <v>21953.057268</v>
      </c>
      <c r="L64" s="193">
        <v>40425.203839</v>
      </c>
      <c r="M64" s="193">
        <v>233946.096768</v>
      </c>
    </row>
    <row r="65" spans="3:13" ht="11.25">
      <c r="C65" s="77">
        <v>41852</v>
      </c>
      <c r="D65" s="193">
        <v>104975.789448</v>
      </c>
      <c r="E65" s="193">
        <v>38924.820797</v>
      </c>
      <c r="F65" s="193">
        <v>49168.76010999999</v>
      </c>
      <c r="G65" s="193">
        <v>18358.230405000002</v>
      </c>
      <c r="H65" s="193"/>
      <c r="I65" s="193">
        <v>9123.223775999999</v>
      </c>
      <c r="J65" s="193">
        <v>12490.093502</v>
      </c>
      <c r="K65" s="193">
        <v>21613.317278</v>
      </c>
      <c r="L65" s="193">
        <v>39971.547683000004</v>
      </c>
      <c r="M65" s="193">
        <v>233040.918038</v>
      </c>
    </row>
    <row r="66" spans="3:13" ht="11.25">
      <c r="C66" s="77">
        <v>41883</v>
      </c>
      <c r="D66" s="193">
        <v>105148.2718</v>
      </c>
      <c r="E66" s="193">
        <v>40340.864826</v>
      </c>
      <c r="F66" s="193">
        <v>49265.63322899999</v>
      </c>
      <c r="G66" s="193">
        <v>18609.847094</v>
      </c>
      <c r="H66" s="193"/>
      <c r="I66" s="193">
        <v>9019.447696999998</v>
      </c>
      <c r="J66" s="193">
        <v>12354.567627</v>
      </c>
      <c r="K66" s="193">
        <v>21374.015324</v>
      </c>
      <c r="L66" s="193">
        <v>39983.862418</v>
      </c>
      <c r="M66" s="193">
        <v>234738.63227300002</v>
      </c>
    </row>
    <row r="67" spans="3:13" ht="11.25">
      <c r="C67" s="77">
        <v>41913</v>
      </c>
      <c r="D67" s="193">
        <v>104207.535658</v>
      </c>
      <c r="E67" s="193">
        <v>38893.270449999996</v>
      </c>
      <c r="F67" s="193">
        <v>48689.32242900001</v>
      </c>
      <c r="G67" s="193">
        <v>18615.349696</v>
      </c>
      <c r="H67" s="193"/>
      <c r="I67" s="193">
        <v>8620.455378</v>
      </c>
      <c r="J67" s="193">
        <v>12168.568011</v>
      </c>
      <c r="K67" s="193">
        <v>20789.023389</v>
      </c>
      <c r="L67" s="193">
        <v>39404.373085</v>
      </c>
      <c r="M67" s="193">
        <v>231194.50162199995</v>
      </c>
    </row>
    <row r="68" spans="3:13" ht="11.25">
      <c r="C68" s="77">
        <v>41944</v>
      </c>
      <c r="D68" s="193">
        <v>103465.748994</v>
      </c>
      <c r="E68" s="193">
        <v>39156.129749</v>
      </c>
      <c r="F68" s="193">
        <v>48348.18543</v>
      </c>
      <c r="G68" s="193">
        <v>18542.158305</v>
      </c>
      <c r="H68" s="193"/>
      <c r="I68" s="193">
        <v>8563.561153</v>
      </c>
      <c r="J68" s="193">
        <v>11992.30861</v>
      </c>
      <c r="K68" s="193">
        <v>20555.869763000002</v>
      </c>
      <c r="L68" s="193">
        <v>39098.028068</v>
      </c>
      <c r="M68" s="193">
        <v>230068.092241</v>
      </c>
    </row>
    <row r="69" spans="2:14" ht="11.25">
      <c r="B69" s="47"/>
      <c r="C69" s="78">
        <v>41974</v>
      </c>
      <c r="D69" s="194">
        <v>102978.462137</v>
      </c>
      <c r="E69" s="194">
        <v>39544.641636</v>
      </c>
      <c r="F69" s="194">
        <v>47710.560210999996</v>
      </c>
      <c r="G69" s="194">
        <v>18555.595645</v>
      </c>
      <c r="H69" s="194"/>
      <c r="I69" s="194">
        <v>8401.852306</v>
      </c>
      <c r="J69" s="194">
        <v>11868.452072</v>
      </c>
      <c r="K69" s="194">
        <v>20270.304378</v>
      </c>
      <c r="L69" s="194">
        <v>38825.900023</v>
      </c>
      <c r="M69" s="194">
        <v>229059.564007</v>
      </c>
      <c r="N69" s="193"/>
    </row>
    <row r="70" spans="2:14" ht="11.25">
      <c r="B70" s="7">
        <v>2015</v>
      </c>
      <c r="C70" s="77">
        <v>42005</v>
      </c>
      <c r="D70" s="193">
        <v>101999.303294</v>
      </c>
      <c r="E70" s="193">
        <v>38499.342931</v>
      </c>
      <c r="F70" s="193">
        <v>47146.29070599999</v>
      </c>
      <c r="G70" s="193">
        <v>18399.909161000003</v>
      </c>
      <c r="H70" s="193"/>
      <c r="I70" s="193">
        <v>8194.011103</v>
      </c>
      <c r="J70" s="193">
        <v>11604.273053</v>
      </c>
      <c r="K70" s="193">
        <v>19798.284156</v>
      </c>
      <c r="L70" s="193">
        <v>38198.193317</v>
      </c>
      <c r="M70" s="193">
        <v>225843.13024800003</v>
      </c>
      <c r="N70" s="193"/>
    </row>
    <row r="71" spans="3:14" ht="11.25">
      <c r="C71" s="77">
        <v>42036</v>
      </c>
      <c r="D71" s="193">
        <v>101022.98640699999</v>
      </c>
      <c r="E71" s="193">
        <v>37481.151084000005</v>
      </c>
      <c r="F71" s="193">
        <v>46519.39804299999</v>
      </c>
      <c r="G71" s="193">
        <v>18281.47378</v>
      </c>
      <c r="H71" s="193"/>
      <c r="I71" s="193">
        <v>8086.169549999999</v>
      </c>
      <c r="J71" s="193">
        <v>11323.523606</v>
      </c>
      <c r="K71" s="193">
        <v>19409.693156</v>
      </c>
      <c r="L71" s="193">
        <v>37691.166935999994</v>
      </c>
      <c r="M71" s="193">
        <v>222714.70247000002</v>
      </c>
      <c r="N71" s="193"/>
    </row>
    <row r="72" spans="3:14" ht="11.25">
      <c r="C72" s="77">
        <v>42064</v>
      </c>
      <c r="D72" s="193">
        <v>100531.36278199998</v>
      </c>
      <c r="E72" s="193">
        <v>37100.87033</v>
      </c>
      <c r="F72" s="193">
        <v>46405.14584199999</v>
      </c>
      <c r="G72" s="193">
        <v>18448.286826</v>
      </c>
      <c r="H72" s="193"/>
      <c r="I72" s="193">
        <v>7944.548903999999</v>
      </c>
      <c r="J72" s="193">
        <v>11295.203437</v>
      </c>
      <c r="K72" s="193">
        <v>19239.752341</v>
      </c>
      <c r="L72" s="193">
        <v>37688.039166999995</v>
      </c>
      <c r="M72" s="193">
        <v>221725.41812100002</v>
      </c>
      <c r="N72" s="193"/>
    </row>
    <row r="73" spans="3:14" ht="11.25">
      <c r="C73" s="77">
        <v>42095</v>
      </c>
      <c r="D73" s="193">
        <v>98865.707353</v>
      </c>
      <c r="E73" s="193">
        <v>35479.275011</v>
      </c>
      <c r="F73" s="193">
        <v>45713.697563999995</v>
      </c>
      <c r="G73" s="193">
        <v>18323.162075</v>
      </c>
      <c r="H73" s="193"/>
      <c r="I73" s="193">
        <v>7715.370534999998</v>
      </c>
      <c r="J73" s="193">
        <v>11075.510415</v>
      </c>
      <c r="K73" s="193">
        <v>18790.88095</v>
      </c>
      <c r="L73" s="193">
        <v>37114.043025</v>
      </c>
      <c r="M73" s="193">
        <v>217172.72295300002</v>
      </c>
      <c r="N73" s="193"/>
    </row>
    <row r="74" spans="3:14" ht="11.25">
      <c r="C74" s="77">
        <v>42125</v>
      </c>
      <c r="D74" s="193">
        <v>96159.744043</v>
      </c>
      <c r="E74" s="193">
        <v>33986.550209</v>
      </c>
      <c r="F74" s="193">
        <v>44545.159217</v>
      </c>
      <c r="G74" s="193">
        <v>18102.018976000003</v>
      </c>
      <c r="H74" s="193"/>
      <c r="I74" s="193">
        <v>7429.923490999999</v>
      </c>
      <c r="J74" s="193">
        <v>10916.713867999999</v>
      </c>
      <c r="K74" s="193">
        <v>18346.637359</v>
      </c>
      <c r="L74" s="193">
        <v>36448.65633500001</v>
      </c>
      <c r="M74" s="193">
        <v>211140.109804</v>
      </c>
      <c r="N74" s="193"/>
    </row>
    <row r="75" spans="3:14" ht="11.25">
      <c r="C75" s="77">
        <v>42156</v>
      </c>
      <c r="D75" s="193">
        <v>95404.66021199999</v>
      </c>
      <c r="E75" s="193">
        <v>32664.372494000003</v>
      </c>
      <c r="F75" s="193">
        <v>43889.649934</v>
      </c>
      <c r="G75" s="193">
        <v>18022.987981999995</v>
      </c>
      <c r="H75" s="193"/>
      <c r="I75" s="193">
        <v>7250.129644000001</v>
      </c>
      <c r="J75" s="193">
        <v>10890.001574999998</v>
      </c>
      <c r="K75" s="193">
        <v>18140.131219000003</v>
      </c>
      <c r="L75" s="193">
        <v>36163.11920100001</v>
      </c>
      <c r="M75" s="193">
        <v>208121.80184099998</v>
      </c>
      <c r="N75" s="193"/>
    </row>
    <row r="76" spans="3:14" ht="11.25">
      <c r="C76" s="77">
        <v>42186</v>
      </c>
      <c r="D76" s="193">
        <v>93722.98178100001</v>
      </c>
      <c r="E76" s="193">
        <v>29880.112781000007</v>
      </c>
      <c r="F76" s="193">
        <v>43459.847629</v>
      </c>
      <c r="G76" s="193">
        <v>17944.847415</v>
      </c>
      <c r="H76" s="193"/>
      <c r="I76" s="193">
        <v>7080.712794</v>
      </c>
      <c r="J76" s="193">
        <v>10719.682257</v>
      </c>
      <c r="K76" s="193">
        <v>17800.395051000003</v>
      </c>
      <c r="L76" s="193">
        <v>35745.242465999996</v>
      </c>
      <c r="M76" s="193">
        <v>202808.18465699998</v>
      </c>
      <c r="N76" s="193"/>
    </row>
    <row r="77" spans="2:14" ht="11.25">
      <c r="B77" s="47"/>
      <c r="C77" s="78">
        <v>42217</v>
      </c>
      <c r="D77" s="194">
        <v>90657.86762599999</v>
      </c>
      <c r="E77" s="194">
        <v>27947.850535000005</v>
      </c>
      <c r="F77" s="194">
        <v>42661.410045000004</v>
      </c>
      <c r="G77" s="194">
        <v>17629.045613000002</v>
      </c>
      <c r="H77" s="194"/>
      <c r="I77" s="194">
        <v>6852.626310000001</v>
      </c>
      <c r="J77" s="194">
        <v>10558.67284</v>
      </c>
      <c r="K77" s="194">
        <v>17411.29915</v>
      </c>
      <c r="L77" s="194">
        <v>35040.344763</v>
      </c>
      <c r="M77" s="194">
        <v>196307.472969</v>
      </c>
      <c r="N77" s="193"/>
    </row>
    <row r="78" ht="11.25">
      <c r="C78" s="7" t="s">
        <v>140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69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1" customWidth="1"/>
    <col min="78" max="16384" width="9.140625" style="7" customWidth="1"/>
  </cols>
  <sheetData>
    <row r="1" spans="2:13" s="93" customFormat="1" ht="12.75">
      <c r="B1" s="94" t="s">
        <v>84</v>
      </c>
      <c r="C1" s="95"/>
      <c r="D1" s="7"/>
      <c r="E1" s="7"/>
      <c r="F1" s="7"/>
      <c r="M1" s="96" t="str">
        <f>'Tab 1'!U1</f>
        <v>Carta de Conjuntura | Setembro 2015</v>
      </c>
    </row>
    <row r="3" spans="3:11" ht="11.25">
      <c r="C3" s="5" t="s">
        <v>66</v>
      </c>
      <c r="K3" s="13"/>
    </row>
    <row r="4" spans="3:11" ht="11.25">
      <c r="C4" s="5" t="s">
        <v>68</v>
      </c>
      <c r="K4" s="13"/>
    </row>
    <row r="5" spans="3:11" ht="11.25">
      <c r="C5" s="7" t="s">
        <v>97</v>
      </c>
      <c r="K5" s="13"/>
    </row>
    <row r="6" ht="11.25">
      <c r="K6" s="13"/>
    </row>
    <row r="7" spans="2:13" ht="11.25">
      <c r="B7" s="109"/>
      <c r="C7" s="235" t="s">
        <v>12</v>
      </c>
      <c r="D7" s="252" t="s">
        <v>69</v>
      </c>
      <c r="E7" s="252" t="s">
        <v>70</v>
      </c>
      <c r="F7" s="252" t="s">
        <v>71</v>
      </c>
      <c r="G7" s="251" t="s">
        <v>72</v>
      </c>
      <c r="H7" s="251"/>
      <c r="I7" s="251"/>
      <c r="J7" s="251"/>
      <c r="K7" s="251"/>
      <c r="L7" s="252"/>
      <c r="M7" s="70" t="s">
        <v>15</v>
      </c>
    </row>
    <row r="8" spans="2:12" ht="12.75" customHeight="1">
      <c r="B8" s="116"/>
      <c r="C8" s="236"/>
      <c r="D8" s="253"/>
      <c r="E8" s="253"/>
      <c r="F8" s="253"/>
      <c r="G8" s="10" t="s">
        <v>73</v>
      </c>
      <c r="H8" s="10"/>
      <c r="I8" s="226" t="s">
        <v>74</v>
      </c>
      <c r="J8" s="226"/>
      <c r="K8" s="226"/>
      <c r="L8" s="71" t="s">
        <v>15</v>
      </c>
    </row>
    <row r="9" spans="2:77" s="75" customFormat="1" ht="13.5" customHeight="1" thickBot="1">
      <c r="B9" s="117"/>
      <c r="C9" s="237"/>
      <c r="D9" s="254"/>
      <c r="E9" s="254"/>
      <c r="F9" s="254"/>
      <c r="G9" s="72"/>
      <c r="H9" s="72"/>
      <c r="I9" s="73" t="s">
        <v>75</v>
      </c>
      <c r="J9" s="73" t="s">
        <v>76</v>
      </c>
      <c r="K9" s="73" t="s">
        <v>15</v>
      </c>
      <c r="L9" s="74"/>
      <c r="M9" s="74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</row>
    <row r="10" spans="2:13" ht="12" thickTop="1">
      <c r="B10" s="141" t="s">
        <v>102</v>
      </c>
      <c r="C10" s="77">
        <v>40179</v>
      </c>
      <c r="D10" s="193">
        <v>5638.49464</v>
      </c>
      <c r="E10" s="193">
        <v>1314.909277</v>
      </c>
      <c r="F10" s="193">
        <v>2567.62033</v>
      </c>
      <c r="G10" s="193">
        <v>816.172401</v>
      </c>
      <c r="H10" s="193"/>
      <c r="I10" s="193">
        <v>554.384314</v>
      </c>
      <c r="J10" s="193">
        <v>593.0239459999999</v>
      </c>
      <c r="K10" s="193">
        <v>1147.40826</v>
      </c>
      <c r="L10" s="193">
        <v>1963.580661</v>
      </c>
      <c r="M10" s="193">
        <v>11484.604908</v>
      </c>
    </row>
    <row r="11" spans="2:13" ht="11.25">
      <c r="B11" s="141" t="s">
        <v>24</v>
      </c>
      <c r="C11" s="77">
        <v>40210</v>
      </c>
      <c r="D11" s="193">
        <v>11268.720075000001</v>
      </c>
      <c r="E11" s="193">
        <v>2996.004271</v>
      </c>
      <c r="F11" s="193">
        <v>5090.513440000001</v>
      </c>
      <c r="G11" s="193">
        <v>1686.091414</v>
      </c>
      <c r="H11" s="193"/>
      <c r="I11" s="193">
        <v>1042.975014</v>
      </c>
      <c r="J11" s="193">
        <v>1208.054279</v>
      </c>
      <c r="K11" s="193">
        <v>2251.0292929999996</v>
      </c>
      <c r="L11" s="193">
        <v>3937.120707</v>
      </c>
      <c r="M11" s="193">
        <v>23292.358493</v>
      </c>
    </row>
    <row r="12" spans="2:13" ht="11.25">
      <c r="B12" s="141" t="s">
        <v>24</v>
      </c>
      <c r="C12" s="77">
        <v>40238</v>
      </c>
      <c r="D12" s="193">
        <v>18475.670871000002</v>
      </c>
      <c r="E12" s="193">
        <v>5052.409118</v>
      </c>
      <c r="F12" s="193">
        <v>8272.34092</v>
      </c>
      <c r="G12" s="193">
        <v>2902.360905</v>
      </c>
      <c r="H12" s="193"/>
      <c r="I12" s="193">
        <v>1696.46171</v>
      </c>
      <c r="J12" s="193">
        <v>1947.9441929999998</v>
      </c>
      <c r="K12" s="193">
        <v>3644.405903</v>
      </c>
      <c r="L12" s="193">
        <v>6546.766808</v>
      </c>
      <c r="M12" s="193">
        <v>38347.187717</v>
      </c>
    </row>
    <row r="13" spans="2:13" ht="11.25">
      <c r="B13" s="141" t="s">
        <v>24</v>
      </c>
      <c r="C13" s="77">
        <v>40269</v>
      </c>
      <c r="D13" s="193">
        <v>24795.513516000003</v>
      </c>
      <c r="E13" s="193">
        <v>7489.935503</v>
      </c>
      <c r="F13" s="193">
        <v>11124.136326</v>
      </c>
      <c r="G13" s="193">
        <v>3851.023323</v>
      </c>
      <c r="H13" s="193"/>
      <c r="I13" s="193">
        <v>2329.1734690000003</v>
      </c>
      <c r="J13" s="193">
        <v>2635.629003</v>
      </c>
      <c r="K13" s="193">
        <v>4964.802471999999</v>
      </c>
      <c r="L13" s="193">
        <v>8815.825795</v>
      </c>
      <c r="M13" s="193">
        <v>52225.41114</v>
      </c>
    </row>
    <row r="14" spans="2:13" ht="11.25">
      <c r="B14" s="141" t="s">
        <v>24</v>
      </c>
      <c r="C14" s="77">
        <v>40299</v>
      </c>
      <c r="D14" s="193">
        <v>31338.641357000004</v>
      </c>
      <c r="E14" s="193">
        <v>9496.655041</v>
      </c>
      <c r="F14" s="193">
        <v>14347.705494</v>
      </c>
      <c r="G14" s="193">
        <v>4884.120812</v>
      </c>
      <c r="H14" s="193"/>
      <c r="I14" s="193">
        <v>3050.2197560000004</v>
      </c>
      <c r="J14" s="193">
        <v>3355.901368</v>
      </c>
      <c r="K14" s="193">
        <v>6406.121123999999</v>
      </c>
      <c r="L14" s="193">
        <v>11290.241936</v>
      </c>
      <c r="M14" s="193">
        <v>66473.24382799999</v>
      </c>
    </row>
    <row r="15" spans="2:13" ht="11.25">
      <c r="B15" s="141" t="s">
        <v>24</v>
      </c>
      <c r="C15" s="77">
        <v>40330</v>
      </c>
      <c r="D15" s="193">
        <v>38047.018132000005</v>
      </c>
      <c r="E15" s="193">
        <v>11727.143849</v>
      </c>
      <c r="F15" s="193">
        <v>17707.662968</v>
      </c>
      <c r="G15" s="193">
        <v>5895.25613</v>
      </c>
      <c r="H15" s="193"/>
      <c r="I15" s="193">
        <v>3832.1180490000006</v>
      </c>
      <c r="J15" s="193">
        <v>4091.266745</v>
      </c>
      <c r="K15" s="193">
        <v>7923.384794</v>
      </c>
      <c r="L15" s="193">
        <v>13818.640924</v>
      </c>
      <c r="M15" s="193">
        <v>81300.465873</v>
      </c>
    </row>
    <row r="16" spans="2:13" ht="11.25">
      <c r="B16" s="141" t="s">
        <v>24</v>
      </c>
      <c r="C16" s="77">
        <v>40360</v>
      </c>
      <c r="D16" s="193">
        <v>45593.306884000005</v>
      </c>
      <c r="E16" s="193">
        <v>14182.306577</v>
      </c>
      <c r="F16" s="193">
        <v>21461.834319</v>
      </c>
      <c r="G16" s="193">
        <v>6920.744306</v>
      </c>
      <c r="H16" s="193"/>
      <c r="I16" s="193">
        <v>4540.635637</v>
      </c>
      <c r="J16" s="193">
        <v>4930.759636</v>
      </c>
      <c r="K16" s="193">
        <v>9471.395273</v>
      </c>
      <c r="L16" s="193">
        <v>16392.139579</v>
      </c>
      <c r="M16" s="193">
        <v>97629.587359</v>
      </c>
    </row>
    <row r="17" spans="2:13" ht="11.25">
      <c r="B17" s="141" t="s">
        <v>24</v>
      </c>
      <c r="C17" s="77">
        <v>40391</v>
      </c>
      <c r="D17" s="193">
        <v>53188.608098000004</v>
      </c>
      <c r="E17" s="193">
        <v>16329.906755</v>
      </c>
      <c r="F17" s="193">
        <v>25633.627031000004</v>
      </c>
      <c r="G17" s="193">
        <v>8042.202224</v>
      </c>
      <c r="H17" s="193"/>
      <c r="I17" s="193">
        <v>5413.363305000001</v>
      </c>
      <c r="J17" s="193">
        <v>5865.6407229999995</v>
      </c>
      <c r="K17" s="193">
        <v>11279.004028</v>
      </c>
      <c r="L17" s="193">
        <v>19321.206252</v>
      </c>
      <c r="M17" s="193">
        <v>114473.348136</v>
      </c>
    </row>
    <row r="18" spans="2:13" ht="11.25">
      <c r="B18" s="141" t="s">
        <v>24</v>
      </c>
      <c r="C18" s="77">
        <v>40422</v>
      </c>
      <c r="D18" s="193">
        <v>61122.631604</v>
      </c>
      <c r="E18" s="193">
        <v>18916.267144</v>
      </c>
      <c r="F18" s="193">
        <v>29810.885297000004</v>
      </c>
      <c r="G18" s="193">
        <v>9254.318437</v>
      </c>
      <c r="H18" s="193"/>
      <c r="I18" s="193">
        <v>6319.225051000001</v>
      </c>
      <c r="J18" s="193">
        <v>6805.266336999999</v>
      </c>
      <c r="K18" s="193">
        <v>13124.491387999999</v>
      </c>
      <c r="L18" s="193">
        <v>22378.809825</v>
      </c>
      <c r="M18" s="193">
        <v>132228.59387</v>
      </c>
    </row>
    <row r="19" spans="2:13" ht="11.25">
      <c r="B19" s="141" t="s">
        <v>24</v>
      </c>
      <c r="C19" s="77">
        <v>40452</v>
      </c>
      <c r="D19" s="193">
        <v>68886.07120800001</v>
      </c>
      <c r="E19" s="193">
        <v>21153.469212</v>
      </c>
      <c r="F19" s="193">
        <v>33376.801191000006</v>
      </c>
      <c r="G19" s="193">
        <v>10434.937987</v>
      </c>
      <c r="H19" s="193"/>
      <c r="I19" s="193">
        <v>7166.966516000001</v>
      </c>
      <c r="J19" s="193">
        <v>7764.713434999999</v>
      </c>
      <c r="K19" s="193">
        <v>14931.679950999998</v>
      </c>
      <c r="L19" s="193">
        <v>25366.617938</v>
      </c>
      <c r="M19" s="193">
        <v>148782.95954900002</v>
      </c>
    </row>
    <row r="20" spans="2:13" ht="11.25">
      <c r="B20" s="135" t="s">
        <v>24</v>
      </c>
      <c r="C20" s="76">
        <v>40483</v>
      </c>
      <c r="D20" s="186">
        <v>76778.91108700001</v>
      </c>
      <c r="E20" s="186">
        <v>23684.125566</v>
      </c>
      <c r="F20" s="186">
        <v>37235.87171200001</v>
      </c>
      <c r="G20" s="186">
        <v>11658.769016999999</v>
      </c>
      <c r="H20" s="186"/>
      <c r="I20" s="186">
        <v>8130.4596820000015</v>
      </c>
      <c r="J20" s="186">
        <v>8690.667956999998</v>
      </c>
      <c r="K20" s="186">
        <v>16821.127639</v>
      </c>
      <c r="L20" s="186">
        <v>28479.896656</v>
      </c>
      <c r="M20" s="186">
        <v>166178.80502100004</v>
      </c>
    </row>
    <row r="21" spans="2:13" ht="11.25">
      <c r="B21" s="79" t="s">
        <v>24</v>
      </c>
      <c r="C21" s="78">
        <v>40513</v>
      </c>
      <c r="D21" s="194">
        <v>83982.97816400001</v>
      </c>
      <c r="E21" s="194">
        <v>25339.543014</v>
      </c>
      <c r="F21" s="194">
        <v>41003.04187600001</v>
      </c>
      <c r="G21" s="194">
        <v>12847.776280999999</v>
      </c>
      <c r="H21" s="194"/>
      <c r="I21" s="194">
        <v>9129.234550000001</v>
      </c>
      <c r="J21" s="194">
        <v>9450.308341999998</v>
      </c>
      <c r="K21" s="194">
        <v>18579.542891999998</v>
      </c>
      <c r="L21" s="194">
        <v>31427.319173</v>
      </c>
      <c r="M21" s="194">
        <v>181752.88222700002</v>
      </c>
    </row>
    <row r="22" spans="2:13" ht="11.25">
      <c r="B22" s="141" t="s">
        <v>103</v>
      </c>
      <c r="C22" s="77">
        <v>40544</v>
      </c>
      <c r="D22" s="193">
        <v>7076.67526</v>
      </c>
      <c r="E22" s="193">
        <v>1614.390288</v>
      </c>
      <c r="F22" s="193">
        <v>3440.368113</v>
      </c>
      <c r="G22" s="193">
        <v>1090.566737</v>
      </c>
      <c r="H22" s="193"/>
      <c r="I22" s="193">
        <v>799.421946</v>
      </c>
      <c r="J22" s="193">
        <v>795.272779</v>
      </c>
      <c r="K22" s="193">
        <v>1594.694725</v>
      </c>
      <c r="L22" s="193">
        <v>2685.261462</v>
      </c>
      <c r="M22" s="193">
        <v>14816.695123</v>
      </c>
    </row>
    <row r="23" spans="2:13" ht="11.25">
      <c r="B23" s="141" t="s">
        <v>24</v>
      </c>
      <c r="C23" s="77">
        <v>40575</v>
      </c>
      <c r="D23" s="193">
        <v>14055.195275</v>
      </c>
      <c r="E23" s="193">
        <v>3945.535622</v>
      </c>
      <c r="F23" s="193">
        <v>6790.039562</v>
      </c>
      <c r="G23" s="193">
        <v>2272.4291860000003</v>
      </c>
      <c r="H23" s="193"/>
      <c r="I23" s="193">
        <v>1649.0006520000002</v>
      </c>
      <c r="J23" s="193">
        <v>1642.795642</v>
      </c>
      <c r="K23" s="193">
        <v>3291.7962939999998</v>
      </c>
      <c r="L23" s="193">
        <v>5564.22548</v>
      </c>
      <c r="M23" s="193">
        <v>30354.995939</v>
      </c>
    </row>
    <row r="24" spans="2:13" ht="11.25">
      <c r="B24" s="141" t="s">
        <v>24</v>
      </c>
      <c r="C24" s="77">
        <v>40603</v>
      </c>
      <c r="D24" s="193">
        <v>21977.073626</v>
      </c>
      <c r="E24" s="193">
        <v>6688.4542870000005</v>
      </c>
      <c r="F24" s="193">
        <v>10709.570655</v>
      </c>
      <c r="G24" s="193">
        <v>3636.4642440000002</v>
      </c>
      <c r="H24" s="193"/>
      <c r="I24" s="193">
        <v>2557.2450120000003</v>
      </c>
      <c r="J24" s="193">
        <v>2518.267532</v>
      </c>
      <c r="K24" s="193">
        <v>5075.512543999999</v>
      </c>
      <c r="L24" s="193">
        <v>8711.976788</v>
      </c>
      <c r="M24" s="193">
        <v>48087.075356</v>
      </c>
    </row>
    <row r="25" spans="2:13" ht="11.25">
      <c r="B25" s="141" t="s">
        <v>24</v>
      </c>
      <c r="C25" s="77">
        <v>40634</v>
      </c>
      <c r="D25" s="193">
        <v>30064.050138000002</v>
      </c>
      <c r="E25" s="193">
        <v>9950.366576</v>
      </c>
      <c r="F25" s="193">
        <v>14475.902144</v>
      </c>
      <c r="G25" s="193">
        <v>4895.857501</v>
      </c>
      <c r="H25" s="193"/>
      <c r="I25" s="193">
        <v>3642.6130470000003</v>
      </c>
      <c r="J25" s="193">
        <v>3370.149021</v>
      </c>
      <c r="K25" s="193">
        <v>7012.762067999999</v>
      </c>
      <c r="L25" s="193">
        <v>11908.619569</v>
      </c>
      <c r="M25" s="193">
        <v>66398.938427</v>
      </c>
    </row>
    <row r="26" spans="2:13" ht="11.25">
      <c r="B26" s="141" t="s">
        <v>24</v>
      </c>
      <c r="C26" s="77">
        <v>40664</v>
      </c>
      <c r="D26" s="193">
        <v>39095.524655</v>
      </c>
      <c r="E26" s="193">
        <v>13216.947941</v>
      </c>
      <c r="F26" s="193">
        <v>18721.59688</v>
      </c>
      <c r="G26" s="193">
        <v>6158.689744</v>
      </c>
      <c r="H26" s="193"/>
      <c r="I26" s="193">
        <v>4599.349349</v>
      </c>
      <c r="J26" s="193">
        <v>4292.06974</v>
      </c>
      <c r="K26" s="193">
        <v>8891.419088999999</v>
      </c>
      <c r="L26" s="193">
        <v>15050.108833</v>
      </c>
      <c r="M26" s="193">
        <v>86084.17830900001</v>
      </c>
    </row>
    <row r="27" spans="2:13" ht="11.25">
      <c r="B27" s="141" t="s">
        <v>24</v>
      </c>
      <c r="C27" s="77">
        <v>40695</v>
      </c>
      <c r="D27" s="193">
        <v>47856.926337</v>
      </c>
      <c r="E27" s="193">
        <v>16461.63759</v>
      </c>
      <c r="F27" s="193">
        <v>22758.201114</v>
      </c>
      <c r="G27" s="193">
        <v>7404.011967</v>
      </c>
      <c r="H27" s="193"/>
      <c r="I27" s="193">
        <v>5639.094861</v>
      </c>
      <c r="J27" s="193">
        <v>5223.833351</v>
      </c>
      <c r="K27" s="193">
        <v>10862.928211999999</v>
      </c>
      <c r="L27" s="193">
        <v>18266.940179</v>
      </c>
      <c r="M27" s="193">
        <v>105343.70522</v>
      </c>
    </row>
    <row r="28" spans="2:13" ht="11.25">
      <c r="B28" s="141" t="s">
        <v>24</v>
      </c>
      <c r="C28" s="77">
        <v>40725</v>
      </c>
      <c r="D28" s="193">
        <v>56906.46217299999</v>
      </c>
      <c r="E28" s="193">
        <v>19200.81138</v>
      </c>
      <c r="F28" s="193">
        <v>26700.84731</v>
      </c>
      <c r="G28" s="193">
        <v>8682.232955</v>
      </c>
      <c r="H28" s="193"/>
      <c r="I28" s="193">
        <v>6712.085021999999</v>
      </c>
      <c r="J28" s="193">
        <v>6255.170072</v>
      </c>
      <c r="K28" s="193">
        <v>12967.255093999998</v>
      </c>
      <c r="L28" s="193">
        <v>21649.488049</v>
      </c>
      <c r="M28" s="193">
        <v>124457.608912</v>
      </c>
    </row>
    <row r="29" spans="2:13" ht="11.25">
      <c r="B29" s="141" t="s">
        <v>24</v>
      </c>
      <c r="C29" s="77">
        <v>40756</v>
      </c>
      <c r="D29" s="193">
        <v>67240.46367099999</v>
      </c>
      <c r="E29" s="193">
        <v>22658.221576</v>
      </c>
      <c r="F29" s="193">
        <v>31363.925714</v>
      </c>
      <c r="G29" s="193">
        <v>10182.509527999999</v>
      </c>
      <c r="H29" s="193"/>
      <c r="I29" s="193">
        <v>7906.287456999999</v>
      </c>
      <c r="J29" s="193">
        <v>7371.817221</v>
      </c>
      <c r="K29" s="193">
        <v>15278.104677999998</v>
      </c>
      <c r="L29" s="193">
        <v>25460.614206</v>
      </c>
      <c r="M29" s="193">
        <v>146723.225167</v>
      </c>
    </row>
    <row r="30" spans="2:13" ht="11.25">
      <c r="B30" s="141" t="s">
        <v>24</v>
      </c>
      <c r="C30" s="77">
        <v>40787</v>
      </c>
      <c r="D30" s="193">
        <v>76499.916529</v>
      </c>
      <c r="E30" s="193">
        <v>26158.445482</v>
      </c>
      <c r="F30" s="193">
        <v>35272.277591</v>
      </c>
      <c r="G30" s="193">
        <v>11633.987071999998</v>
      </c>
      <c r="H30" s="193"/>
      <c r="I30" s="193">
        <v>8924.766049</v>
      </c>
      <c r="J30" s="193">
        <v>8446.815196</v>
      </c>
      <c r="K30" s="193">
        <v>17371.581244999998</v>
      </c>
      <c r="L30" s="193">
        <v>29005.568316999997</v>
      </c>
      <c r="M30" s="193">
        <v>166936.207919</v>
      </c>
    </row>
    <row r="31" spans="2:13" ht="11.25">
      <c r="B31" s="141" t="s">
        <v>24</v>
      </c>
      <c r="C31" s="77">
        <v>40817</v>
      </c>
      <c r="D31" s="193">
        <v>85150.813619</v>
      </c>
      <c r="E31" s="193">
        <v>29829.105014</v>
      </c>
      <c r="F31" s="193">
        <v>39207.188181</v>
      </c>
      <c r="G31" s="193">
        <v>13031.904738999998</v>
      </c>
      <c r="H31" s="193"/>
      <c r="I31" s="193">
        <v>9994.798485</v>
      </c>
      <c r="J31" s="193">
        <v>9504.340687</v>
      </c>
      <c r="K31" s="193">
        <v>19499.139171999996</v>
      </c>
      <c r="L31" s="193">
        <v>32531.043910999997</v>
      </c>
      <c r="M31" s="193">
        <v>186718.150725</v>
      </c>
    </row>
    <row r="32" spans="2:13" ht="11.25">
      <c r="B32" s="141" t="s">
        <v>24</v>
      </c>
      <c r="C32" s="77">
        <v>40848</v>
      </c>
      <c r="D32" s="193">
        <v>94102.13770699999</v>
      </c>
      <c r="E32" s="193">
        <v>33352.091263</v>
      </c>
      <c r="F32" s="193">
        <v>43817.809731999994</v>
      </c>
      <c r="G32" s="193">
        <v>14562.458431999998</v>
      </c>
      <c r="H32" s="193"/>
      <c r="I32" s="193">
        <v>11553.685572999999</v>
      </c>
      <c r="J32" s="193">
        <v>10532.980605</v>
      </c>
      <c r="K32" s="193">
        <v>22086.666177999996</v>
      </c>
      <c r="L32" s="193">
        <v>36649.12461</v>
      </c>
      <c r="M32" s="193">
        <v>207921.16331200002</v>
      </c>
    </row>
    <row r="33" spans="2:13" ht="11.25">
      <c r="B33" s="79" t="s">
        <v>24</v>
      </c>
      <c r="C33" s="78">
        <v>40878</v>
      </c>
      <c r="D33" s="194">
        <v>102081.68635999999</v>
      </c>
      <c r="E33" s="194">
        <v>36173.594121</v>
      </c>
      <c r="F33" s="194">
        <v>47904.469143999995</v>
      </c>
      <c r="G33" s="194">
        <v>15991.242668999997</v>
      </c>
      <c r="H33" s="194"/>
      <c r="I33" s="194">
        <v>12741.494275</v>
      </c>
      <c r="J33" s="194">
        <v>11354.384163</v>
      </c>
      <c r="K33" s="194">
        <v>24095.878437999996</v>
      </c>
      <c r="L33" s="194">
        <v>40087.121107</v>
      </c>
      <c r="M33" s="194">
        <v>226246.870732</v>
      </c>
    </row>
    <row r="34" spans="2:13" ht="11.25">
      <c r="B34" s="141" t="s">
        <v>117</v>
      </c>
      <c r="C34" s="77">
        <v>40909</v>
      </c>
      <c r="D34" s="193">
        <v>7800.591893</v>
      </c>
      <c r="E34" s="193">
        <v>2615.842918</v>
      </c>
      <c r="F34" s="193">
        <v>3776.20986</v>
      </c>
      <c r="G34" s="193">
        <v>1384.962084</v>
      </c>
      <c r="H34" s="193"/>
      <c r="I34" s="193">
        <v>916.079775</v>
      </c>
      <c r="J34" s="193">
        <v>954.139135</v>
      </c>
      <c r="K34" s="193">
        <v>1870.21891</v>
      </c>
      <c r="L34" s="193">
        <v>3255.180994</v>
      </c>
      <c r="M34" s="193">
        <v>17447.825665</v>
      </c>
    </row>
    <row r="35" spans="2:13" ht="11.25">
      <c r="B35" s="141" t="s">
        <v>24</v>
      </c>
      <c r="C35" s="77">
        <v>40940</v>
      </c>
      <c r="D35" s="193">
        <v>14920.943041999999</v>
      </c>
      <c r="E35" s="193">
        <v>4921.052389</v>
      </c>
      <c r="F35" s="193">
        <v>7548.489401</v>
      </c>
      <c r="G35" s="193">
        <v>2789.494693</v>
      </c>
      <c r="H35" s="193"/>
      <c r="I35" s="193">
        <v>1738.3654139999999</v>
      </c>
      <c r="J35" s="193">
        <v>1851.139041</v>
      </c>
      <c r="K35" s="193">
        <v>3589.5044550000002</v>
      </c>
      <c r="L35" s="193">
        <v>6378.999148</v>
      </c>
      <c r="M35" s="193">
        <v>33769.483980000005</v>
      </c>
    </row>
    <row r="36" spans="2:13" ht="11.25">
      <c r="B36" s="141" t="s">
        <v>24</v>
      </c>
      <c r="C36" s="77">
        <v>40969</v>
      </c>
      <c r="D36" s="193">
        <v>23289.263178</v>
      </c>
      <c r="E36" s="193">
        <v>7938.8761700000005</v>
      </c>
      <c r="F36" s="193">
        <v>11528.57137</v>
      </c>
      <c r="G36" s="193">
        <v>4442.002506</v>
      </c>
      <c r="H36" s="193"/>
      <c r="I36" s="193">
        <v>2727.424699</v>
      </c>
      <c r="J36" s="193">
        <v>2730.091227</v>
      </c>
      <c r="K36" s="193">
        <v>5457.515926</v>
      </c>
      <c r="L36" s="193">
        <v>9899.518432</v>
      </c>
      <c r="M36" s="193">
        <v>52656.22915</v>
      </c>
    </row>
    <row r="37" spans="2:13" ht="11.25">
      <c r="B37" s="141" t="s">
        <v>24</v>
      </c>
      <c r="C37" s="77">
        <v>41000</v>
      </c>
      <c r="D37" s="193">
        <v>31245.222439</v>
      </c>
      <c r="E37" s="193">
        <v>11739.492803000001</v>
      </c>
      <c r="F37" s="193">
        <v>15467.375688</v>
      </c>
      <c r="G37" s="193">
        <v>5702.4338529999995</v>
      </c>
      <c r="H37" s="193"/>
      <c r="I37" s="193">
        <v>3615.375464</v>
      </c>
      <c r="J37" s="193">
        <v>3573.054148</v>
      </c>
      <c r="K37" s="193">
        <v>7188.429612</v>
      </c>
      <c r="L37" s="193">
        <v>12890.863465</v>
      </c>
      <c r="M37" s="193">
        <v>71342.95439500001</v>
      </c>
    </row>
    <row r="38" spans="2:13" ht="11.25">
      <c r="B38" s="141" t="s">
        <v>24</v>
      </c>
      <c r="C38" s="77">
        <v>41030</v>
      </c>
      <c r="D38" s="193">
        <v>39968.306807</v>
      </c>
      <c r="E38" s="193">
        <v>15066.475092</v>
      </c>
      <c r="F38" s="193">
        <v>20216.315903</v>
      </c>
      <c r="G38" s="193">
        <v>7137.841941999999</v>
      </c>
      <c r="H38" s="193"/>
      <c r="I38" s="193">
        <v>4549.808335</v>
      </c>
      <c r="J38" s="193">
        <v>4657.262642</v>
      </c>
      <c r="K38" s="193">
        <v>9207.070977</v>
      </c>
      <c r="L38" s="193">
        <v>16344.912919</v>
      </c>
      <c r="M38" s="193">
        <v>91596.01072100001</v>
      </c>
    </row>
    <row r="39" spans="2:13" ht="11.25">
      <c r="B39" s="141" t="s">
        <v>24</v>
      </c>
      <c r="C39" s="77">
        <v>41061</v>
      </c>
      <c r="D39" s="193">
        <v>48054.643353</v>
      </c>
      <c r="E39" s="193">
        <v>18860.507371</v>
      </c>
      <c r="F39" s="193">
        <v>24042.498598</v>
      </c>
      <c r="G39" s="193">
        <v>8370.738097</v>
      </c>
      <c r="H39" s="193"/>
      <c r="I39" s="193">
        <v>5238.957547</v>
      </c>
      <c r="J39" s="193">
        <v>5581.224990999999</v>
      </c>
      <c r="K39" s="193">
        <v>10820.182538</v>
      </c>
      <c r="L39" s="193">
        <v>19190.920635000002</v>
      </c>
      <c r="M39" s="193">
        <v>110148.56995700001</v>
      </c>
    </row>
    <row r="40" spans="2:13" ht="11.25">
      <c r="B40" s="141" t="s">
        <v>24</v>
      </c>
      <c r="C40" s="77">
        <v>41091</v>
      </c>
      <c r="D40" s="193">
        <v>56363.327912</v>
      </c>
      <c r="E40" s="193">
        <v>21680.738925999998</v>
      </c>
      <c r="F40" s="193">
        <v>27918.925045999997</v>
      </c>
      <c r="G40" s="193">
        <v>9528.465913</v>
      </c>
      <c r="H40" s="193"/>
      <c r="I40" s="193">
        <v>6147.320329</v>
      </c>
      <c r="J40" s="193">
        <v>6647.179817999999</v>
      </c>
      <c r="K40" s="193">
        <v>12794.500146999999</v>
      </c>
      <c r="L40" s="193">
        <v>22322.966060000002</v>
      </c>
      <c r="M40" s="193">
        <v>128285.95794400001</v>
      </c>
    </row>
    <row r="41" spans="2:13" ht="11.25">
      <c r="B41" s="141" t="s">
        <v>24</v>
      </c>
      <c r="C41" s="77">
        <v>41122</v>
      </c>
      <c r="D41" s="193">
        <v>65938.176863</v>
      </c>
      <c r="E41" s="193">
        <v>23445.896489</v>
      </c>
      <c r="F41" s="193">
        <v>32148.893573999998</v>
      </c>
      <c r="G41" s="193">
        <v>11016.214493</v>
      </c>
      <c r="H41" s="193"/>
      <c r="I41" s="193">
        <v>7126.200368</v>
      </c>
      <c r="J41" s="193">
        <v>7769.247462999999</v>
      </c>
      <c r="K41" s="193">
        <v>14895.447831</v>
      </c>
      <c r="L41" s="193">
        <v>25911.662324000004</v>
      </c>
      <c r="M41" s="193">
        <v>147444.62925</v>
      </c>
    </row>
    <row r="42" spans="2:13" ht="11.25">
      <c r="B42" s="141" t="s">
        <v>24</v>
      </c>
      <c r="C42" s="77">
        <v>41153</v>
      </c>
      <c r="D42" s="193">
        <v>74018.589248</v>
      </c>
      <c r="E42" s="193">
        <v>25801.484410999998</v>
      </c>
      <c r="F42" s="193">
        <v>36012.801761999996</v>
      </c>
      <c r="G42" s="193">
        <v>12504.400239999999</v>
      </c>
      <c r="H42" s="193"/>
      <c r="I42" s="193">
        <v>7766.590736</v>
      </c>
      <c r="J42" s="193">
        <v>8785.84904</v>
      </c>
      <c r="K42" s="193">
        <v>16552.439776</v>
      </c>
      <c r="L42" s="193">
        <v>29056.840016000006</v>
      </c>
      <c r="M42" s="193">
        <v>164889.715437</v>
      </c>
    </row>
    <row r="43" spans="2:13" ht="11.25">
      <c r="B43" s="141" t="s">
        <v>24</v>
      </c>
      <c r="C43" s="77">
        <v>41183</v>
      </c>
      <c r="D43" s="193">
        <v>83498.305747</v>
      </c>
      <c r="E43" s="193">
        <v>28075.133843999996</v>
      </c>
      <c r="F43" s="193">
        <v>40609.169412999996</v>
      </c>
      <c r="G43" s="193">
        <v>14201.566314</v>
      </c>
      <c r="H43" s="193"/>
      <c r="I43" s="193">
        <v>8590.836432</v>
      </c>
      <c r="J43" s="193">
        <v>10027.093394</v>
      </c>
      <c r="K43" s="193">
        <v>18617.929826</v>
      </c>
      <c r="L43" s="193">
        <v>32819.49614</v>
      </c>
      <c r="M43" s="193">
        <v>185002.105144</v>
      </c>
    </row>
    <row r="44" spans="2:13" ht="11.25">
      <c r="B44" s="141" t="s">
        <v>24</v>
      </c>
      <c r="C44" s="77">
        <v>41214</v>
      </c>
      <c r="D44" s="193">
        <v>92010.57277500001</v>
      </c>
      <c r="E44" s="193">
        <v>32733.25107</v>
      </c>
      <c r="F44" s="193">
        <v>44689.538088999994</v>
      </c>
      <c r="G44" s="193">
        <v>15743.618541</v>
      </c>
      <c r="H44" s="193"/>
      <c r="I44" s="193">
        <v>9473.30773</v>
      </c>
      <c r="J44" s="193">
        <v>11017.311054</v>
      </c>
      <c r="K44" s="193">
        <v>20490.618784</v>
      </c>
      <c r="L44" s="193">
        <v>36234.237325</v>
      </c>
      <c r="M44" s="193">
        <v>205667.599259</v>
      </c>
    </row>
    <row r="45" spans="2:13" ht="11.25">
      <c r="B45" s="79" t="s">
        <v>24</v>
      </c>
      <c r="C45" s="78">
        <v>41244</v>
      </c>
      <c r="D45" s="194">
        <v>99850.07126900001</v>
      </c>
      <c r="E45" s="194">
        <v>35316.561667999995</v>
      </c>
      <c r="F45" s="194">
        <v>48630.558483999994</v>
      </c>
      <c r="G45" s="194">
        <v>17150.407473</v>
      </c>
      <c r="H45" s="194"/>
      <c r="I45" s="194">
        <v>10397.800697</v>
      </c>
      <c r="J45" s="194">
        <v>11827.450477</v>
      </c>
      <c r="K45" s="194">
        <v>22225.251173999997</v>
      </c>
      <c r="L45" s="194">
        <v>39375.658647000004</v>
      </c>
      <c r="M45" s="194">
        <v>223172.850068</v>
      </c>
    </row>
    <row r="46" spans="2:13" ht="11.25">
      <c r="B46" s="141" t="s">
        <v>118</v>
      </c>
      <c r="C46" s="77">
        <v>41275</v>
      </c>
      <c r="D46" s="193">
        <v>8423.780666</v>
      </c>
      <c r="E46" s="193">
        <v>4074.500905</v>
      </c>
      <c r="F46" s="193">
        <v>4322.318019</v>
      </c>
      <c r="G46" s="193">
        <v>1559.807514</v>
      </c>
      <c r="H46" s="193"/>
      <c r="I46" s="193">
        <v>623.754178</v>
      </c>
      <c r="J46" s="193">
        <v>1002.6735499999999</v>
      </c>
      <c r="K46" s="193">
        <v>1626.427728</v>
      </c>
      <c r="L46" s="193">
        <v>3186.235242</v>
      </c>
      <c r="M46" s="193">
        <v>20006.834832</v>
      </c>
    </row>
    <row r="47" spans="2:13" ht="11.25">
      <c r="B47" s="141" t="s">
        <v>24</v>
      </c>
      <c r="C47" s="77">
        <v>41306</v>
      </c>
      <c r="D47" s="193">
        <v>15709.956861</v>
      </c>
      <c r="E47" s="193">
        <v>7076.327143</v>
      </c>
      <c r="F47" s="193">
        <v>8087.900107</v>
      </c>
      <c r="G47" s="193">
        <v>2998.895552</v>
      </c>
      <c r="H47" s="193"/>
      <c r="I47" s="193">
        <v>1112.4448750000001</v>
      </c>
      <c r="J47" s="193">
        <v>1849.659361</v>
      </c>
      <c r="K47" s="193">
        <v>2962.104236</v>
      </c>
      <c r="L47" s="193">
        <v>5960.999788</v>
      </c>
      <c r="M47" s="193">
        <v>36835.183898999996</v>
      </c>
    </row>
    <row r="48" spans="2:13" ht="11.25">
      <c r="B48" s="141"/>
      <c r="C48" s="77">
        <v>41334</v>
      </c>
      <c r="D48" s="193">
        <v>24200.086002</v>
      </c>
      <c r="E48" s="193">
        <v>10253.476155</v>
      </c>
      <c r="F48" s="193">
        <v>12141.483247</v>
      </c>
      <c r="G48" s="193">
        <v>4702.146726</v>
      </c>
      <c r="H48" s="193"/>
      <c r="I48" s="193">
        <v>1882.807636</v>
      </c>
      <c r="J48" s="193">
        <v>2812.371791</v>
      </c>
      <c r="K48" s="193">
        <v>4695.179427</v>
      </c>
      <c r="L48" s="193">
        <v>9397.326153</v>
      </c>
      <c r="M48" s="193">
        <v>55992.37155699999</v>
      </c>
    </row>
    <row r="49" spans="3:13" ht="11.25">
      <c r="C49" s="77">
        <v>41365</v>
      </c>
      <c r="D49" s="193">
        <v>33570.973597000004</v>
      </c>
      <c r="E49" s="193">
        <v>14438.445774</v>
      </c>
      <c r="F49" s="193">
        <v>16613.800149</v>
      </c>
      <c r="G49" s="193">
        <v>6404.394737</v>
      </c>
      <c r="H49" s="193"/>
      <c r="I49" s="193">
        <v>2825.443475</v>
      </c>
      <c r="J49" s="193">
        <v>3759.411321</v>
      </c>
      <c r="K49" s="193">
        <v>6584.854796</v>
      </c>
      <c r="L49" s="193">
        <v>12989.249533</v>
      </c>
      <c r="M49" s="193">
        <v>77612.469053</v>
      </c>
    </row>
    <row r="50" spans="3:13" ht="11.25">
      <c r="C50" s="77">
        <v>41395</v>
      </c>
      <c r="D50" s="193">
        <v>42708.895086000004</v>
      </c>
      <c r="E50" s="193">
        <v>18548.693012</v>
      </c>
      <c r="F50" s="193">
        <v>21110.213619</v>
      </c>
      <c r="G50" s="193">
        <v>7853.433204</v>
      </c>
      <c r="H50" s="193"/>
      <c r="I50" s="193">
        <v>3718.653636</v>
      </c>
      <c r="J50" s="193">
        <v>4731.444798</v>
      </c>
      <c r="K50" s="193">
        <v>8450.098434</v>
      </c>
      <c r="L50" s="193">
        <v>16303.531638</v>
      </c>
      <c r="M50" s="193">
        <v>98671.333355</v>
      </c>
    </row>
    <row r="51" spans="3:13" ht="11.25">
      <c r="C51" s="77">
        <v>41426</v>
      </c>
      <c r="D51" s="193">
        <v>51290.730714000005</v>
      </c>
      <c r="E51" s="193">
        <v>20869.090312</v>
      </c>
      <c r="F51" s="193">
        <v>25639.747186</v>
      </c>
      <c r="G51" s="193">
        <v>9367.240338</v>
      </c>
      <c r="H51" s="193"/>
      <c r="I51" s="193">
        <v>4611.027089</v>
      </c>
      <c r="J51" s="193">
        <v>5719.74869</v>
      </c>
      <c r="K51" s="193">
        <v>10330.775779</v>
      </c>
      <c r="L51" s="193">
        <v>19698.016117</v>
      </c>
      <c r="M51" s="193">
        <v>117497.58432899999</v>
      </c>
    </row>
    <row r="52" spans="3:13" ht="11.25">
      <c r="C52" s="77">
        <v>41456</v>
      </c>
      <c r="D52" s="193">
        <v>60880.085163</v>
      </c>
      <c r="E52" s="193">
        <v>25807.446132</v>
      </c>
      <c r="F52" s="193">
        <v>30183.375715000002</v>
      </c>
      <c r="G52" s="193">
        <v>10892.104542</v>
      </c>
      <c r="H52" s="193"/>
      <c r="I52" s="193">
        <v>5562.280069</v>
      </c>
      <c r="J52" s="193">
        <v>6878.51411</v>
      </c>
      <c r="K52" s="193">
        <v>12440.794179</v>
      </c>
      <c r="L52" s="193">
        <v>23332.898720999998</v>
      </c>
      <c r="M52" s="193">
        <v>140203.805731</v>
      </c>
    </row>
    <row r="53" spans="3:13" ht="11.25">
      <c r="C53" s="77">
        <v>41487</v>
      </c>
      <c r="D53" s="193">
        <v>70802.166524</v>
      </c>
      <c r="E53" s="193">
        <v>28194.95507</v>
      </c>
      <c r="F53" s="193">
        <v>34398.121975</v>
      </c>
      <c r="G53" s="193">
        <v>12600.822509999998</v>
      </c>
      <c r="H53" s="193"/>
      <c r="I53" s="193">
        <v>6401.353292000001</v>
      </c>
      <c r="J53" s="193">
        <v>8008.2767779999995</v>
      </c>
      <c r="K53" s="193">
        <v>14409.630070000001</v>
      </c>
      <c r="L53" s="193">
        <v>27010.452579999997</v>
      </c>
      <c r="M53" s="193">
        <v>160405.696149</v>
      </c>
    </row>
    <row r="54" spans="3:13" ht="11.25">
      <c r="C54" s="77">
        <v>41518</v>
      </c>
      <c r="D54" s="193">
        <v>79789.721176</v>
      </c>
      <c r="E54" s="193">
        <v>30713.91033</v>
      </c>
      <c r="F54" s="193">
        <v>38363.559636000005</v>
      </c>
      <c r="G54" s="193">
        <v>14065.371319999998</v>
      </c>
      <c r="H54" s="193"/>
      <c r="I54" s="193">
        <v>7166.046741000001</v>
      </c>
      <c r="J54" s="193">
        <v>9165.574292</v>
      </c>
      <c r="K54" s="193">
        <v>16331.621033000001</v>
      </c>
      <c r="L54" s="193">
        <v>30396.992352999998</v>
      </c>
      <c r="M54" s="193">
        <v>179264.183495</v>
      </c>
    </row>
    <row r="55" spans="3:13" ht="11.25">
      <c r="C55" s="77">
        <v>41548</v>
      </c>
      <c r="D55" s="193">
        <v>89881.14661000001</v>
      </c>
      <c r="E55" s="193">
        <v>34718.540746</v>
      </c>
      <c r="F55" s="193">
        <v>43177.99426500001</v>
      </c>
      <c r="G55" s="193">
        <v>15814.500930999999</v>
      </c>
      <c r="H55" s="193"/>
      <c r="I55" s="193">
        <v>8274.747579</v>
      </c>
      <c r="J55" s="193">
        <v>10448.153574999998</v>
      </c>
      <c r="K55" s="193">
        <v>18722.901154</v>
      </c>
      <c r="L55" s="193">
        <v>34537.402084999994</v>
      </c>
      <c r="M55" s="193">
        <v>202315.083706</v>
      </c>
    </row>
    <row r="56" spans="3:13" ht="11.25">
      <c r="C56" s="77">
        <v>41579</v>
      </c>
      <c r="D56" s="193">
        <v>98781.98270200001</v>
      </c>
      <c r="E56" s="193">
        <v>37415.608759999996</v>
      </c>
      <c r="F56" s="193">
        <v>47408.43404000001</v>
      </c>
      <c r="G56" s="193">
        <v>17278.099930999997</v>
      </c>
      <c r="H56" s="193"/>
      <c r="I56" s="193">
        <v>9035.842322</v>
      </c>
      <c r="J56" s="193">
        <v>11517.677817999998</v>
      </c>
      <c r="K56" s="193">
        <v>20553.52014</v>
      </c>
      <c r="L56" s="193">
        <v>37831.620071</v>
      </c>
      <c r="M56" s="193">
        <v>221437.64557300002</v>
      </c>
    </row>
    <row r="57" spans="2:13" ht="11.25">
      <c r="B57" s="80"/>
      <c r="C57" s="78">
        <v>41609</v>
      </c>
      <c r="D57" s="194">
        <v>106507.54741300001</v>
      </c>
      <c r="E57" s="194">
        <v>40511.989822999996</v>
      </c>
      <c r="F57" s="194">
        <v>51658.581495000006</v>
      </c>
      <c r="G57" s="194">
        <v>18736.480116</v>
      </c>
      <c r="H57" s="194"/>
      <c r="I57" s="194">
        <v>9815.764042</v>
      </c>
      <c r="J57" s="194">
        <v>12413.532743999998</v>
      </c>
      <c r="K57" s="194">
        <v>22229.296786</v>
      </c>
      <c r="L57" s="194">
        <v>40965.776902</v>
      </c>
      <c r="M57" s="194">
        <v>239643.895633</v>
      </c>
    </row>
    <row r="58" spans="2:13" ht="11.25">
      <c r="B58" s="11">
        <v>2014</v>
      </c>
      <c r="C58" s="77">
        <v>41640</v>
      </c>
      <c r="D58" s="193">
        <v>8692.714179</v>
      </c>
      <c r="E58" s="193">
        <v>3306.688716</v>
      </c>
      <c r="F58" s="193">
        <v>4627.245188</v>
      </c>
      <c r="G58" s="193">
        <v>1584.585913</v>
      </c>
      <c r="H58" s="193"/>
      <c r="I58" s="193">
        <v>630.644882</v>
      </c>
      <c r="J58" s="193">
        <v>1252.5570229999998</v>
      </c>
      <c r="K58" s="193">
        <v>1883.201905</v>
      </c>
      <c r="L58" s="193">
        <v>3467.787818</v>
      </c>
      <c r="M58" s="193">
        <v>20094.435901</v>
      </c>
    </row>
    <row r="59" spans="3:13" ht="11.25">
      <c r="C59" s="77">
        <v>41671</v>
      </c>
      <c r="D59" s="193">
        <v>16376.45797</v>
      </c>
      <c r="E59" s="193">
        <v>6905.363717</v>
      </c>
      <c r="F59" s="193">
        <v>8262.712615</v>
      </c>
      <c r="G59" s="193">
        <v>3066.434183</v>
      </c>
      <c r="H59" s="193"/>
      <c r="I59" s="193">
        <v>1191.915689</v>
      </c>
      <c r="J59" s="193">
        <v>2353.971516</v>
      </c>
      <c r="K59" s="193">
        <v>3545.887205</v>
      </c>
      <c r="L59" s="193">
        <v>6612.321388</v>
      </c>
      <c r="M59" s="193">
        <v>38156.85569</v>
      </c>
    </row>
    <row r="60" spans="3:14" ht="11.25">
      <c r="C60" s="77">
        <v>41699</v>
      </c>
      <c r="D60" s="193">
        <v>24545.901632</v>
      </c>
      <c r="E60" s="193">
        <v>9184.422866</v>
      </c>
      <c r="F60" s="193">
        <v>12009.069412</v>
      </c>
      <c r="G60" s="193">
        <v>4634.489219</v>
      </c>
      <c r="H60" s="193"/>
      <c r="I60" s="193">
        <v>1930.950355</v>
      </c>
      <c r="J60" s="193">
        <v>3362.0905380000004</v>
      </c>
      <c r="K60" s="193">
        <v>5293.040893</v>
      </c>
      <c r="L60" s="193">
        <v>9927.530112</v>
      </c>
      <c r="M60" s="193">
        <v>55666.92402199999</v>
      </c>
      <c r="N60" s="141"/>
    </row>
    <row r="61" spans="3:14" ht="11.25">
      <c r="C61" s="77">
        <v>41730</v>
      </c>
      <c r="D61" s="193">
        <v>32972.593337</v>
      </c>
      <c r="E61" s="193">
        <v>12545.385183</v>
      </c>
      <c r="F61" s="193">
        <v>16233.763689</v>
      </c>
      <c r="G61" s="193">
        <v>6051.554053</v>
      </c>
      <c r="H61" s="193"/>
      <c r="I61" s="193">
        <v>2717.0715689999997</v>
      </c>
      <c r="J61" s="193">
        <v>4364.624743</v>
      </c>
      <c r="K61" s="193">
        <v>7081.696312</v>
      </c>
      <c r="L61" s="193">
        <v>13133.250365</v>
      </c>
      <c r="M61" s="193">
        <v>74884.99257399999</v>
      </c>
      <c r="N61" s="141"/>
    </row>
    <row r="62" spans="3:14" ht="11.25">
      <c r="C62" s="77">
        <v>41760</v>
      </c>
      <c r="D62" s="193">
        <v>42336.532944</v>
      </c>
      <c r="E62" s="193">
        <v>15722.817241</v>
      </c>
      <c r="F62" s="193">
        <v>20413.084111</v>
      </c>
      <c r="G62" s="193">
        <v>7611.45087</v>
      </c>
      <c r="H62" s="193"/>
      <c r="I62" s="193">
        <v>3505.1994859999995</v>
      </c>
      <c r="J62" s="193">
        <v>5336.907808</v>
      </c>
      <c r="K62" s="193">
        <v>8842.107294</v>
      </c>
      <c r="L62" s="193">
        <v>16453.558164000002</v>
      </c>
      <c r="M62" s="193">
        <v>94925.99246</v>
      </c>
      <c r="N62" s="141"/>
    </row>
    <row r="63" spans="3:14" ht="11.25">
      <c r="C63" s="77">
        <v>41791</v>
      </c>
      <c r="D63" s="193">
        <v>50355.317393</v>
      </c>
      <c r="E63" s="193">
        <v>19056.457879</v>
      </c>
      <c r="F63" s="193">
        <v>24143.545332</v>
      </c>
      <c r="G63" s="193">
        <v>9076.381073999999</v>
      </c>
      <c r="H63" s="193"/>
      <c r="I63" s="193">
        <v>4286.780868</v>
      </c>
      <c r="J63" s="193">
        <v>6126.736131</v>
      </c>
      <c r="K63" s="193">
        <v>10413.516999</v>
      </c>
      <c r="L63" s="193">
        <v>19489.898073</v>
      </c>
      <c r="M63" s="193">
        <v>113045.218677</v>
      </c>
      <c r="N63" s="141"/>
    </row>
    <row r="64" spans="3:14" ht="11.25">
      <c r="C64" s="77">
        <v>41821</v>
      </c>
      <c r="D64" s="193">
        <v>59904.294404</v>
      </c>
      <c r="E64" s="193">
        <v>23631.523798000002</v>
      </c>
      <c r="F64" s="193">
        <v>28177.863006</v>
      </c>
      <c r="G64" s="193">
        <v>10627.770997</v>
      </c>
      <c r="H64" s="193"/>
      <c r="I64" s="193">
        <v>5036.726542</v>
      </c>
      <c r="J64" s="193">
        <v>7127.828119</v>
      </c>
      <c r="K64" s="193">
        <v>12164.554661</v>
      </c>
      <c r="L64" s="193">
        <v>22792.325658</v>
      </c>
      <c r="M64" s="193">
        <v>134506.006866</v>
      </c>
      <c r="N64" s="141"/>
    </row>
    <row r="65" spans="3:13" ht="11.25">
      <c r="C65" s="77">
        <v>41852</v>
      </c>
      <c r="D65" s="193">
        <v>69270.408559</v>
      </c>
      <c r="E65" s="193">
        <v>26607.786044</v>
      </c>
      <c r="F65" s="193">
        <v>31908.30059</v>
      </c>
      <c r="G65" s="193">
        <v>12222.572799</v>
      </c>
      <c r="H65" s="193"/>
      <c r="I65" s="193">
        <v>5708.813026000001</v>
      </c>
      <c r="J65" s="193">
        <v>8084.837536</v>
      </c>
      <c r="K65" s="193">
        <v>13793.650562</v>
      </c>
      <c r="L65" s="193">
        <v>26016.223361</v>
      </c>
      <c r="M65" s="193">
        <v>153802.71855400002</v>
      </c>
    </row>
    <row r="66" spans="3:13" ht="11.25">
      <c r="C66" s="77">
        <v>41883</v>
      </c>
      <c r="D66" s="193">
        <v>78430.445563</v>
      </c>
      <c r="E66" s="193">
        <v>30542.785333</v>
      </c>
      <c r="F66" s="193">
        <v>35970.61137</v>
      </c>
      <c r="G66" s="193">
        <v>13938.738298</v>
      </c>
      <c r="H66" s="193"/>
      <c r="I66" s="193">
        <v>6369.730396000001</v>
      </c>
      <c r="J66" s="193">
        <v>9106.609175</v>
      </c>
      <c r="K66" s="193">
        <v>15476.339571</v>
      </c>
      <c r="L66" s="193">
        <v>29415.077869</v>
      </c>
      <c r="M66" s="193">
        <v>174358.92013500002</v>
      </c>
    </row>
    <row r="67" spans="3:13" ht="11.25">
      <c r="C67" s="77">
        <v>41913</v>
      </c>
      <c r="D67" s="193">
        <v>87581.134855</v>
      </c>
      <c r="E67" s="193">
        <v>33099.821373</v>
      </c>
      <c r="F67" s="193">
        <v>40208.735199</v>
      </c>
      <c r="G67" s="193">
        <v>15693.370511000001</v>
      </c>
      <c r="H67" s="193"/>
      <c r="I67" s="193">
        <v>7079.438915000001</v>
      </c>
      <c r="J67" s="193">
        <v>10203.188842</v>
      </c>
      <c r="K67" s="193">
        <v>17282.627757000002</v>
      </c>
      <c r="L67" s="193">
        <v>32975.998268</v>
      </c>
      <c r="M67" s="193">
        <v>193865.689695</v>
      </c>
    </row>
    <row r="68" spans="3:13" ht="11.25">
      <c r="C68" s="77">
        <v>41944</v>
      </c>
      <c r="D68" s="193">
        <v>95740.184283</v>
      </c>
      <c r="E68" s="193">
        <v>36059.748686</v>
      </c>
      <c r="F68" s="193">
        <v>44098.037975</v>
      </c>
      <c r="G68" s="193">
        <v>17083.778120000003</v>
      </c>
      <c r="H68" s="193"/>
      <c r="I68" s="193">
        <v>7783.639433</v>
      </c>
      <c r="J68" s="193">
        <v>11096.453684</v>
      </c>
      <c r="K68" s="193">
        <v>18880.093117</v>
      </c>
      <c r="L68" s="193">
        <v>35963.871237</v>
      </c>
      <c r="M68" s="193">
        <v>211861.842181</v>
      </c>
    </row>
    <row r="69" spans="2:13" ht="11.25">
      <c r="B69" s="80"/>
      <c r="C69" s="78">
        <v>41974</v>
      </c>
      <c r="D69" s="194">
        <v>102978.462137</v>
      </c>
      <c r="E69" s="194">
        <v>39544.641636</v>
      </c>
      <c r="F69" s="194">
        <v>47710.560210999996</v>
      </c>
      <c r="G69" s="194">
        <v>18555.595645</v>
      </c>
      <c r="H69" s="194"/>
      <c r="I69" s="194">
        <v>8401.852306</v>
      </c>
      <c r="J69" s="194">
        <v>11868.452072</v>
      </c>
      <c r="K69" s="194">
        <v>20270.304378</v>
      </c>
      <c r="L69" s="194">
        <v>38825.900023</v>
      </c>
      <c r="M69" s="194">
        <v>229059.564007</v>
      </c>
    </row>
    <row r="70" spans="2:13" ht="11.25">
      <c r="B70" s="11">
        <v>2015</v>
      </c>
      <c r="C70" s="77">
        <v>42005</v>
      </c>
      <c r="D70" s="193">
        <v>7713.555336</v>
      </c>
      <c r="E70" s="193">
        <v>2261.390011</v>
      </c>
      <c r="F70" s="193">
        <v>4062.975683</v>
      </c>
      <c r="G70" s="193">
        <v>1428.899429</v>
      </c>
      <c r="H70" s="193"/>
      <c r="I70" s="193">
        <v>422.803679</v>
      </c>
      <c r="J70" s="193">
        <v>988.378004</v>
      </c>
      <c r="K70" s="193">
        <v>1411.181683</v>
      </c>
      <c r="L70" s="193">
        <v>2840.081112</v>
      </c>
      <c r="M70" s="193">
        <v>16878.002142</v>
      </c>
    </row>
    <row r="71" spans="3:13" ht="11.25">
      <c r="C71" s="77">
        <v>42036</v>
      </c>
      <c r="D71" s="193">
        <v>14420.982240000001</v>
      </c>
      <c r="E71" s="193">
        <v>4841.873165</v>
      </c>
      <c r="F71" s="193">
        <v>7071.550447</v>
      </c>
      <c r="G71" s="193">
        <v>2792.3123180000002</v>
      </c>
      <c r="H71" s="193"/>
      <c r="I71" s="193">
        <v>876.232933</v>
      </c>
      <c r="J71" s="193">
        <v>1809.04305</v>
      </c>
      <c r="K71" s="193">
        <v>2685.275983</v>
      </c>
      <c r="L71" s="193">
        <v>5477.588301</v>
      </c>
      <c r="M71" s="193">
        <v>31811.994153</v>
      </c>
    </row>
    <row r="72" spans="3:13" ht="11.25">
      <c r="C72" s="77">
        <v>42064</v>
      </c>
      <c r="D72" s="193">
        <v>22098.802277000003</v>
      </c>
      <c r="E72" s="193">
        <v>6740.65156</v>
      </c>
      <c r="F72" s="193">
        <v>10703.655042999999</v>
      </c>
      <c r="G72" s="193">
        <v>4527.1804</v>
      </c>
      <c r="H72" s="193"/>
      <c r="I72" s="193">
        <v>1473.646953</v>
      </c>
      <c r="J72" s="193">
        <v>2788.841903</v>
      </c>
      <c r="K72" s="193">
        <v>4262.488856</v>
      </c>
      <c r="L72" s="193">
        <v>8789.669256</v>
      </c>
      <c r="M72" s="193">
        <v>48332.778136</v>
      </c>
    </row>
    <row r="73" spans="3:13" ht="11.25">
      <c r="C73" s="77">
        <v>42095</v>
      </c>
      <c r="D73" s="193">
        <v>28859.838553</v>
      </c>
      <c r="E73" s="193">
        <v>8480.018558</v>
      </c>
      <c r="F73" s="193">
        <v>14236.901042</v>
      </c>
      <c r="G73" s="193">
        <v>5819.120483000001</v>
      </c>
      <c r="H73" s="193"/>
      <c r="I73" s="193">
        <v>2030.589798</v>
      </c>
      <c r="J73" s="193">
        <v>3571.683086</v>
      </c>
      <c r="K73" s="193">
        <v>5602.272884</v>
      </c>
      <c r="L73" s="193">
        <v>11421.393366999999</v>
      </c>
      <c r="M73" s="193">
        <v>62998.15152</v>
      </c>
    </row>
    <row r="74" spans="3:13" ht="11.25">
      <c r="C74" s="77">
        <v>42125</v>
      </c>
      <c r="D74" s="193">
        <v>35517.81485</v>
      </c>
      <c r="E74" s="193">
        <v>10164.725814</v>
      </c>
      <c r="F74" s="193">
        <v>17247.683117</v>
      </c>
      <c r="G74" s="193">
        <v>7157.8742010000005</v>
      </c>
      <c r="H74" s="193"/>
      <c r="I74" s="193">
        <v>2533.270671</v>
      </c>
      <c r="J74" s="193">
        <v>4385.169604</v>
      </c>
      <c r="K74" s="193">
        <v>6918.440275</v>
      </c>
      <c r="L74" s="193">
        <v>14076.314476</v>
      </c>
      <c r="M74" s="193">
        <v>77006.53825700001</v>
      </c>
    </row>
    <row r="75" spans="3:13" ht="11.25">
      <c r="C75" s="77">
        <v>42156</v>
      </c>
      <c r="D75" s="193">
        <v>42781.515468000005</v>
      </c>
      <c r="E75" s="193">
        <v>12176.188737</v>
      </c>
      <c r="F75" s="193">
        <v>20322.635055</v>
      </c>
      <c r="G75" s="193">
        <v>8543.773411</v>
      </c>
      <c r="H75" s="193"/>
      <c r="I75" s="193">
        <v>3135.058206</v>
      </c>
      <c r="J75" s="193">
        <v>5148.285634</v>
      </c>
      <c r="K75" s="193">
        <v>8283.34384</v>
      </c>
      <c r="L75" s="193">
        <v>16827.117251</v>
      </c>
      <c r="M75" s="193">
        <v>92107.45651100001</v>
      </c>
    </row>
    <row r="76" spans="3:13" ht="11.25">
      <c r="C76" s="77">
        <v>42186</v>
      </c>
      <c r="D76" s="193">
        <v>50648.81404800001</v>
      </c>
      <c r="E76" s="193">
        <v>13966.994943</v>
      </c>
      <c r="F76" s="193">
        <v>23927.150424</v>
      </c>
      <c r="G76" s="193">
        <v>10017.022767</v>
      </c>
      <c r="H76" s="193"/>
      <c r="I76" s="193">
        <v>3715.58703</v>
      </c>
      <c r="J76" s="193">
        <v>5979.058304</v>
      </c>
      <c r="K76" s="193">
        <v>9694.645333999999</v>
      </c>
      <c r="L76" s="193">
        <v>19711.668101</v>
      </c>
      <c r="M76" s="193">
        <v>108254.62751600001</v>
      </c>
    </row>
    <row r="77" spans="2:13" ht="11.25">
      <c r="B77" s="80"/>
      <c r="C77" s="78">
        <v>42217</v>
      </c>
      <c r="D77" s="194">
        <v>56949.81404800001</v>
      </c>
      <c r="E77" s="194">
        <v>15010.994943</v>
      </c>
      <c r="F77" s="194">
        <v>26859.150424</v>
      </c>
      <c r="G77" s="194">
        <v>11296.022767</v>
      </c>
      <c r="H77" s="194"/>
      <c r="I77" s="194">
        <v>4159.587030000001</v>
      </c>
      <c r="J77" s="194">
        <v>6775.058304</v>
      </c>
      <c r="K77" s="194">
        <v>10934.645333999999</v>
      </c>
      <c r="L77" s="194">
        <v>22230.668101</v>
      </c>
      <c r="M77" s="194">
        <v>121050.62751600001</v>
      </c>
    </row>
    <row r="78" ht="11.25">
      <c r="C78" s="77" t="s">
        <v>140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7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86" customWidth="1"/>
    <col min="2" max="2" width="4.421875" style="83" bestFit="1" customWidth="1"/>
    <col min="3" max="3" width="19.7109375" style="86" customWidth="1"/>
    <col min="4" max="5" width="19.140625" style="86" customWidth="1"/>
    <col min="6" max="6" width="12.28125" style="86" customWidth="1"/>
    <col min="7" max="16384" width="14.8515625" style="86" customWidth="1"/>
  </cols>
  <sheetData>
    <row r="1" spans="2:5" s="93" customFormat="1" ht="12.75">
      <c r="B1" s="94" t="s">
        <v>84</v>
      </c>
      <c r="C1" s="95"/>
      <c r="D1" s="7"/>
      <c r="E1" s="96" t="str">
        <f>'Tab 1'!U1</f>
        <v>Carta de Conjuntura | Setembro 2015</v>
      </c>
    </row>
    <row r="3" spans="3:4" ht="11.25">
      <c r="C3" s="84" t="s">
        <v>67</v>
      </c>
      <c r="D3" s="85"/>
    </row>
    <row r="4" ht="11.25">
      <c r="C4" s="84" t="s">
        <v>79</v>
      </c>
    </row>
    <row r="5" ht="11.25">
      <c r="C5" s="84" t="s">
        <v>80</v>
      </c>
    </row>
    <row r="6" spans="2:5" ht="11.25">
      <c r="B6" s="87"/>
      <c r="C6" s="88" t="s">
        <v>101</v>
      </c>
      <c r="D6" s="89"/>
      <c r="E6" s="89"/>
    </row>
    <row r="7" spans="2:5" ht="11.25">
      <c r="B7" s="90"/>
      <c r="C7" s="88"/>
      <c r="D7" s="89"/>
      <c r="E7" s="89"/>
    </row>
    <row r="8" spans="2:6" s="92" customFormat="1" ht="23.25" thickBot="1">
      <c r="B8" s="74"/>
      <c r="C8" s="133"/>
      <c r="D8" s="134" t="s">
        <v>82</v>
      </c>
      <c r="E8" s="134" t="s">
        <v>83</v>
      </c>
      <c r="F8" s="91"/>
    </row>
    <row r="9" spans="2:8" s="7" customFormat="1" ht="12" thickTop="1">
      <c r="B9" s="77" t="s">
        <v>102</v>
      </c>
      <c r="C9" s="77">
        <v>40179</v>
      </c>
      <c r="D9" s="173">
        <v>72.6953020420405</v>
      </c>
      <c r="E9" s="173">
        <v>65.364186549737</v>
      </c>
      <c r="H9" s="48"/>
    </row>
    <row r="10" spans="2:5" s="7" customFormat="1" ht="11.25">
      <c r="B10" s="77" t="s">
        <v>24</v>
      </c>
      <c r="C10" s="77">
        <v>40210</v>
      </c>
      <c r="D10" s="173">
        <v>73.9903110387801</v>
      </c>
      <c r="E10" s="173">
        <v>66.5274158440101</v>
      </c>
    </row>
    <row r="11" spans="2:5" s="7" customFormat="1" ht="11.25">
      <c r="B11" s="77" t="s">
        <v>24</v>
      </c>
      <c r="C11" s="77">
        <v>40238</v>
      </c>
      <c r="D11" s="173">
        <v>72.1007463678625</v>
      </c>
      <c r="E11" s="173">
        <v>64.9269020153736</v>
      </c>
    </row>
    <row r="12" spans="2:5" s="7" customFormat="1" ht="11.25">
      <c r="B12" s="77" t="s">
        <v>24</v>
      </c>
      <c r="C12" s="77">
        <v>40269</v>
      </c>
      <c r="D12" s="173">
        <v>71.0162005204833</v>
      </c>
      <c r="E12" s="173">
        <v>64.0042836076254</v>
      </c>
    </row>
    <row r="13" spans="2:5" s="7" customFormat="1" ht="11.25">
      <c r="B13" s="77" t="s">
        <v>24</v>
      </c>
      <c r="C13" s="77">
        <v>40299</v>
      </c>
      <c r="D13" s="173">
        <v>72.2093584354958</v>
      </c>
      <c r="E13" s="173">
        <v>65.2188614903539</v>
      </c>
    </row>
    <row r="14" spans="2:5" s="7" customFormat="1" ht="11.25">
      <c r="B14" s="7" t="s">
        <v>24</v>
      </c>
      <c r="C14" s="77">
        <v>40330</v>
      </c>
      <c r="D14" s="173">
        <v>71.9529914336482</v>
      </c>
      <c r="E14" s="173">
        <v>64.9084030924445</v>
      </c>
    </row>
    <row r="15" spans="2:5" s="7" customFormat="1" ht="11.25">
      <c r="B15" s="7" t="s">
        <v>24</v>
      </c>
      <c r="C15" s="77">
        <v>40360</v>
      </c>
      <c r="D15" s="173">
        <v>72.2590132949981</v>
      </c>
      <c r="E15" s="173">
        <v>64.6045184822939</v>
      </c>
    </row>
    <row r="16" spans="2:5" s="7" customFormat="1" ht="11.25">
      <c r="B16" s="77" t="s">
        <v>24</v>
      </c>
      <c r="C16" s="77">
        <v>40391</v>
      </c>
      <c r="D16" s="173">
        <v>73.0647758582888</v>
      </c>
      <c r="E16" s="173">
        <v>65.0922964291782</v>
      </c>
    </row>
    <row r="17" spans="2:5" s="7" customFormat="1" ht="11.25">
      <c r="B17" s="77" t="s">
        <v>24</v>
      </c>
      <c r="C17" s="77">
        <v>40422</v>
      </c>
      <c r="D17" s="173">
        <v>72.0235785091984</v>
      </c>
      <c r="E17" s="173">
        <v>63.7599481712574</v>
      </c>
    </row>
    <row r="18" spans="2:5" s="7" customFormat="1" ht="11.25">
      <c r="B18" s="77" t="s">
        <v>24</v>
      </c>
      <c r="C18" s="77">
        <v>40452</v>
      </c>
      <c r="D18" s="173">
        <v>72.4594810336416</v>
      </c>
      <c r="E18" s="173">
        <v>63.4438971464391</v>
      </c>
    </row>
    <row r="19" spans="2:5" s="7" customFormat="1" ht="11.25">
      <c r="B19" s="77" t="s">
        <v>24</v>
      </c>
      <c r="C19" s="77">
        <v>40483</v>
      </c>
      <c r="D19" s="173">
        <v>73.7178909215594</v>
      </c>
      <c r="E19" s="173">
        <v>64.3309697619562</v>
      </c>
    </row>
    <row r="20" spans="2:6" s="41" customFormat="1" ht="11.25">
      <c r="B20" s="78" t="s">
        <v>24</v>
      </c>
      <c r="C20" s="78">
        <v>40513</v>
      </c>
      <c r="D20" s="203">
        <v>73.0195760043607</v>
      </c>
      <c r="E20" s="203">
        <v>63.6410861363362</v>
      </c>
      <c r="F20" s="7"/>
    </row>
    <row r="21" spans="2:6" s="131" customFormat="1" ht="11.25">
      <c r="B21" s="7" t="s">
        <v>103</v>
      </c>
      <c r="C21" s="77">
        <v>40544</v>
      </c>
      <c r="D21" s="173">
        <v>72.9106612598378</v>
      </c>
      <c r="E21" s="173">
        <v>62.8040024518925</v>
      </c>
      <c r="F21" s="81"/>
    </row>
    <row r="22" spans="2:6" s="131" customFormat="1" ht="11.25">
      <c r="B22" s="77" t="s">
        <v>24</v>
      </c>
      <c r="C22" s="77">
        <v>40575</v>
      </c>
      <c r="D22" s="173">
        <v>74.0996551433839</v>
      </c>
      <c r="E22" s="173">
        <v>63.3826225837576</v>
      </c>
      <c r="F22" s="81"/>
    </row>
    <row r="23" spans="2:6" s="131" customFormat="1" ht="11.25">
      <c r="B23" s="77" t="s">
        <v>24</v>
      </c>
      <c r="C23" s="77">
        <v>40603</v>
      </c>
      <c r="D23" s="173">
        <v>75.3337019338162</v>
      </c>
      <c r="E23" s="173">
        <v>63.94610770057</v>
      </c>
      <c r="F23" s="81"/>
    </row>
    <row r="24" spans="2:6" s="131" customFormat="1" ht="11.25">
      <c r="B24" s="77" t="s">
        <v>24</v>
      </c>
      <c r="C24" s="77">
        <v>40634</v>
      </c>
      <c r="D24" s="173">
        <v>73.8203642824062</v>
      </c>
      <c r="E24" s="173">
        <v>62.2078700219146</v>
      </c>
      <c r="F24" s="81"/>
    </row>
    <row r="25" spans="2:6" s="41" customFormat="1" ht="11.25">
      <c r="B25" s="77" t="s">
        <v>24</v>
      </c>
      <c r="C25" s="77">
        <v>40664</v>
      </c>
      <c r="D25" s="173">
        <v>75.9822257999516</v>
      </c>
      <c r="E25" s="173">
        <v>63.5674133180875</v>
      </c>
      <c r="F25" s="7"/>
    </row>
    <row r="26" spans="2:6" s="41" customFormat="1" ht="11.25">
      <c r="B26" s="7" t="s">
        <v>24</v>
      </c>
      <c r="C26" s="77">
        <v>40695</v>
      </c>
      <c r="D26" s="173">
        <v>76.1188170014541</v>
      </c>
      <c r="E26" s="173">
        <v>63.0500874010189</v>
      </c>
      <c r="F26" s="7"/>
    </row>
    <row r="27" spans="2:6" s="41" customFormat="1" ht="11.25">
      <c r="B27" s="77" t="s">
        <v>24</v>
      </c>
      <c r="C27" s="77">
        <v>40725</v>
      </c>
      <c r="D27" s="173">
        <v>76.6329349085467</v>
      </c>
      <c r="E27" s="173">
        <v>62.9113259752094</v>
      </c>
      <c r="F27" s="7"/>
    </row>
    <row r="28" spans="2:6" s="41" customFormat="1" ht="11.25">
      <c r="B28" s="77" t="s">
        <v>24</v>
      </c>
      <c r="C28" s="77">
        <v>40756</v>
      </c>
      <c r="D28" s="173">
        <v>79.5965713107828</v>
      </c>
      <c r="E28" s="173">
        <v>64.4503644922178</v>
      </c>
      <c r="F28" s="7"/>
    </row>
    <row r="29" spans="2:6" ht="11.25">
      <c r="B29" s="77" t="s">
        <v>24</v>
      </c>
      <c r="C29" s="77">
        <v>40787</v>
      </c>
      <c r="D29" s="173">
        <v>87.6969236928272</v>
      </c>
      <c r="E29" s="173">
        <v>70.3638571378389</v>
      </c>
      <c r="F29" s="7"/>
    </row>
    <row r="30" spans="2:6" ht="11.25">
      <c r="B30" s="77" t="s">
        <v>24</v>
      </c>
      <c r="C30" s="77">
        <v>40817</v>
      </c>
      <c r="D30" s="173">
        <v>89.8620955692114</v>
      </c>
      <c r="E30" s="173">
        <v>71.189182259011</v>
      </c>
      <c r="F30" s="7"/>
    </row>
    <row r="31" spans="2:6" ht="11.25">
      <c r="B31" s="7" t="s">
        <v>24</v>
      </c>
      <c r="C31" s="77">
        <v>40848</v>
      </c>
      <c r="D31" s="173">
        <v>91.5714936196622</v>
      </c>
      <c r="E31" s="173">
        <v>72.0637484678476</v>
      </c>
      <c r="F31" s="7"/>
    </row>
    <row r="32" spans="2:6" ht="11.25">
      <c r="B32" s="78" t="s">
        <v>24</v>
      </c>
      <c r="C32" s="78">
        <v>40878</v>
      </c>
      <c r="D32" s="203">
        <v>94.2482347073914</v>
      </c>
      <c r="E32" s="203">
        <v>73.6523723878069</v>
      </c>
      <c r="F32" s="7"/>
    </row>
    <row r="33" spans="2:6" ht="11.25">
      <c r="B33" s="77" t="s">
        <v>117</v>
      </c>
      <c r="C33" s="77">
        <v>40909</v>
      </c>
      <c r="D33" s="173">
        <v>92.3169603155584</v>
      </c>
      <c r="E33" s="173">
        <v>71.2926273510588</v>
      </c>
      <c r="F33" s="89"/>
    </row>
    <row r="34" spans="2:6" ht="11.25">
      <c r="B34" s="77" t="s">
        <v>24</v>
      </c>
      <c r="C34" s="77">
        <v>40940</v>
      </c>
      <c r="D34" s="173">
        <v>90.3435044819254</v>
      </c>
      <c r="E34" s="173">
        <v>69.438609756843</v>
      </c>
      <c r="F34" s="89"/>
    </row>
    <row r="35" spans="2:5" ht="11.25">
      <c r="B35" s="77" t="s">
        <v>24</v>
      </c>
      <c r="C35" s="77">
        <v>40969</v>
      </c>
      <c r="D35" s="173">
        <v>95.8010650224583</v>
      </c>
      <c r="E35" s="173">
        <v>73.4189754662208</v>
      </c>
    </row>
    <row r="36" spans="2:5" ht="11.25">
      <c r="B36" s="7" t="s">
        <v>24</v>
      </c>
      <c r="C36" s="77">
        <v>41000</v>
      </c>
      <c r="D36" s="173">
        <v>99.6815207167565</v>
      </c>
      <c r="E36" s="173">
        <v>75.7705330061923</v>
      </c>
    </row>
    <row r="37" spans="2:5" ht="11.25">
      <c r="B37" s="77" t="s">
        <v>24</v>
      </c>
      <c r="C37" s="77">
        <v>41030</v>
      </c>
      <c r="D37" s="173">
        <v>106.521286949321</v>
      </c>
      <c r="E37" s="173">
        <v>80.4008128527847</v>
      </c>
    </row>
    <row r="38" spans="2:5" ht="11.25">
      <c r="B38" s="77" t="s">
        <v>24</v>
      </c>
      <c r="C38" s="77">
        <v>41061</v>
      </c>
      <c r="D38" s="173">
        <v>109.613459690139</v>
      </c>
      <c r="E38" s="173">
        <v>82.2341739848508</v>
      </c>
    </row>
    <row r="39" spans="2:5" ht="11.25">
      <c r="B39" s="77" t="s">
        <v>24</v>
      </c>
      <c r="C39" s="77">
        <v>41091</v>
      </c>
      <c r="D39" s="173">
        <v>108.76599269025</v>
      </c>
      <c r="E39" s="173">
        <v>81.5070143289973</v>
      </c>
    </row>
    <row r="40" spans="2:5" ht="11.25">
      <c r="B40" s="77" t="s">
        <v>24</v>
      </c>
      <c r="C40" s="77">
        <v>41122</v>
      </c>
      <c r="D40" s="173">
        <v>109.808095707562</v>
      </c>
      <c r="E40" s="173">
        <v>82.1218574651614</v>
      </c>
    </row>
    <row r="41" spans="2:5" ht="11.25">
      <c r="B41" s="7" t="s">
        <v>24</v>
      </c>
      <c r="C41" s="77">
        <v>41153</v>
      </c>
      <c r="D41" s="173">
        <v>111.088203324695</v>
      </c>
      <c r="E41" s="173">
        <v>82.7847942872142</v>
      </c>
    </row>
    <row r="42" spans="2:5" ht="11.25">
      <c r="B42" s="77" t="s">
        <v>24</v>
      </c>
      <c r="C42" s="77">
        <v>41183</v>
      </c>
      <c r="D42" s="173">
        <v>111.488057452859</v>
      </c>
      <c r="E42" s="173">
        <v>82.6760777817571</v>
      </c>
    </row>
    <row r="43" spans="2:5" ht="11.25">
      <c r="B43" s="77" t="s">
        <v>24</v>
      </c>
      <c r="C43" s="77">
        <v>41214</v>
      </c>
      <c r="D43" s="173">
        <v>113.44905574986</v>
      </c>
      <c r="E43" s="173">
        <v>83.60955581126</v>
      </c>
    </row>
    <row r="44" spans="2:5" ht="11.25">
      <c r="B44" s="78" t="s">
        <v>24</v>
      </c>
      <c r="C44" s="78">
        <v>41244</v>
      </c>
      <c r="D44" s="203">
        <v>114.834972624072</v>
      </c>
      <c r="E44" s="203">
        <v>84.2005768955678</v>
      </c>
    </row>
    <row r="45" spans="2:5" ht="11.25">
      <c r="B45" s="77" t="s">
        <v>118</v>
      </c>
      <c r="C45" s="77">
        <v>41275</v>
      </c>
      <c r="D45" s="173">
        <v>112.66648050669</v>
      </c>
      <c r="E45" s="173">
        <v>82.4012418061037</v>
      </c>
    </row>
    <row r="46" spans="2:5" ht="11.25">
      <c r="B46" s="77" t="s">
        <v>24</v>
      </c>
      <c r="C46" s="77">
        <v>41306</v>
      </c>
      <c r="D46" s="173">
        <v>110.314678994648</v>
      </c>
      <c r="E46" s="173">
        <v>80.0978179107568</v>
      </c>
    </row>
    <row r="47" spans="2:5" ht="11.25">
      <c r="B47" s="77"/>
      <c r="C47" s="77">
        <v>41334</v>
      </c>
      <c r="D47" s="173">
        <v>110.502319041993</v>
      </c>
      <c r="E47" s="173">
        <v>79.8460696889338</v>
      </c>
    </row>
    <row r="48" spans="2:5" ht="11.25">
      <c r="B48" s="77"/>
      <c r="C48" s="77">
        <v>41365</v>
      </c>
      <c r="D48" s="173">
        <v>112.304903475351</v>
      </c>
      <c r="E48" s="173">
        <v>80.6531196242295</v>
      </c>
    </row>
    <row r="49" spans="2:5" ht="11.25">
      <c r="B49" s="77"/>
      <c r="C49" s="77">
        <v>41395</v>
      </c>
      <c r="D49" s="173">
        <v>115.200321934618</v>
      </c>
      <c r="E49" s="173">
        <v>82.2681771707719</v>
      </c>
    </row>
    <row r="50" spans="2:5" ht="11.25">
      <c r="B50" s="77"/>
      <c r="C50" s="77">
        <v>41426</v>
      </c>
      <c r="D50" s="173">
        <v>124.750492072361</v>
      </c>
      <c r="E50" s="173">
        <v>88.2005107604343</v>
      </c>
    </row>
    <row r="51" spans="2:5" ht="11.25">
      <c r="B51" s="77"/>
      <c r="C51" s="77">
        <v>41456</v>
      </c>
      <c r="D51" s="173">
        <v>130.973998094464</v>
      </c>
      <c r="E51" s="173">
        <v>92.0899595445097</v>
      </c>
    </row>
    <row r="52" spans="2:5" ht="11.25">
      <c r="B52" s="77"/>
      <c r="C52" s="77">
        <v>41487</v>
      </c>
      <c r="D52" s="173">
        <v>138.198815345596</v>
      </c>
      <c r="E52" s="173">
        <v>96.4419831291041</v>
      </c>
    </row>
    <row r="53" spans="2:5" ht="11.25">
      <c r="B53" s="77"/>
      <c r="C53" s="77">
        <v>41518</v>
      </c>
      <c r="D53" s="173">
        <v>135.855772199478</v>
      </c>
      <c r="E53" s="173">
        <v>94.0205019652071</v>
      </c>
    </row>
    <row r="54" spans="1:6" ht="11.25">
      <c r="A54" s="89"/>
      <c r="B54" s="77"/>
      <c r="C54" s="77">
        <v>41548</v>
      </c>
      <c r="D54" s="173">
        <v>132.865658829468</v>
      </c>
      <c r="E54" s="173">
        <v>91.114824240341</v>
      </c>
      <c r="F54" s="89"/>
    </row>
    <row r="55" spans="1:6" ht="11.25">
      <c r="A55" s="89"/>
      <c r="B55" s="77"/>
      <c r="C55" s="77">
        <v>41579</v>
      </c>
      <c r="D55" s="173">
        <v>140.214960046971</v>
      </c>
      <c r="E55" s="173">
        <v>95.3562359212459</v>
      </c>
      <c r="F55" s="89"/>
    </row>
    <row r="56" spans="1:6" ht="11.25">
      <c r="A56" s="89"/>
      <c r="B56" s="78"/>
      <c r="C56" s="78">
        <v>41609</v>
      </c>
      <c r="D56" s="203">
        <v>144.620597426102</v>
      </c>
      <c r="E56" s="203">
        <v>97.6109088810328</v>
      </c>
      <c r="F56" s="89"/>
    </row>
    <row r="57" spans="1:6" ht="11.25">
      <c r="A57" s="89"/>
      <c r="B57" s="166">
        <v>2014</v>
      </c>
      <c r="C57" s="77">
        <v>41640</v>
      </c>
      <c r="D57" s="173">
        <v>143.374477696285</v>
      </c>
      <c r="E57" s="173">
        <v>92.5179513261849</v>
      </c>
      <c r="F57" s="89"/>
    </row>
    <row r="58" spans="1:6" ht="11.25">
      <c r="A58" s="89"/>
      <c r="B58" s="77"/>
      <c r="C58" s="77">
        <v>41671</v>
      </c>
      <c r="D58" s="173">
        <v>144.086869924704</v>
      </c>
      <c r="E58" s="173">
        <v>92.5082537501703</v>
      </c>
      <c r="F58" s="89"/>
    </row>
    <row r="59" spans="1:6" ht="11.25">
      <c r="A59" s="89"/>
      <c r="B59" s="77"/>
      <c r="C59" s="77">
        <v>41699</v>
      </c>
      <c r="D59" s="173">
        <v>141.494395908858</v>
      </c>
      <c r="E59" s="173">
        <v>90.5543914892418</v>
      </c>
      <c r="F59" s="89"/>
    </row>
    <row r="60" spans="1:6" ht="11.25">
      <c r="A60" s="89"/>
      <c r="B60" s="77"/>
      <c r="C60" s="77">
        <v>41730</v>
      </c>
      <c r="D60" s="173">
        <v>136.32935359002</v>
      </c>
      <c r="E60" s="173">
        <v>87.1453492145211</v>
      </c>
      <c r="F60" s="89"/>
    </row>
    <row r="61" spans="1:6" ht="11.25">
      <c r="A61" s="89"/>
      <c r="B61" s="77"/>
      <c r="C61" s="77">
        <v>41760</v>
      </c>
      <c r="D61" s="173">
        <v>136.669409601719</v>
      </c>
      <c r="E61" s="173">
        <v>86.9857045815625</v>
      </c>
      <c r="F61" s="89"/>
    </row>
    <row r="62" spans="1:6" ht="11.25">
      <c r="A62" s="89"/>
      <c r="B62" s="77"/>
      <c r="C62" s="77">
        <v>41791</v>
      </c>
      <c r="D62" s="173">
        <v>139.080445017334</v>
      </c>
      <c r="E62" s="173">
        <v>88.1469570692959</v>
      </c>
      <c r="F62" s="89"/>
    </row>
    <row r="63" spans="1:6" ht="11.25">
      <c r="A63" s="89"/>
      <c r="B63" s="77"/>
      <c r="C63" s="77">
        <v>41821</v>
      </c>
      <c r="D63" s="173">
        <v>139.909185625969</v>
      </c>
      <c r="E63" s="173">
        <v>88.3377640811507</v>
      </c>
      <c r="F63" s="89"/>
    </row>
    <row r="64" spans="1:6" ht="11.25">
      <c r="A64" s="89"/>
      <c r="B64" s="77"/>
      <c r="C64" s="77">
        <v>41852</v>
      </c>
      <c r="D64" s="173">
        <v>143.48639197645</v>
      </c>
      <c r="E64" s="173">
        <v>90.0842613164388</v>
      </c>
      <c r="F64" s="89"/>
    </row>
    <row r="65" spans="1:6" ht="11.25">
      <c r="A65" s="89"/>
      <c r="B65" s="77"/>
      <c r="C65" s="77">
        <v>41883</v>
      </c>
      <c r="D65" s="173">
        <v>147.636772922935</v>
      </c>
      <c r="E65" s="173">
        <v>92.3477646004644</v>
      </c>
      <c r="F65" s="89"/>
    </row>
    <row r="66" spans="1:7" ht="11.25">
      <c r="A66" s="89"/>
      <c r="B66" s="77"/>
      <c r="C66" s="77">
        <v>41913</v>
      </c>
      <c r="D66" s="173">
        <v>155.13008265618</v>
      </c>
      <c r="E66" s="173">
        <v>96.4736974887325</v>
      </c>
      <c r="F66" s="89"/>
      <c r="G66" s="89"/>
    </row>
    <row r="67" spans="1:7" ht="11.25">
      <c r="A67" s="89"/>
      <c r="B67" s="77"/>
      <c r="C67" s="77">
        <v>41944</v>
      </c>
      <c r="D67" s="173">
        <v>160.987821068836</v>
      </c>
      <c r="E67" s="173">
        <v>99.7086061468148</v>
      </c>
      <c r="F67" s="89"/>
      <c r="G67" s="89"/>
    </row>
    <row r="68" spans="1:7" ht="11.25">
      <c r="A68" s="89"/>
      <c r="B68" s="78"/>
      <c r="C68" s="78">
        <v>41974</v>
      </c>
      <c r="D68" s="203">
        <v>166.298702987025</v>
      </c>
      <c r="E68" s="203">
        <v>102.056870409135</v>
      </c>
      <c r="F68" s="89"/>
      <c r="G68" s="89"/>
    </row>
    <row r="69" spans="1:7" ht="11.25">
      <c r="A69" s="89"/>
      <c r="B69" s="166">
        <v>2015</v>
      </c>
      <c r="C69" s="77">
        <v>42005</v>
      </c>
      <c r="D69" s="173">
        <v>162.306002952384</v>
      </c>
      <c r="E69" s="173">
        <v>99.033860576697</v>
      </c>
      <c r="F69" s="89"/>
      <c r="G69" s="89"/>
    </row>
    <row r="70" spans="1:6" ht="11.25">
      <c r="A70" s="89"/>
      <c r="B70" s="77"/>
      <c r="C70" s="77">
        <v>42036</v>
      </c>
      <c r="D70" s="173">
        <v>172.463937527811</v>
      </c>
      <c r="E70" s="173">
        <v>104.872159462436</v>
      </c>
      <c r="F70" s="89"/>
    </row>
    <row r="71" spans="1:6" ht="11.25">
      <c r="A71" s="89"/>
      <c r="B71" s="78"/>
      <c r="C71" s="78">
        <v>42064</v>
      </c>
      <c r="D71" s="203">
        <v>189.857840418078</v>
      </c>
      <c r="E71" s="203">
        <v>115.228889046173</v>
      </c>
      <c r="F71" s="89"/>
    </row>
    <row r="72" spans="2:5" ht="11.25">
      <c r="B72" s="77"/>
      <c r="C72" s="77" t="s">
        <v>114</v>
      </c>
      <c r="D72" s="173"/>
      <c r="E72" s="173"/>
    </row>
    <row r="73" spans="2:5" ht="11.25">
      <c r="B73" s="7"/>
      <c r="C73" s="169" t="s">
        <v>160</v>
      </c>
      <c r="D73" s="177">
        <f>(D71/D59-1)*100</f>
        <v>34.18046644078596</v>
      </c>
      <c r="E73" s="177">
        <f>(E71/E59-1)*100</f>
        <v>27.248261681337247</v>
      </c>
    </row>
    <row r="74" spans="2:5" ht="11.25">
      <c r="B74" s="77"/>
      <c r="C74" s="169" t="s">
        <v>115</v>
      </c>
      <c r="D74" s="177">
        <f>(SUM(D69:D71)/SUM(D57:D59)-1)*100</f>
        <v>22.303475081402937</v>
      </c>
      <c r="E74" s="177">
        <f>(SUM(E69:E71)/SUM(E57:E59)-1)*100</f>
        <v>15.804564277202893</v>
      </c>
    </row>
    <row r="75" spans="2:5" ht="11.25">
      <c r="B75" s="78"/>
      <c r="C75" s="170" t="s">
        <v>116</v>
      </c>
      <c r="D75" s="178">
        <f>(SUM(D60:D71)/SUM(D48:D59)-1)*100</f>
        <v>15.350604730810957</v>
      </c>
      <c r="E75" s="178">
        <f>(SUM(E60:E71)/SUM(E48:E59)-1)*100</f>
        <v>5.2211784384692095</v>
      </c>
    </row>
    <row r="76" ht="11.25">
      <c r="C76" s="86" t="s">
        <v>142</v>
      </c>
    </row>
    <row r="77" ht="11.25">
      <c r="C77" s="86" t="s">
        <v>119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41" customWidth="1"/>
    <col min="2" max="2" width="5.00390625" style="99" bestFit="1" customWidth="1"/>
    <col min="3" max="3" width="18.8515625" style="7" customWidth="1"/>
    <col min="4" max="11" width="9.8515625" style="41" customWidth="1"/>
    <col min="12" max="16384" width="11.421875" style="41" customWidth="1"/>
  </cols>
  <sheetData>
    <row r="1" spans="2:11" s="93" customFormat="1" ht="12.75">
      <c r="B1" s="94" t="s">
        <v>84</v>
      </c>
      <c r="C1" s="95"/>
      <c r="D1" s="7"/>
      <c r="E1" s="7"/>
      <c r="F1" s="7"/>
      <c r="K1" s="96" t="str">
        <f>'Tab 1'!U1</f>
        <v>Carta de Conjuntura | Setembro 2015</v>
      </c>
    </row>
    <row r="2" ht="12.75">
      <c r="K2" s="96"/>
    </row>
    <row r="3" ht="11.25">
      <c r="C3" s="5" t="s">
        <v>77</v>
      </c>
    </row>
    <row r="4" spans="3:11" ht="11.25">
      <c r="C4" s="100" t="s">
        <v>85</v>
      </c>
      <c r="D4" s="7"/>
      <c r="I4" s="101"/>
      <c r="J4" s="7"/>
      <c r="K4" s="7"/>
    </row>
    <row r="5" spans="2:11" ht="11.25">
      <c r="B5" s="69"/>
      <c r="C5" s="11" t="s">
        <v>100</v>
      </c>
      <c r="D5" s="7"/>
      <c r="E5" s="7"/>
      <c r="F5" s="7"/>
      <c r="G5" s="102"/>
      <c r="H5" s="7"/>
      <c r="I5" s="101"/>
      <c r="J5" s="7"/>
      <c r="K5" s="7"/>
    </row>
    <row r="6" spans="2:11" ht="11.25">
      <c r="B6" s="69"/>
      <c r="C6" s="11"/>
      <c r="D6" s="7"/>
      <c r="E6" s="7"/>
      <c r="F6" s="7"/>
      <c r="G6" s="102"/>
      <c r="H6" s="7"/>
      <c r="I6" s="101"/>
      <c r="J6" s="7"/>
      <c r="K6" s="7"/>
    </row>
    <row r="7" spans="2:11" ht="19.5" customHeight="1">
      <c r="B7" s="103"/>
      <c r="C7" s="255" t="s">
        <v>12</v>
      </c>
      <c r="D7" s="226" t="s">
        <v>15</v>
      </c>
      <c r="E7" s="226"/>
      <c r="F7" s="226" t="s">
        <v>86</v>
      </c>
      <c r="G7" s="226"/>
      <c r="H7" s="226" t="s">
        <v>87</v>
      </c>
      <c r="I7" s="226"/>
      <c r="J7" s="226" t="s">
        <v>88</v>
      </c>
      <c r="K7" s="226"/>
    </row>
    <row r="8" spans="2:11" ht="18" customHeight="1">
      <c r="B8" s="80"/>
      <c r="C8" s="256"/>
      <c r="D8" s="142" t="s">
        <v>89</v>
      </c>
      <c r="E8" s="142" t="s">
        <v>90</v>
      </c>
      <c r="F8" s="142" t="s">
        <v>89</v>
      </c>
      <c r="G8" s="142" t="s">
        <v>90</v>
      </c>
      <c r="H8" s="142" t="s">
        <v>89</v>
      </c>
      <c r="I8" s="142" t="s">
        <v>90</v>
      </c>
      <c r="J8" s="142" t="s">
        <v>89</v>
      </c>
      <c r="K8" s="142" t="s">
        <v>90</v>
      </c>
    </row>
    <row r="9" spans="2:11" s="7" customFormat="1" ht="11.25">
      <c r="B9" s="77" t="s">
        <v>102</v>
      </c>
      <c r="C9" s="77">
        <v>40179</v>
      </c>
      <c r="D9" s="199">
        <v>132.89</v>
      </c>
      <c r="E9" s="199">
        <v>74.45</v>
      </c>
      <c r="F9" s="199">
        <v>147.84</v>
      </c>
      <c r="G9" s="199">
        <v>82.63</v>
      </c>
      <c r="H9" s="199">
        <v>132.14</v>
      </c>
      <c r="I9" s="199">
        <v>80.13</v>
      </c>
      <c r="J9" s="199">
        <v>125.02</v>
      </c>
      <c r="K9" s="199">
        <v>66.62</v>
      </c>
    </row>
    <row r="10" spans="2:11" s="7" customFormat="1" ht="11.25">
      <c r="B10" s="77" t="s">
        <v>24</v>
      </c>
      <c r="C10" s="77">
        <v>40210</v>
      </c>
      <c r="D10" s="199">
        <v>133.72</v>
      </c>
      <c r="E10" s="199">
        <v>79.83</v>
      </c>
      <c r="F10" s="199">
        <v>147.72</v>
      </c>
      <c r="G10" s="199">
        <v>96.48</v>
      </c>
      <c r="H10" s="199">
        <v>135.21</v>
      </c>
      <c r="I10" s="199">
        <v>81.91</v>
      </c>
      <c r="J10" s="199">
        <v>126.06</v>
      </c>
      <c r="K10" s="199">
        <v>67.63</v>
      </c>
    </row>
    <row r="11" spans="2:11" s="7" customFormat="1" ht="11.25">
      <c r="B11" s="77" t="s">
        <v>24</v>
      </c>
      <c r="C11" s="77">
        <v>40238</v>
      </c>
      <c r="D11" s="199">
        <v>134.38</v>
      </c>
      <c r="E11" s="199">
        <v>102.43</v>
      </c>
      <c r="F11" s="199">
        <v>145.49</v>
      </c>
      <c r="G11" s="199">
        <v>136.74</v>
      </c>
      <c r="H11" s="199">
        <v>141.68</v>
      </c>
      <c r="I11" s="199">
        <v>90.21</v>
      </c>
      <c r="J11" s="199">
        <v>127.33</v>
      </c>
      <c r="K11" s="199">
        <v>83.66</v>
      </c>
    </row>
    <row r="12" spans="2:11" s="7" customFormat="1" ht="11.25">
      <c r="B12" s="77" t="s">
        <v>24</v>
      </c>
      <c r="C12" s="77">
        <v>40269</v>
      </c>
      <c r="D12" s="199">
        <v>136.97</v>
      </c>
      <c r="E12" s="199">
        <v>96.87</v>
      </c>
      <c r="F12" s="199">
        <v>152.82</v>
      </c>
      <c r="G12" s="199">
        <v>137.64</v>
      </c>
      <c r="H12" s="199">
        <v>141.84</v>
      </c>
      <c r="I12" s="199">
        <v>83.46</v>
      </c>
      <c r="J12" s="199">
        <v>126.86</v>
      </c>
      <c r="K12" s="199">
        <v>75.11</v>
      </c>
    </row>
    <row r="13" spans="2:11" s="7" customFormat="1" ht="11.25">
      <c r="B13" s="77" t="s">
        <v>24</v>
      </c>
      <c r="C13" s="77">
        <v>40299</v>
      </c>
      <c r="D13" s="199">
        <v>143.59</v>
      </c>
      <c r="E13" s="199">
        <v>107.89</v>
      </c>
      <c r="F13" s="199">
        <v>166.69</v>
      </c>
      <c r="G13" s="199">
        <v>154.18</v>
      </c>
      <c r="H13" s="199">
        <v>144.08</v>
      </c>
      <c r="I13" s="199">
        <v>99.78</v>
      </c>
      <c r="J13" s="199">
        <v>128.39</v>
      </c>
      <c r="K13" s="199">
        <v>81.05</v>
      </c>
    </row>
    <row r="14" spans="2:11" s="7" customFormat="1" ht="11.25">
      <c r="B14" s="77" t="s">
        <v>24</v>
      </c>
      <c r="C14" s="77">
        <v>40330</v>
      </c>
      <c r="D14" s="199">
        <v>142.44</v>
      </c>
      <c r="E14" s="199">
        <v>105.02</v>
      </c>
      <c r="F14" s="199">
        <v>166.97</v>
      </c>
      <c r="G14" s="199">
        <v>136.95</v>
      </c>
      <c r="H14" s="199">
        <v>144.31</v>
      </c>
      <c r="I14" s="199">
        <v>108.59</v>
      </c>
      <c r="J14" s="199">
        <v>126.17</v>
      </c>
      <c r="K14" s="199">
        <v>82.95</v>
      </c>
    </row>
    <row r="15" spans="2:11" s="7" customFormat="1" ht="11.25">
      <c r="B15" s="77" t="s">
        <v>24</v>
      </c>
      <c r="C15" s="77">
        <v>40360</v>
      </c>
      <c r="D15" s="199">
        <v>146.03</v>
      </c>
      <c r="E15" s="199">
        <v>105.91</v>
      </c>
      <c r="F15" s="199">
        <v>176.15</v>
      </c>
      <c r="G15" s="199">
        <v>135.36</v>
      </c>
      <c r="H15" s="199">
        <v>140.96</v>
      </c>
      <c r="I15" s="199">
        <v>112.45</v>
      </c>
      <c r="J15" s="199">
        <v>128.01</v>
      </c>
      <c r="K15" s="199">
        <v>85.5</v>
      </c>
    </row>
    <row r="16" spans="2:11" s="7" customFormat="1" ht="11.25">
      <c r="B16" s="77" t="s">
        <v>24</v>
      </c>
      <c r="C16" s="77">
        <v>40391</v>
      </c>
      <c r="D16" s="199">
        <v>150.41</v>
      </c>
      <c r="E16" s="199">
        <v>111.92</v>
      </c>
      <c r="F16" s="199">
        <v>188.58</v>
      </c>
      <c r="G16" s="199">
        <v>145.95</v>
      </c>
      <c r="H16" s="199">
        <v>139.74</v>
      </c>
      <c r="I16" s="199">
        <v>109.31</v>
      </c>
      <c r="J16" s="199">
        <v>127.59</v>
      </c>
      <c r="K16" s="199">
        <v>89.65</v>
      </c>
    </row>
    <row r="17" spans="2:11" s="7" customFormat="1" ht="11.25">
      <c r="B17" s="77" t="s">
        <v>24</v>
      </c>
      <c r="C17" s="77">
        <v>40422</v>
      </c>
      <c r="D17" s="199">
        <v>153.52</v>
      </c>
      <c r="E17" s="199">
        <v>107.36</v>
      </c>
      <c r="F17" s="199">
        <v>193.86</v>
      </c>
      <c r="G17" s="199">
        <v>137.71</v>
      </c>
      <c r="H17" s="199">
        <v>141.77</v>
      </c>
      <c r="I17" s="199">
        <v>106.55</v>
      </c>
      <c r="J17" s="199">
        <v>129.86</v>
      </c>
      <c r="K17" s="199">
        <v>88.25</v>
      </c>
    </row>
    <row r="18" spans="2:11" s="7" customFormat="1" ht="11.25">
      <c r="B18" s="77" t="s">
        <v>24</v>
      </c>
      <c r="C18" s="77">
        <v>40452</v>
      </c>
      <c r="D18" s="199">
        <v>154.88</v>
      </c>
      <c r="E18" s="199">
        <v>103.86</v>
      </c>
      <c r="F18" s="199">
        <v>195.96</v>
      </c>
      <c r="G18" s="199">
        <v>125.58</v>
      </c>
      <c r="H18" s="199">
        <v>146.03</v>
      </c>
      <c r="I18" s="199">
        <v>113.69</v>
      </c>
      <c r="J18" s="199">
        <v>130.68</v>
      </c>
      <c r="K18" s="199">
        <v>88.08</v>
      </c>
    </row>
    <row r="19" spans="2:11" s="7" customFormat="1" ht="11.25">
      <c r="B19" s="77" t="s">
        <v>24</v>
      </c>
      <c r="C19" s="77">
        <v>40483</v>
      </c>
      <c r="D19" s="199">
        <v>157.51</v>
      </c>
      <c r="E19" s="199">
        <v>98.27</v>
      </c>
      <c r="F19" s="199">
        <v>199.81</v>
      </c>
      <c r="G19" s="199">
        <v>111.5</v>
      </c>
      <c r="H19" s="199">
        <v>150.73</v>
      </c>
      <c r="I19" s="199">
        <v>121.57</v>
      </c>
      <c r="J19" s="199">
        <v>132.74</v>
      </c>
      <c r="K19" s="199">
        <v>84.3</v>
      </c>
    </row>
    <row r="20" spans="2:11" s="7" customFormat="1" ht="12" customHeight="1">
      <c r="B20" s="78" t="s">
        <v>24</v>
      </c>
      <c r="C20" s="78">
        <v>40513</v>
      </c>
      <c r="D20" s="204">
        <v>162.26</v>
      </c>
      <c r="E20" s="204">
        <v>112.82</v>
      </c>
      <c r="F20" s="204">
        <v>205.62</v>
      </c>
      <c r="G20" s="204">
        <v>140.45</v>
      </c>
      <c r="H20" s="204">
        <v>156.54</v>
      </c>
      <c r="I20" s="204">
        <v>105.5</v>
      </c>
      <c r="J20" s="204">
        <v>135.55</v>
      </c>
      <c r="K20" s="204">
        <v>96.17</v>
      </c>
    </row>
    <row r="21" spans="2:11" s="7" customFormat="1" ht="11.25">
      <c r="B21" s="77" t="s">
        <v>103</v>
      </c>
      <c r="C21" s="77">
        <v>40544</v>
      </c>
      <c r="D21" s="199">
        <v>166.41</v>
      </c>
      <c r="E21" s="199">
        <v>79.89</v>
      </c>
      <c r="F21" s="199">
        <v>207.69</v>
      </c>
      <c r="G21" s="199">
        <v>96.4</v>
      </c>
      <c r="H21" s="199">
        <v>161.08</v>
      </c>
      <c r="I21" s="199">
        <v>89.28</v>
      </c>
      <c r="J21" s="199">
        <v>140.74</v>
      </c>
      <c r="K21" s="199">
        <v>67.44</v>
      </c>
    </row>
    <row r="22" spans="2:12" s="7" customFormat="1" ht="11.25">
      <c r="B22" s="77" t="s">
        <v>24</v>
      </c>
      <c r="C22" s="77">
        <v>40575</v>
      </c>
      <c r="D22" s="199">
        <v>167.96</v>
      </c>
      <c r="E22" s="199">
        <v>87.05</v>
      </c>
      <c r="F22" s="199">
        <v>213.07</v>
      </c>
      <c r="G22" s="199">
        <v>103.46</v>
      </c>
      <c r="H22" s="199">
        <v>161.76</v>
      </c>
      <c r="I22" s="199">
        <v>86.72</v>
      </c>
      <c r="J22" s="199">
        <v>139.44</v>
      </c>
      <c r="K22" s="199">
        <v>76.39</v>
      </c>
      <c r="L22" s="105"/>
    </row>
    <row r="23" spans="2:11" s="7" customFormat="1" ht="11.25">
      <c r="B23" s="77" t="s">
        <v>24</v>
      </c>
      <c r="C23" s="77">
        <v>40603</v>
      </c>
      <c r="D23" s="199">
        <v>171.98</v>
      </c>
      <c r="E23" s="199">
        <v>97.99</v>
      </c>
      <c r="F23" s="199">
        <v>216.97</v>
      </c>
      <c r="G23" s="199">
        <v>120.94</v>
      </c>
      <c r="H23" s="199">
        <v>168.95</v>
      </c>
      <c r="I23" s="199">
        <v>98.89</v>
      </c>
      <c r="J23" s="199">
        <v>141.8</v>
      </c>
      <c r="K23" s="199">
        <v>83.95</v>
      </c>
    </row>
    <row r="24" spans="2:11" s="7" customFormat="1" ht="11.25">
      <c r="B24" s="77" t="s">
        <v>24</v>
      </c>
      <c r="C24" s="77">
        <v>40634</v>
      </c>
      <c r="D24" s="199">
        <v>180.03</v>
      </c>
      <c r="E24" s="199">
        <v>97.92</v>
      </c>
      <c r="F24" s="199">
        <v>228.57</v>
      </c>
      <c r="G24" s="199">
        <v>135.15</v>
      </c>
      <c r="H24" s="199">
        <v>175.68</v>
      </c>
      <c r="I24" s="199">
        <v>90.84</v>
      </c>
      <c r="J24" s="199">
        <v>146.22</v>
      </c>
      <c r="K24" s="199">
        <v>74.28</v>
      </c>
    </row>
    <row r="25" spans="2:11" s="7" customFormat="1" ht="11.25">
      <c r="B25" s="77" t="s">
        <v>24</v>
      </c>
      <c r="C25" s="77">
        <v>40664</v>
      </c>
      <c r="D25" s="199">
        <v>183.64</v>
      </c>
      <c r="E25" s="199">
        <v>110.44</v>
      </c>
      <c r="F25" s="199">
        <v>237.34</v>
      </c>
      <c r="G25" s="199">
        <v>152.67</v>
      </c>
      <c r="H25" s="199">
        <v>175.02</v>
      </c>
      <c r="I25" s="199">
        <v>104.66</v>
      </c>
      <c r="J25" s="199">
        <v>146.08</v>
      </c>
      <c r="K25" s="199">
        <v>83.48</v>
      </c>
    </row>
    <row r="26" spans="2:11" s="7" customFormat="1" ht="11.25">
      <c r="B26" s="77" t="s">
        <v>24</v>
      </c>
      <c r="C26" s="77">
        <v>40695</v>
      </c>
      <c r="D26" s="199">
        <v>183.28</v>
      </c>
      <c r="E26" s="199">
        <v>112.95</v>
      </c>
      <c r="F26" s="199">
        <v>237.73</v>
      </c>
      <c r="G26" s="199">
        <v>137.91</v>
      </c>
      <c r="H26" s="199">
        <v>175.03</v>
      </c>
      <c r="I26" s="199">
        <v>116.15</v>
      </c>
      <c r="J26" s="199">
        <v>146.44</v>
      </c>
      <c r="K26" s="199">
        <v>98.33</v>
      </c>
    </row>
    <row r="27" spans="2:11" s="7" customFormat="1" ht="11.25">
      <c r="B27" s="77" t="s">
        <v>24</v>
      </c>
      <c r="C27" s="77">
        <v>40725</v>
      </c>
      <c r="D27" s="199">
        <v>184.7</v>
      </c>
      <c r="E27" s="199">
        <v>105.28</v>
      </c>
      <c r="F27" s="199">
        <v>236.43</v>
      </c>
      <c r="G27" s="199">
        <v>135.24</v>
      </c>
      <c r="H27" s="199">
        <v>176.18</v>
      </c>
      <c r="I27" s="199">
        <v>116.28</v>
      </c>
      <c r="J27" s="199">
        <v>149.92</v>
      </c>
      <c r="K27" s="199">
        <v>83.27</v>
      </c>
    </row>
    <row r="28" spans="2:11" s="7" customFormat="1" ht="11.25">
      <c r="B28" s="77" t="s">
        <v>24</v>
      </c>
      <c r="C28" s="77">
        <v>40756</v>
      </c>
      <c r="D28" s="199">
        <v>187.34</v>
      </c>
      <c r="E28" s="199">
        <v>122.01</v>
      </c>
      <c r="F28" s="199">
        <v>240.59</v>
      </c>
      <c r="G28" s="199">
        <v>158.91</v>
      </c>
      <c r="H28" s="199">
        <v>176.84</v>
      </c>
      <c r="I28" s="199">
        <v>137.23</v>
      </c>
      <c r="J28" s="199">
        <v>152.12</v>
      </c>
      <c r="K28" s="199">
        <v>94.25</v>
      </c>
    </row>
    <row r="29" spans="2:11" ht="11.25">
      <c r="B29" s="77" t="s">
        <v>24</v>
      </c>
      <c r="C29" s="77">
        <v>40787</v>
      </c>
      <c r="D29" s="199">
        <v>186.52</v>
      </c>
      <c r="E29" s="199">
        <v>109.09</v>
      </c>
      <c r="F29" s="199">
        <v>239.55</v>
      </c>
      <c r="G29" s="199">
        <v>141.92</v>
      </c>
      <c r="H29" s="199">
        <v>180.46</v>
      </c>
      <c r="I29" s="199">
        <v>117.86</v>
      </c>
      <c r="J29" s="199">
        <v>150.09</v>
      </c>
      <c r="K29" s="199">
        <v>85.76</v>
      </c>
    </row>
    <row r="30" spans="2:11" ht="11.25">
      <c r="B30" s="77" t="s">
        <v>24</v>
      </c>
      <c r="C30" s="77">
        <v>40817</v>
      </c>
      <c r="D30" s="199">
        <v>185.49</v>
      </c>
      <c r="E30" s="199">
        <v>104.3</v>
      </c>
      <c r="F30" s="199">
        <v>238.81</v>
      </c>
      <c r="G30" s="199">
        <v>137.04</v>
      </c>
      <c r="H30" s="199">
        <v>176.19</v>
      </c>
      <c r="I30" s="199">
        <v>105.39</v>
      </c>
      <c r="J30" s="199">
        <v>149.65</v>
      </c>
      <c r="K30" s="199">
        <v>83.12</v>
      </c>
    </row>
    <row r="31" spans="2:11" ht="11.25">
      <c r="B31" s="77" t="s">
        <v>24</v>
      </c>
      <c r="C31" s="77">
        <v>40848</v>
      </c>
      <c r="D31" s="199">
        <v>180.7</v>
      </c>
      <c r="E31" s="199">
        <v>105.29</v>
      </c>
      <c r="F31" s="199">
        <v>226.86</v>
      </c>
      <c r="G31" s="199">
        <v>132.78</v>
      </c>
      <c r="H31" s="199">
        <v>175.05</v>
      </c>
      <c r="I31" s="199">
        <v>119.41</v>
      </c>
      <c r="J31" s="199">
        <v>149.79</v>
      </c>
      <c r="K31" s="199">
        <v>84.15</v>
      </c>
    </row>
    <row r="32" spans="2:11" ht="11.25">
      <c r="B32" s="78" t="s">
        <v>24</v>
      </c>
      <c r="C32" s="78">
        <v>40878</v>
      </c>
      <c r="D32" s="204">
        <v>176.26</v>
      </c>
      <c r="E32" s="204">
        <v>109.7</v>
      </c>
      <c r="F32" s="204">
        <v>217.34</v>
      </c>
      <c r="G32" s="204">
        <v>144.58</v>
      </c>
      <c r="H32" s="204">
        <v>171.91</v>
      </c>
      <c r="I32" s="204">
        <v>98.47</v>
      </c>
      <c r="J32" s="204">
        <v>148.96</v>
      </c>
      <c r="K32" s="204">
        <v>91.43</v>
      </c>
    </row>
    <row r="33" spans="2:11" ht="11.25">
      <c r="B33" s="77" t="s">
        <v>117</v>
      </c>
      <c r="C33" s="77">
        <v>40909</v>
      </c>
      <c r="D33" s="199">
        <v>171.51</v>
      </c>
      <c r="E33" s="199">
        <v>81.92</v>
      </c>
      <c r="F33" s="199">
        <v>208.02</v>
      </c>
      <c r="G33" s="199">
        <v>99.71</v>
      </c>
      <c r="H33" s="199">
        <v>167.25</v>
      </c>
      <c r="I33" s="199">
        <v>91.71</v>
      </c>
      <c r="J33" s="199">
        <v>147.4</v>
      </c>
      <c r="K33" s="199">
        <v>67.21</v>
      </c>
    </row>
    <row r="34" spans="2:11" ht="11.25">
      <c r="B34" s="77" t="s">
        <v>24</v>
      </c>
      <c r="C34" s="77">
        <v>40940</v>
      </c>
      <c r="D34" s="199">
        <v>170.18</v>
      </c>
      <c r="E34" s="199">
        <v>92.22</v>
      </c>
      <c r="F34" s="199">
        <v>204.75</v>
      </c>
      <c r="G34" s="199">
        <v>108.62</v>
      </c>
      <c r="H34" s="199">
        <v>166.71</v>
      </c>
      <c r="I34" s="199">
        <v>99.43</v>
      </c>
      <c r="J34" s="199">
        <v>146.65</v>
      </c>
      <c r="K34" s="199">
        <v>81.13</v>
      </c>
    </row>
    <row r="35" spans="2:11" ht="11.25">
      <c r="B35" s="77" t="s">
        <v>24</v>
      </c>
      <c r="C35" s="77">
        <v>40969</v>
      </c>
      <c r="D35" s="199">
        <v>172.83</v>
      </c>
      <c r="E35" s="199">
        <v>105.33</v>
      </c>
      <c r="F35" s="199">
        <v>209.51</v>
      </c>
      <c r="G35" s="199">
        <v>144.36</v>
      </c>
      <c r="H35" s="199">
        <v>165.51</v>
      </c>
      <c r="I35" s="199">
        <v>88.86</v>
      </c>
      <c r="J35" s="199">
        <v>150.13</v>
      </c>
      <c r="K35" s="199">
        <v>84</v>
      </c>
    </row>
    <row r="36" spans="2:11" ht="11.25">
      <c r="B36" s="77" t="s">
        <v>24</v>
      </c>
      <c r="C36" s="77">
        <v>41000</v>
      </c>
      <c r="D36" s="199">
        <v>176</v>
      </c>
      <c r="E36" s="199">
        <v>96.78</v>
      </c>
      <c r="F36" s="199">
        <v>217.89</v>
      </c>
      <c r="G36" s="199">
        <v>137.93</v>
      </c>
      <c r="H36" s="199">
        <v>167.46</v>
      </c>
      <c r="I36" s="199">
        <v>80.55</v>
      </c>
      <c r="J36" s="199">
        <v>148.92</v>
      </c>
      <c r="K36" s="199">
        <v>73.55</v>
      </c>
    </row>
    <row r="37" spans="2:11" ht="11.25">
      <c r="B37" s="77" t="s">
        <v>24</v>
      </c>
      <c r="C37" s="77">
        <v>41030</v>
      </c>
      <c r="D37" s="199">
        <v>176.49</v>
      </c>
      <c r="E37" s="199">
        <v>114.5</v>
      </c>
      <c r="F37" s="199">
        <v>219.4</v>
      </c>
      <c r="G37" s="199">
        <v>161.11</v>
      </c>
      <c r="H37" s="199">
        <v>165.72</v>
      </c>
      <c r="I37" s="199">
        <v>110.51</v>
      </c>
      <c r="J37" s="199">
        <v>149.52</v>
      </c>
      <c r="K37" s="199">
        <v>83.59</v>
      </c>
    </row>
    <row r="38" spans="2:11" ht="11.25">
      <c r="B38" s="77" t="s">
        <v>24</v>
      </c>
      <c r="C38" s="77">
        <v>41061</v>
      </c>
      <c r="D38" s="199">
        <v>172.7</v>
      </c>
      <c r="E38" s="199">
        <v>97.55</v>
      </c>
      <c r="F38" s="199">
        <v>214.03</v>
      </c>
      <c r="G38" s="199">
        <v>130.54</v>
      </c>
      <c r="H38" s="199">
        <v>163.03</v>
      </c>
      <c r="I38" s="199">
        <v>91.73</v>
      </c>
      <c r="J38" s="199">
        <v>146.81</v>
      </c>
      <c r="K38" s="199">
        <v>77.21</v>
      </c>
    </row>
    <row r="39" spans="2:11" ht="11.25">
      <c r="B39" s="77" t="s">
        <v>24</v>
      </c>
      <c r="C39" s="77">
        <v>41091</v>
      </c>
      <c r="D39" s="199">
        <v>169.75</v>
      </c>
      <c r="E39" s="199">
        <v>107.71</v>
      </c>
      <c r="F39" s="199">
        <v>210.46</v>
      </c>
      <c r="G39" s="199">
        <v>141.66</v>
      </c>
      <c r="H39" s="199">
        <v>160.79</v>
      </c>
      <c r="I39" s="199">
        <v>116.02</v>
      </c>
      <c r="J39" s="199">
        <v>144.33</v>
      </c>
      <c r="K39" s="199">
        <v>83.5</v>
      </c>
    </row>
    <row r="40" spans="2:11" ht="11.25">
      <c r="B40" s="77" t="s">
        <v>24</v>
      </c>
      <c r="C40" s="77">
        <v>41122</v>
      </c>
      <c r="D40" s="199">
        <v>169.95</v>
      </c>
      <c r="E40" s="199">
        <v>114.64</v>
      </c>
      <c r="F40" s="199">
        <v>210.73</v>
      </c>
      <c r="G40" s="199">
        <v>152.73</v>
      </c>
      <c r="H40" s="199">
        <v>157.59</v>
      </c>
      <c r="I40" s="199">
        <v>116.88</v>
      </c>
      <c r="J40" s="199">
        <v>145.62</v>
      </c>
      <c r="K40" s="199">
        <v>89.81</v>
      </c>
    </row>
    <row r="41" spans="2:11" ht="11.25">
      <c r="B41" s="77" t="s">
        <v>24</v>
      </c>
      <c r="C41" s="77">
        <v>41153</v>
      </c>
      <c r="D41" s="199">
        <v>168.58</v>
      </c>
      <c r="E41" s="199">
        <v>103.27</v>
      </c>
      <c r="F41" s="199">
        <v>207.7</v>
      </c>
      <c r="G41" s="199">
        <v>135.88</v>
      </c>
      <c r="H41" s="199">
        <v>155.02</v>
      </c>
      <c r="I41" s="199">
        <v>104.14</v>
      </c>
      <c r="J41" s="199">
        <v>145.65</v>
      </c>
      <c r="K41" s="199">
        <v>82.12</v>
      </c>
    </row>
    <row r="42" spans="2:11" ht="11.25">
      <c r="B42" s="77" t="s">
        <v>24</v>
      </c>
      <c r="C42" s="77">
        <v>41183</v>
      </c>
      <c r="D42" s="199">
        <v>166.68</v>
      </c>
      <c r="E42" s="199">
        <v>113.66</v>
      </c>
      <c r="F42" s="199">
        <v>203.38</v>
      </c>
      <c r="G42" s="199">
        <v>135.55</v>
      </c>
      <c r="H42" s="199">
        <v>155.78</v>
      </c>
      <c r="I42" s="199">
        <v>136.12</v>
      </c>
      <c r="J42" s="199">
        <v>144.34</v>
      </c>
      <c r="K42" s="199">
        <v>95.45</v>
      </c>
    </row>
    <row r="43" spans="2:11" ht="11.25">
      <c r="B43" s="77" t="s">
        <v>24</v>
      </c>
      <c r="C43" s="77">
        <v>41214</v>
      </c>
      <c r="D43" s="199">
        <v>166.3</v>
      </c>
      <c r="E43" s="199">
        <v>107.16</v>
      </c>
      <c r="F43" s="199">
        <v>204.03</v>
      </c>
      <c r="G43" s="199">
        <v>129.47</v>
      </c>
      <c r="H43" s="199">
        <v>153.96</v>
      </c>
      <c r="I43" s="199">
        <v>116</v>
      </c>
      <c r="J43" s="199">
        <v>143.58</v>
      </c>
      <c r="K43" s="199">
        <v>91.96</v>
      </c>
    </row>
    <row r="44" spans="2:11" ht="11.25">
      <c r="B44" s="78" t="s">
        <v>24</v>
      </c>
      <c r="C44" s="78">
        <v>41244</v>
      </c>
      <c r="D44" s="204">
        <v>166.89</v>
      </c>
      <c r="E44" s="204">
        <v>103.01</v>
      </c>
      <c r="F44" s="204">
        <v>206.65</v>
      </c>
      <c r="G44" s="204">
        <v>133.95</v>
      </c>
      <c r="H44" s="204">
        <v>153.61</v>
      </c>
      <c r="I44" s="204">
        <v>109.29</v>
      </c>
      <c r="J44" s="204">
        <v>143.32</v>
      </c>
      <c r="K44" s="204">
        <v>81.88</v>
      </c>
    </row>
    <row r="45" spans="2:11" ht="11.25">
      <c r="B45" s="77" t="s">
        <v>118</v>
      </c>
      <c r="C45" s="77">
        <v>41275</v>
      </c>
      <c r="D45" s="199">
        <v>167.71</v>
      </c>
      <c r="E45" s="199">
        <v>82.76</v>
      </c>
      <c r="F45" s="199">
        <v>210.97</v>
      </c>
      <c r="G45" s="199">
        <v>92.18</v>
      </c>
      <c r="H45" s="199">
        <v>151.28</v>
      </c>
      <c r="I45" s="199">
        <v>108.13</v>
      </c>
      <c r="J45" s="199">
        <v>142.12</v>
      </c>
      <c r="K45" s="199">
        <v>70.43</v>
      </c>
    </row>
    <row r="46" spans="2:11" ht="11.25">
      <c r="B46" s="77"/>
      <c r="C46" s="77">
        <v>41306</v>
      </c>
      <c r="D46" s="199">
        <v>169.24</v>
      </c>
      <c r="E46" s="199">
        <v>79.87</v>
      </c>
      <c r="F46" s="199">
        <v>213.58</v>
      </c>
      <c r="G46" s="199">
        <v>98.12</v>
      </c>
      <c r="H46" s="199">
        <v>152.33</v>
      </c>
      <c r="I46" s="199">
        <v>85.6</v>
      </c>
      <c r="J46" s="199">
        <v>142.87</v>
      </c>
      <c r="K46" s="199">
        <v>67.53</v>
      </c>
    </row>
    <row r="47" spans="2:12" ht="11.25">
      <c r="B47" s="69"/>
      <c r="C47" s="77">
        <v>41334</v>
      </c>
      <c r="D47" s="199">
        <v>171.31</v>
      </c>
      <c r="E47" s="199">
        <v>98.04</v>
      </c>
      <c r="F47" s="199">
        <v>218.57</v>
      </c>
      <c r="G47" s="199">
        <v>120.69</v>
      </c>
      <c r="H47" s="199">
        <v>149.02</v>
      </c>
      <c r="I47" s="199">
        <v>105.21</v>
      </c>
      <c r="J47" s="199">
        <v>143.98</v>
      </c>
      <c r="K47" s="199">
        <v>82.92</v>
      </c>
      <c r="L47" s="7"/>
    </row>
    <row r="48" spans="2:12" ht="11.25">
      <c r="B48" s="69"/>
      <c r="C48" s="77">
        <v>41365</v>
      </c>
      <c r="D48" s="199">
        <v>169.37</v>
      </c>
      <c r="E48" s="199">
        <v>105.89</v>
      </c>
      <c r="F48" s="199">
        <v>214.25</v>
      </c>
      <c r="G48" s="199">
        <v>145.22</v>
      </c>
      <c r="H48" s="199">
        <v>148.68</v>
      </c>
      <c r="I48" s="199">
        <v>101.31</v>
      </c>
      <c r="J48" s="199">
        <v>142.87</v>
      </c>
      <c r="K48" s="199">
        <v>81.08</v>
      </c>
      <c r="L48" s="7"/>
    </row>
    <row r="49" spans="2:12" ht="11.25">
      <c r="B49" s="69"/>
      <c r="C49" s="77">
        <v>41395</v>
      </c>
      <c r="D49" s="199">
        <v>168.55</v>
      </c>
      <c r="E49" s="199">
        <v>112.55</v>
      </c>
      <c r="F49" s="199">
        <v>212.14</v>
      </c>
      <c r="G49" s="199">
        <v>161.1</v>
      </c>
      <c r="H49" s="199">
        <v>147.28</v>
      </c>
      <c r="I49" s="199">
        <v>102.75</v>
      </c>
      <c r="J49" s="199">
        <v>143.72</v>
      </c>
      <c r="K49" s="199">
        <v>82.28</v>
      </c>
      <c r="L49" s="7"/>
    </row>
    <row r="50" spans="2:12" ht="11.25">
      <c r="B50" s="69"/>
      <c r="C50" s="77">
        <v>41426</v>
      </c>
      <c r="D50" s="199">
        <v>164.44</v>
      </c>
      <c r="E50" s="199">
        <v>111.72</v>
      </c>
      <c r="F50" s="199">
        <v>205.93</v>
      </c>
      <c r="G50" s="199">
        <v>143.13</v>
      </c>
      <c r="H50" s="199">
        <v>145.66</v>
      </c>
      <c r="I50" s="199">
        <v>100.39</v>
      </c>
      <c r="J50" s="199">
        <v>140.71</v>
      </c>
      <c r="K50" s="199">
        <v>94.96</v>
      </c>
      <c r="L50" s="7"/>
    </row>
    <row r="51" spans="1:12" ht="11.25">
      <c r="A51" s="7"/>
      <c r="B51" s="69"/>
      <c r="C51" s="77">
        <v>41456</v>
      </c>
      <c r="D51" s="173">
        <v>161.91</v>
      </c>
      <c r="E51" s="173">
        <v>111.71</v>
      </c>
      <c r="F51" s="173">
        <v>199.35</v>
      </c>
      <c r="G51" s="173">
        <v>148.79</v>
      </c>
      <c r="H51" s="173">
        <v>144.24</v>
      </c>
      <c r="I51" s="173">
        <v>102.11</v>
      </c>
      <c r="J51" s="173">
        <v>141.42</v>
      </c>
      <c r="K51" s="173">
        <v>89.65</v>
      </c>
      <c r="L51" s="7"/>
    </row>
    <row r="52" spans="1:12" ht="11.25">
      <c r="A52" s="7"/>
      <c r="B52" s="69"/>
      <c r="C52" s="77">
        <v>41487</v>
      </c>
      <c r="D52" s="173">
        <v>159.16</v>
      </c>
      <c r="E52" s="173">
        <v>117.01</v>
      </c>
      <c r="F52" s="173">
        <v>195.05</v>
      </c>
      <c r="G52" s="173">
        <v>161.72</v>
      </c>
      <c r="H52" s="173">
        <v>140.21</v>
      </c>
      <c r="I52" s="173">
        <v>119.5</v>
      </c>
      <c r="J52" s="173">
        <v>140.52</v>
      </c>
      <c r="K52" s="173">
        <v>85.9</v>
      </c>
      <c r="L52" s="7"/>
    </row>
    <row r="53" spans="1:12" ht="11.25">
      <c r="A53" s="7"/>
      <c r="B53" s="69"/>
      <c r="C53" s="77">
        <v>41518</v>
      </c>
      <c r="D53" s="173">
        <v>162.8</v>
      </c>
      <c r="E53" s="173">
        <v>111.33</v>
      </c>
      <c r="F53" s="173">
        <v>202.65</v>
      </c>
      <c r="G53" s="173">
        <v>153.86</v>
      </c>
      <c r="H53" s="173">
        <v>139.87</v>
      </c>
      <c r="I53" s="173">
        <v>117.19</v>
      </c>
      <c r="J53" s="173">
        <v>142.1</v>
      </c>
      <c r="K53" s="173">
        <v>81.13</v>
      </c>
      <c r="L53" s="7"/>
    </row>
    <row r="54" spans="2:12" ht="11.25">
      <c r="B54" s="69"/>
      <c r="C54" s="77">
        <v>41548</v>
      </c>
      <c r="D54" s="173">
        <v>162.91</v>
      </c>
      <c r="E54" s="173">
        <v>121.77</v>
      </c>
      <c r="F54" s="173">
        <v>203.49</v>
      </c>
      <c r="G54" s="173">
        <v>140.57</v>
      </c>
      <c r="H54" s="173">
        <v>139.83</v>
      </c>
      <c r="I54" s="173">
        <v>124.17</v>
      </c>
      <c r="J54" s="173">
        <v>141.53</v>
      </c>
      <c r="K54" s="173">
        <v>111.07</v>
      </c>
      <c r="L54" s="7"/>
    </row>
    <row r="55" spans="2:12" ht="11.25">
      <c r="B55" s="69"/>
      <c r="C55" s="77">
        <v>41579</v>
      </c>
      <c r="D55" s="173">
        <v>162.03</v>
      </c>
      <c r="E55" s="173">
        <v>111.92</v>
      </c>
      <c r="F55" s="173">
        <v>202.18</v>
      </c>
      <c r="G55" s="173">
        <v>134.15</v>
      </c>
      <c r="H55" s="173">
        <v>140.17</v>
      </c>
      <c r="I55" s="173">
        <v>108.62</v>
      </c>
      <c r="J55" s="173">
        <v>140.46</v>
      </c>
      <c r="K55" s="173">
        <v>99.94</v>
      </c>
      <c r="L55" s="7"/>
    </row>
    <row r="56" spans="2:12" ht="11.25">
      <c r="B56" s="80"/>
      <c r="C56" s="78">
        <v>41609</v>
      </c>
      <c r="D56" s="203">
        <v>163.25</v>
      </c>
      <c r="E56" s="203">
        <v>111.01</v>
      </c>
      <c r="F56" s="203">
        <v>202.18</v>
      </c>
      <c r="G56" s="203">
        <v>129.28</v>
      </c>
      <c r="H56" s="203">
        <v>139.48</v>
      </c>
      <c r="I56" s="203">
        <v>120.48</v>
      </c>
      <c r="J56" s="203">
        <v>143.98</v>
      </c>
      <c r="K56" s="203">
        <v>98.71</v>
      </c>
      <c r="L56" s="7"/>
    </row>
    <row r="57" spans="2:12" ht="11.25">
      <c r="B57" s="167">
        <v>2014</v>
      </c>
      <c r="C57" s="148">
        <v>41640</v>
      </c>
      <c r="D57" s="205">
        <v>162.85</v>
      </c>
      <c r="E57" s="205">
        <v>85.69</v>
      </c>
      <c r="F57" s="205">
        <v>203.7</v>
      </c>
      <c r="G57" s="205">
        <v>100.86</v>
      </c>
      <c r="H57" s="205">
        <v>138.14</v>
      </c>
      <c r="I57" s="205">
        <v>111.77</v>
      </c>
      <c r="J57" s="205">
        <v>141.66</v>
      </c>
      <c r="K57" s="205">
        <v>68.84</v>
      </c>
      <c r="L57" s="7"/>
    </row>
    <row r="58" spans="2:11" s="7" customFormat="1" ht="11.25">
      <c r="B58" s="69"/>
      <c r="C58" s="77">
        <v>41671</v>
      </c>
      <c r="D58" s="10">
        <v>159.1</v>
      </c>
      <c r="E58" s="10">
        <v>87.2</v>
      </c>
      <c r="F58" s="10">
        <v>196.47</v>
      </c>
      <c r="G58" s="10">
        <v>108.79</v>
      </c>
      <c r="H58" s="10">
        <v>137.95</v>
      </c>
      <c r="I58" s="10">
        <v>96.08</v>
      </c>
      <c r="J58" s="10">
        <v>140.05</v>
      </c>
      <c r="K58" s="10">
        <v>69.53</v>
      </c>
    </row>
    <row r="59" spans="2:11" s="7" customFormat="1" ht="11.25">
      <c r="B59" s="69"/>
      <c r="C59" s="77">
        <v>41699</v>
      </c>
      <c r="D59" s="10">
        <v>160</v>
      </c>
      <c r="E59" s="10">
        <v>95.94</v>
      </c>
      <c r="F59" s="10">
        <v>198.37</v>
      </c>
      <c r="G59" s="10">
        <v>138.82</v>
      </c>
      <c r="H59" s="10">
        <v>137.77</v>
      </c>
      <c r="I59" s="10">
        <v>87.16</v>
      </c>
      <c r="J59" s="10">
        <v>140.14</v>
      </c>
      <c r="K59" s="10">
        <v>68.59</v>
      </c>
    </row>
    <row r="60" spans="2:11" s="7" customFormat="1" ht="11.25">
      <c r="B60" s="69"/>
      <c r="C60" s="77">
        <v>41730</v>
      </c>
      <c r="D60" s="10">
        <v>158.92</v>
      </c>
      <c r="E60" s="10">
        <v>108.07</v>
      </c>
      <c r="F60" s="10">
        <v>195.63</v>
      </c>
      <c r="G60" s="10">
        <v>161.63</v>
      </c>
      <c r="H60" s="10">
        <v>139</v>
      </c>
      <c r="I60" s="10">
        <v>94.82</v>
      </c>
      <c r="J60" s="10">
        <v>139.37</v>
      </c>
      <c r="K60" s="10">
        <v>74.27</v>
      </c>
    </row>
    <row r="61" spans="2:11" s="7" customFormat="1" ht="11.25">
      <c r="B61" s="69"/>
      <c r="C61" s="77">
        <v>41760</v>
      </c>
      <c r="D61" s="10">
        <v>160.75</v>
      </c>
      <c r="E61" s="10">
        <v>112.41</v>
      </c>
      <c r="F61" s="10">
        <v>197.21</v>
      </c>
      <c r="G61" s="10">
        <v>172.12</v>
      </c>
      <c r="H61" s="10">
        <v>141.94</v>
      </c>
      <c r="I61" s="10">
        <v>94.97</v>
      </c>
      <c r="J61" s="10">
        <v>142.15</v>
      </c>
      <c r="K61" s="10">
        <v>75.14</v>
      </c>
    </row>
    <row r="62" spans="2:11" s="7" customFormat="1" ht="11.25">
      <c r="B62" s="69"/>
      <c r="C62" s="77">
        <v>41791</v>
      </c>
      <c r="D62" s="10">
        <v>161.84</v>
      </c>
      <c r="E62" s="10">
        <v>110.12</v>
      </c>
      <c r="F62" s="10">
        <v>197.33</v>
      </c>
      <c r="G62" s="10">
        <v>164.09</v>
      </c>
      <c r="H62" s="10">
        <v>142.62</v>
      </c>
      <c r="I62" s="10">
        <v>100.78</v>
      </c>
      <c r="J62" s="10">
        <v>143.79</v>
      </c>
      <c r="K62" s="10">
        <v>74.99</v>
      </c>
    </row>
    <row r="63" spans="2:11" s="7" customFormat="1" ht="11.25">
      <c r="B63" s="69"/>
      <c r="C63" s="77">
        <v>41821</v>
      </c>
      <c r="D63" s="10">
        <v>158.22</v>
      </c>
      <c r="E63" s="10">
        <v>126.71</v>
      </c>
      <c r="F63" s="10">
        <v>190.99</v>
      </c>
      <c r="G63" s="10">
        <v>181.51</v>
      </c>
      <c r="H63" s="10">
        <v>141.07</v>
      </c>
      <c r="I63" s="10">
        <v>123.45</v>
      </c>
      <c r="J63" s="10">
        <v>141.86</v>
      </c>
      <c r="K63" s="10">
        <v>90</v>
      </c>
    </row>
    <row r="64" spans="2:11" s="7" customFormat="1" ht="11.25">
      <c r="B64" s="69"/>
      <c r="C64" s="77">
        <v>41852</v>
      </c>
      <c r="D64" s="10">
        <v>157.88</v>
      </c>
      <c r="E64" s="10">
        <v>112.86</v>
      </c>
      <c r="F64" s="10">
        <v>187.78</v>
      </c>
      <c r="G64" s="10">
        <v>155.59</v>
      </c>
      <c r="H64" s="10">
        <v>142.22</v>
      </c>
      <c r="I64" s="10">
        <v>110.72</v>
      </c>
      <c r="J64" s="10">
        <v>143.57</v>
      </c>
      <c r="K64" s="10">
        <v>83.36</v>
      </c>
    </row>
    <row r="65" spans="2:11" s="7" customFormat="1" ht="11.25">
      <c r="B65" s="69"/>
      <c r="C65" s="77">
        <v>41883</v>
      </c>
      <c r="D65" s="10">
        <v>155.2</v>
      </c>
      <c r="E65" s="10">
        <v>110.06</v>
      </c>
      <c r="F65" s="10">
        <v>183.51</v>
      </c>
      <c r="G65" s="10">
        <v>151.67</v>
      </c>
      <c r="H65" s="10">
        <v>140.68</v>
      </c>
      <c r="I65" s="10">
        <v>118.7</v>
      </c>
      <c r="J65" s="10">
        <v>141.47</v>
      </c>
      <c r="K65" s="10">
        <v>78.58</v>
      </c>
    </row>
    <row r="66" spans="2:11" s="7" customFormat="1" ht="11.25">
      <c r="B66" s="69"/>
      <c r="C66" s="77">
        <v>41913</v>
      </c>
      <c r="D66" s="10">
        <v>151.13</v>
      </c>
      <c r="E66" s="10">
        <v>105.61</v>
      </c>
      <c r="F66" s="10">
        <v>175.95</v>
      </c>
      <c r="G66" s="10">
        <v>137.94</v>
      </c>
      <c r="H66" s="10">
        <v>136.6</v>
      </c>
      <c r="I66" s="10">
        <v>126.11</v>
      </c>
      <c r="J66" s="10">
        <v>140.01</v>
      </c>
      <c r="K66" s="10">
        <v>78.24</v>
      </c>
    </row>
    <row r="67" spans="2:11" s="7" customFormat="1" ht="11.25">
      <c r="B67" s="69"/>
      <c r="C67" s="77">
        <v>41944</v>
      </c>
      <c r="D67" s="10">
        <v>148.56</v>
      </c>
      <c r="E67" s="10">
        <v>91.7</v>
      </c>
      <c r="F67" s="10">
        <v>171.3</v>
      </c>
      <c r="G67" s="10">
        <v>119.13</v>
      </c>
      <c r="H67" s="10">
        <v>135.01</v>
      </c>
      <c r="I67" s="10">
        <v>106.06</v>
      </c>
      <c r="J67" s="10">
        <v>139.38</v>
      </c>
      <c r="K67" s="10">
        <v>68.8</v>
      </c>
    </row>
    <row r="68" spans="2:11" s="7" customFormat="1" ht="11.25">
      <c r="B68" s="80"/>
      <c r="C68" s="78">
        <v>41974</v>
      </c>
      <c r="D68" s="196">
        <v>143.34</v>
      </c>
      <c r="E68" s="196">
        <v>106.25</v>
      </c>
      <c r="F68" s="196">
        <v>162.11</v>
      </c>
      <c r="G68" s="196">
        <v>140.37</v>
      </c>
      <c r="H68" s="196">
        <v>132.38</v>
      </c>
      <c r="I68" s="196">
        <v>116.72</v>
      </c>
      <c r="J68" s="196">
        <v>136.33</v>
      </c>
      <c r="K68" s="196">
        <v>80.84</v>
      </c>
    </row>
    <row r="69" spans="2:11" s="7" customFormat="1" ht="11.25">
      <c r="B69" s="167">
        <v>2015</v>
      </c>
      <c r="C69" s="77">
        <v>42005</v>
      </c>
      <c r="D69" s="10">
        <v>135.44</v>
      </c>
      <c r="E69" s="10">
        <v>88.05</v>
      </c>
      <c r="F69" s="10">
        <v>148.6</v>
      </c>
      <c r="G69" s="10">
        <v>117.23</v>
      </c>
      <c r="H69" s="10">
        <v>129.51</v>
      </c>
      <c r="I69" s="10">
        <v>117.16</v>
      </c>
      <c r="J69" s="10">
        <v>134.22</v>
      </c>
      <c r="K69" s="10">
        <v>59.17</v>
      </c>
    </row>
    <row r="70" spans="2:11" s="7" customFormat="1" ht="11.25">
      <c r="B70" s="69"/>
      <c r="C70" s="77">
        <v>42036</v>
      </c>
      <c r="D70" s="10">
        <v>131.1</v>
      </c>
      <c r="E70" s="10">
        <v>80.26</v>
      </c>
      <c r="F70" s="10">
        <v>140.67</v>
      </c>
      <c r="G70" s="10">
        <v>105.69</v>
      </c>
      <c r="H70" s="10">
        <v>127.96</v>
      </c>
      <c r="I70" s="10">
        <v>90.93</v>
      </c>
      <c r="J70" s="10">
        <v>131.64</v>
      </c>
      <c r="K70" s="10">
        <v>59.13</v>
      </c>
    </row>
    <row r="71" spans="2:11" s="7" customFormat="1" ht="11.25">
      <c r="B71" s="69"/>
      <c r="C71" s="77">
        <v>42064</v>
      </c>
      <c r="D71" s="10">
        <v>128.97</v>
      </c>
      <c r="E71" s="10">
        <v>114.56</v>
      </c>
      <c r="F71" s="10">
        <v>139.2</v>
      </c>
      <c r="G71" s="10">
        <v>161</v>
      </c>
      <c r="H71" s="10">
        <v>124.08</v>
      </c>
      <c r="I71" s="10">
        <v>121.67</v>
      </c>
      <c r="J71" s="10">
        <v>129.69</v>
      </c>
      <c r="K71" s="10">
        <v>80.55</v>
      </c>
    </row>
    <row r="72" spans="2:11" s="7" customFormat="1" ht="11.25">
      <c r="B72" s="69"/>
      <c r="C72" s="77">
        <v>42095</v>
      </c>
      <c r="D72" s="10">
        <v>124.44</v>
      </c>
      <c r="E72" s="10">
        <v>105.99</v>
      </c>
      <c r="F72" s="10">
        <v>132.76</v>
      </c>
      <c r="G72" s="10">
        <v>169.32</v>
      </c>
      <c r="H72" s="10">
        <v>123.94</v>
      </c>
      <c r="I72" s="10">
        <v>85.01</v>
      </c>
      <c r="J72" s="10">
        <v>127.96</v>
      </c>
      <c r="K72" s="10">
        <v>68.78</v>
      </c>
    </row>
    <row r="73" spans="2:11" s="7" customFormat="1" ht="11.25">
      <c r="B73" s="69"/>
      <c r="C73" s="77">
        <v>42125</v>
      </c>
      <c r="D73" s="10">
        <v>123.82</v>
      </c>
      <c r="E73" s="10">
        <v>117.85</v>
      </c>
      <c r="F73" s="10">
        <v>132.03</v>
      </c>
      <c r="G73" s="10">
        <v>193.74</v>
      </c>
      <c r="H73" s="10">
        <v>120.64</v>
      </c>
      <c r="I73" s="10">
        <v>101.23</v>
      </c>
      <c r="J73" s="10">
        <v>127.56</v>
      </c>
      <c r="K73" s="10">
        <v>72.84</v>
      </c>
    </row>
    <row r="74" spans="2:11" s="7" customFormat="1" ht="11.25">
      <c r="B74" s="69"/>
      <c r="C74" s="77">
        <v>42156</v>
      </c>
      <c r="D74" s="10">
        <v>124.02</v>
      </c>
      <c r="E74" s="10">
        <v>137.73</v>
      </c>
      <c r="F74" s="10">
        <v>134.4</v>
      </c>
      <c r="G74" s="10">
        <v>211.32</v>
      </c>
      <c r="H74" s="10">
        <v>116.38</v>
      </c>
      <c r="I74" s="10">
        <v>118.57</v>
      </c>
      <c r="J74" s="10">
        <v>126.79</v>
      </c>
      <c r="K74" s="10">
        <v>92.93</v>
      </c>
    </row>
    <row r="75" spans="2:11" s="7" customFormat="1" ht="11.25">
      <c r="B75" s="80"/>
      <c r="C75" s="78">
        <v>42186</v>
      </c>
      <c r="D75" s="196">
        <v>124.31</v>
      </c>
      <c r="E75" s="196">
        <v>129.73</v>
      </c>
      <c r="F75" s="196">
        <v>135.71</v>
      </c>
      <c r="G75" s="196">
        <v>197.99</v>
      </c>
      <c r="H75" s="196">
        <v>115.69</v>
      </c>
      <c r="I75" s="196">
        <v>126.59</v>
      </c>
      <c r="J75" s="196">
        <v>126.46</v>
      </c>
      <c r="K75" s="196">
        <v>84.68</v>
      </c>
    </row>
    <row r="76" spans="2:11" ht="11.25">
      <c r="B76" s="69"/>
      <c r="C76" s="168" t="s">
        <v>91</v>
      </c>
      <c r="D76" s="173"/>
      <c r="E76" s="173"/>
      <c r="F76" s="173"/>
      <c r="G76" s="173"/>
      <c r="H76" s="173"/>
      <c r="I76" s="173"/>
      <c r="J76" s="173"/>
      <c r="K76" s="173"/>
    </row>
    <row r="77" spans="2:11" ht="11.25">
      <c r="B77" s="69"/>
      <c r="C77" s="169" t="s">
        <v>161</v>
      </c>
      <c r="D77" s="177">
        <f>(D75/D63-1)*100</f>
        <v>-21.432183036278595</v>
      </c>
      <c r="E77" s="177">
        <f aca="true" t="shared" si="0" ref="E77:K77">(E75/E63-1)*100</f>
        <v>2.383395154289314</v>
      </c>
      <c r="F77" s="177">
        <f t="shared" si="0"/>
        <v>-28.943923765642175</v>
      </c>
      <c r="G77" s="177">
        <f t="shared" si="0"/>
        <v>9.079389565313223</v>
      </c>
      <c r="H77" s="177">
        <f t="shared" si="0"/>
        <v>-17.991068263982413</v>
      </c>
      <c r="I77" s="177">
        <f t="shared" si="0"/>
        <v>2.5435398946942023</v>
      </c>
      <c r="J77" s="177">
        <f t="shared" si="0"/>
        <v>-10.855773297617377</v>
      </c>
      <c r="K77" s="177">
        <f t="shared" si="0"/>
        <v>-5.911111111111101</v>
      </c>
    </row>
    <row r="78" spans="2:11" ht="11.25">
      <c r="B78" s="77"/>
      <c r="C78" s="169" t="s">
        <v>115</v>
      </c>
      <c r="D78" s="177">
        <f>(SUM(D69:D75)/SUM(D57:D63)-1)*100</f>
        <v>-20.467513016190008</v>
      </c>
      <c r="E78" s="177">
        <f aca="true" t="shared" si="1" ref="E78:J78">(SUM(E69:E75)/SUM(E57:E63)-1)*100</f>
        <v>6.6144269700058045</v>
      </c>
      <c r="F78" s="177">
        <f t="shared" si="1"/>
        <v>-30.175400449373058</v>
      </c>
      <c r="G78" s="177">
        <f t="shared" si="1"/>
        <v>12.499270300247112</v>
      </c>
      <c r="H78" s="177">
        <f t="shared" si="1"/>
        <v>-12.293431716215796</v>
      </c>
      <c r="I78" s="177">
        <f t="shared" si="1"/>
        <v>7.352298210230868</v>
      </c>
      <c r="J78" s="177">
        <f t="shared" si="1"/>
        <v>-8.564033083254131</v>
      </c>
      <c r="K78" s="177">
        <f>(SUM(K69:K75)/SUM(K57:K63)-1)*100</f>
        <v>-0.6291238299831137</v>
      </c>
    </row>
    <row r="79" spans="2:11" ht="11.25">
      <c r="B79" s="78"/>
      <c r="C79" s="170" t="s">
        <v>116</v>
      </c>
      <c r="D79" s="178">
        <f>(SUM(D64:D75)/SUM(D52:D63)-1)*100</f>
        <v>-14.681416066631126</v>
      </c>
      <c r="E79" s="178">
        <f aca="true" t="shared" si="2" ref="E79:K79">(SUM(E64:E75)/SUM(E52:E63)-1)*100</f>
        <v>0.11314829353896716</v>
      </c>
      <c r="F79" s="178">
        <f t="shared" si="2"/>
        <v>-22.69070328057855</v>
      </c>
      <c r="G79" s="178">
        <f t="shared" si="2"/>
        <v>6.500515050932831</v>
      </c>
      <c r="H79" s="178">
        <f t="shared" si="2"/>
        <v>-7.92348261374809</v>
      </c>
      <c r="I79" s="178">
        <f t="shared" si="2"/>
        <v>3.116267253789462</v>
      </c>
      <c r="J79" s="178">
        <f t="shared" si="2"/>
        <v>-5.450604084565958</v>
      </c>
      <c r="K79" s="178">
        <f t="shared" si="2"/>
        <v>-9.03808197493261</v>
      </c>
    </row>
    <row r="80" ht="11.25">
      <c r="C80" s="77" t="s">
        <v>143</v>
      </c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41" customWidth="1"/>
    <col min="2" max="2" width="5.00390625" style="3" bestFit="1" customWidth="1"/>
    <col min="3" max="3" width="18.7109375" style="41" customWidth="1"/>
    <col min="4" max="7" width="8.8515625" style="45" customWidth="1"/>
    <col min="8" max="11" width="8.8515625" style="46" customWidth="1"/>
    <col min="12" max="12" width="8.8515625" style="45" customWidth="1"/>
    <col min="13" max="13" width="8.8515625" style="46" customWidth="1"/>
    <col min="14" max="15" width="8.8515625" style="45" customWidth="1"/>
    <col min="16" max="16" width="10.00390625" style="41" customWidth="1"/>
    <col min="17" max="16384" width="11.421875" style="41" customWidth="1"/>
  </cols>
  <sheetData>
    <row r="1" spans="2:15" ht="12.75">
      <c r="B1" s="94" t="s">
        <v>84</v>
      </c>
      <c r="C1" s="95"/>
      <c r="D1" s="7"/>
      <c r="E1" s="7"/>
      <c r="F1" s="7"/>
      <c r="G1" s="41"/>
      <c r="H1" s="41"/>
      <c r="I1" s="41"/>
      <c r="J1" s="41"/>
      <c r="K1" s="41"/>
      <c r="L1" s="41"/>
      <c r="M1" s="41"/>
      <c r="N1" s="41"/>
      <c r="O1" s="96" t="str">
        <f>'Tab 1'!U1</f>
        <v>Carta de Conjuntura | Setembro 2015</v>
      </c>
    </row>
    <row r="3" ht="11.25">
      <c r="C3" s="3" t="s">
        <v>78</v>
      </c>
    </row>
    <row r="4" spans="3:15" ht="11.25">
      <c r="C4" s="100" t="s">
        <v>92</v>
      </c>
      <c r="D4" s="46"/>
      <c r="E4" s="46"/>
      <c r="F4" s="46"/>
      <c r="G4" s="46"/>
      <c r="I4" s="106"/>
      <c r="L4" s="46"/>
      <c r="N4" s="46"/>
      <c r="O4" s="46"/>
    </row>
    <row r="5" spans="2:15" ht="11.25">
      <c r="B5" s="5"/>
      <c r="C5" s="11" t="s">
        <v>99</v>
      </c>
      <c r="D5" s="46"/>
      <c r="E5" s="46"/>
      <c r="F5" s="46"/>
      <c r="G5" s="107"/>
      <c r="I5" s="106"/>
      <c r="L5" s="46"/>
      <c r="N5" s="46"/>
      <c r="O5" s="46"/>
    </row>
    <row r="6" spans="2:15" ht="11.25">
      <c r="B6" s="5"/>
      <c r="C6" s="11"/>
      <c r="D6" s="46"/>
      <c r="E6" s="46"/>
      <c r="F6" s="46"/>
      <c r="G6" s="107"/>
      <c r="I6" s="106"/>
      <c r="L6" s="46"/>
      <c r="N6" s="46"/>
      <c r="O6" s="46"/>
    </row>
    <row r="7" spans="2:15" s="7" customFormat="1" ht="24" customHeight="1">
      <c r="B7" s="136"/>
      <c r="C7" s="255" t="s">
        <v>12</v>
      </c>
      <c r="D7" s="258" t="s">
        <v>15</v>
      </c>
      <c r="E7" s="258"/>
      <c r="F7" s="258" t="s">
        <v>71</v>
      </c>
      <c r="G7" s="258"/>
      <c r="H7" s="258" t="s">
        <v>93</v>
      </c>
      <c r="I7" s="258"/>
      <c r="J7" s="259" t="s">
        <v>94</v>
      </c>
      <c r="K7" s="259"/>
      <c r="L7" s="259" t="s">
        <v>95</v>
      </c>
      <c r="M7" s="259"/>
      <c r="N7" s="259" t="s">
        <v>96</v>
      </c>
      <c r="O7" s="259"/>
    </row>
    <row r="8" spans="2:15" s="7" customFormat="1" ht="14.25" customHeight="1" thickBot="1">
      <c r="B8" s="137"/>
      <c r="C8" s="257"/>
      <c r="D8" s="108" t="s">
        <v>89</v>
      </c>
      <c r="E8" s="108" t="s">
        <v>90</v>
      </c>
      <c r="F8" s="108" t="s">
        <v>89</v>
      </c>
      <c r="G8" s="108" t="s">
        <v>90</v>
      </c>
      <c r="H8" s="108" t="s">
        <v>89</v>
      </c>
      <c r="I8" s="108" t="s">
        <v>90</v>
      </c>
      <c r="J8" s="108" t="s">
        <v>89</v>
      </c>
      <c r="K8" s="108" t="s">
        <v>90</v>
      </c>
      <c r="L8" s="108" t="s">
        <v>89</v>
      </c>
      <c r="M8" s="108" t="s">
        <v>90</v>
      </c>
      <c r="N8" s="108" t="s">
        <v>89</v>
      </c>
      <c r="O8" s="108" t="s">
        <v>90</v>
      </c>
    </row>
    <row r="9" spans="2:15" s="7" customFormat="1" ht="12" thickTop="1">
      <c r="B9" s="77" t="s">
        <v>102</v>
      </c>
      <c r="C9" s="77">
        <v>40179</v>
      </c>
      <c r="D9" s="199">
        <v>117.59</v>
      </c>
      <c r="E9" s="199">
        <v>128.46</v>
      </c>
      <c r="F9" s="199">
        <v>108.04</v>
      </c>
      <c r="G9" s="199">
        <v>162.4</v>
      </c>
      <c r="H9" s="199">
        <v>119.15</v>
      </c>
      <c r="I9" s="199">
        <v>124.16</v>
      </c>
      <c r="J9" s="199">
        <v>104.73</v>
      </c>
      <c r="K9" s="199">
        <v>257.29</v>
      </c>
      <c r="L9" s="199">
        <v>134.55</v>
      </c>
      <c r="M9" s="199">
        <v>120.21</v>
      </c>
      <c r="N9" s="199">
        <v>115.93</v>
      </c>
      <c r="O9" s="199">
        <v>96.8</v>
      </c>
    </row>
    <row r="10" spans="2:15" s="7" customFormat="1" ht="11.25">
      <c r="B10" s="77" t="s">
        <v>24</v>
      </c>
      <c r="C10" s="77">
        <v>40210</v>
      </c>
      <c r="D10" s="199">
        <v>119.46</v>
      </c>
      <c r="E10" s="199">
        <v>130</v>
      </c>
      <c r="F10" s="199">
        <v>109.25</v>
      </c>
      <c r="G10" s="199">
        <v>153.1</v>
      </c>
      <c r="H10" s="199">
        <v>121.18</v>
      </c>
      <c r="I10" s="199">
        <v>119.75</v>
      </c>
      <c r="J10" s="199">
        <v>106.14</v>
      </c>
      <c r="K10" s="199">
        <v>235.11</v>
      </c>
      <c r="L10" s="199">
        <v>131.32</v>
      </c>
      <c r="M10" s="199">
        <v>137.82</v>
      </c>
      <c r="N10" s="199">
        <v>118.43</v>
      </c>
      <c r="O10" s="199">
        <v>127.17</v>
      </c>
    </row>
    <row r="11" spans="2:15" s="7" customFormat="1" ht="11.25">
      <c r="B11" s="77" t="s">
        <v>24</v>
      </c>
      <c r="C11" s="77">
        <v>40238</v>
      </c>
      <c r="D11" s="199">
        <v>118.75</v>
      </c>
      <c r="E11" s="199">
        <v>166.75</v>
      </c>
      <c r="F11" s="199">
        <v>109.14</v>
      </c>
      <c r="G11" s="199">
        <v>194.76</v>
      </c>
      <c r="H11" s="199">
        <v>119.31</v>
      </c>
      <c r="I11" s="199">
        <v>159</v>
      </c>
      <c r="J11" s="199">
        <v>109.42</v>
      </c>
      <c r="K11" s="199">
        <v>288.69</v>
      </c>
      <c r="L11" s="199">
        <v>132.78</v>
      </c>
      <c r="M11" s="199">
        <v>181.4</v>
      </c>
      <c r="N11" s="199">
        <v>119.32</v>
      </c>
      <c r="O11" s="199">
        <v>144.66</v>
      </c>
    </row>
    <row r="12" spans="2:15" s="7" customFormat="1" ht="11.25">
      <c r="B12" s="77" t="s">
        <v>24</v>
      </c>
      <c r="C12" s="77">
        <v>40269</v>
      </c>
      <c r="D12" s="199">
        <v>122.01</v>
      </c>
      <c r="E12" s="199">
        <v>149.61</v>
      </c>
      <c r="F12" s="199">
        <v>111.52</v>
      </c>
      <c r="G12" s="199">
        <v>171.35</v>
      </c>
      <c r="H12" s="199">
        <v>122.44</v>
      </c>
      <c r="I12" s="199">
        <v>138.48</v>
      </c>
      <c r="J12" s="199">
        <v>108.73</v>
      </c>
      <c r="K12" s="199">
        <v>274.85</v>
      </c>
      <c r="L12" s="199">
        <v>134.23</v>
      </c>
      <c r="M12" s="199">
        <v>136.88</v>
      </c>
      <c r="N12" s="199">
        <v>124.44</v>
      </c>
      <c r="O12" s="199">
        <v>156.98</v>
      </c>
    </row>
    <row r="13" spans="2:15" s="7" customFormat="1" ht="11.25">
      <c r="B13" s="77" t="s">
        <v>24</v>
      </c>
      <c r="C13" s="77">
        <v>40299</v>
      </c>
      <c r="D13" s="199">
        <v>122.49</v>
      </c>
      <c r="E13" s="199">
        <v>153.04</v>
      </c>
      <c r="F13" s="199">
        <v>108.82</v>
      </c>
      <c r="G13" s="199">
        <v>209.03</v>
      </c>
      <c r="H13" s="199">
        <v>123.24</v>
      </c>
      <c r="I13" s="199">
        <v>143.07</v>
      </c>
      <c r="J13" s="199">
        <v>112.2</v>
      </c>
      <c r="K13" s="199">
        <v>297</v>
      </c>
      <c r="L13" s="199">
        <v>141.57</v>
      </c>
      <c r="M13" s="199">
        <v>142.43</v>
      </c>
      <c r="N13" s="199">
        <v>126.05</v>
      </c>
      <c r="O13" s="199">
        <v>124.38</v>
      </c>
    </row>
    <row r="14" spans="2:15" s="7" customFormat="1" ht="11.25">
      <c r="B14" s="77" t="s">
        <v>24</v>
      </c>
      <c r="C14" s="77">
        <v>40330</v>
      </c>
      <c r="D14" s="199">
        <v>121.57</v>
      </c>
      <c r="E14" s="199">
        <v>160.41</v>
      </c>
      <c r="F14" s="199">
        <v>110.84</v>
      </c>
      <c r="G14" s="199">
        <v>213.19</v>
      </c>
      <c r="H14" s="199">
        <v>122.94</v>
      </c>
      <c r="I14" s="199">
        <v>147.3</v>
      </c>
      <c r="J14" s="199">
        <v>115.14</v>
      </c>
      <c r="K14" s="199">
        <v>307.63</v>
      </c>
      <c r="L14" s="199">
        <v>125.74</v>
      </c>
      <c r="M14" s="199">
        <v>163.58</v>
      </c>
      <c r="N14" s="199">
        <v>123.91</v>
      </c>
      <c r="O14" s="199">
        <v>138.57</v>
      </c>
    </row>
    <row r="15" spans="2:15" s="7" customFormat="1" ht="11.25">
      <c r="B15" s="77" t="s">
        <v>24</v>
      </c>
      <c r="C15" s="77">
        <v>40360</v>
      </c>
      <c r="D15" s="199">
        <v>120.57</v>
      </c>
      <c r="E15" s="199">
        <v>178.13</v>
      </c>
      <c r="F15" s="199">
        <v>109.89</v>
      </c>
      <c r="G15" s="199">
        <v>239.96</v>
      </c>
      <c r="H15" s="199">
        <v>123</v>
      </c>
      <c r="I15" s="199">
        <v>167.09</v>
      </c>
      <c r="J15" s="199">
        <v>114.97</v>
      </c>
      <c r="K15" s="199">
        <v>288.81</v>
      </c>
      <c r="L15" s="199">
        <v>129.53</v>
      </c>
      <c r="M15" s="199">
        <v>162.48</v>
      </c>
      <c r="N15" s="199">
        <v>116.34</v>
      </c>
      <c r="O15" s="199">
        <v>157.8</v>
      </c>
    </row>
    <row r="16" spans="2:15" s="7" customFormat="1" ht="11.25">
      <c r="B16" s="77" t="s">
        <v>24</v>
      </c>
      <c r="C16" s="77">
        <v>40391</v>
      </c>
      <c r="D16" s="199">
        <v>123.63</v>
      </c>
      <c r="E16" s="199">
        <v>179.21</v>
      </c>
      <c r="F16" s="199">
        <v>112.82</v>
      </c>
      <c r="G16" s="199">
        <v>269.88</v>
      </c>
      <c r="H16" s="199">
        <v>125.43</v>
      </c>
      <c r="I16" s="199">
        <v>163.52</v>
      </c>
      <c r="J16" s="199">
        <v>114.87</v>
      </c>
      <c r="K16" s="199">
        <v>340.53</v>
      </c>
      <c r="L16" s="199">
        <v>137.55</v>
      </c>
      <c r="M16" s="199">
        <v>167.23</v>
      </c>
      <c r="N16" s="199">
        <v>121.53</v>
      </c>
      <c r="O16" s="199">
        <v>141.51</v>
      </c>
    </row>
    <row r="17" spans="2:15" s="7" customFormat="1" ht="11.25">
      <c r="B17" s="77" t="s">
        <v>24</v>
      </c>
      <c r="C17" s="77">
        <v>40422</v>
      </c>
      <c r="D17" s="199">
        <v>121.18</v>
      </c>
      <c r="E17" s="199">
        <v>192.71</v>
      </c>
      <c r="F17" s="199">
        <v>100.67</v>
      </c>
      <c r="G17" s="199">
        <v>302.36</v>
      </c>
      <c r="H17" s="199">
        <v>124.22</v>
      </c>
      <c r="I17" s="199">
        <v>171.19</v>
      </c>
      <c r="J17" s="199">
        <v>118.33</v>
      </c>
      <c r="K17" s="199">
        <v>356.91</v>
      </c>
      <c r="L17" s="199">
        <v>146.93</v>
      </c>
      <c r="M17" s="199">
        <v>165.94</v>
      </c>
      <c r="N17" s="199">
        <v>119.28</v>
      </c>
      <c r="O17" s="199">
        <v>171.4</v>
      </c>
    </row>
    <row r="18" spans="2:15" s="7" customFormat="1" ht="11.25">
      <c r="B18" s="77" t="s">
        <v>24</v>
      </c>
      <c r="C18" s="77">
        <v>40452</v>
      </c>
      <c r="D18" s="199">
        <v>123.31</v>
      </c>
      <c r="E18" s="199">
        <v>176.57</v>
      </c>
      <c r="F18" s="199">
        <v>115.06</v>
      </c>
      <c r="G18" s="199">
        <v>220.48</v>
      </c>
      <c r="H18" s="199">
        <v>123.7</v>
      </c>
      <c r="I18" s="199">
        <v>167.4</v>
      </c>
      <c r="J18" s="199">
        <v>117.19</v>
      </c>
      <c r="K18" s="199">
        <v>343.51</v>
      </c>
      <c r="L18" s="199">
        <v>133.64</v>
      </c>
      <c r="M18" s="199">
        <v>185.61</v>
      </c>
      <c r="N18" s="199">
        <v>124.23</v>
      </c>
      <c r="O18" s="199">
        <v>139.9</v>
      </c>
    </row>
    <row r="19" spans="2:15" s="7" customFormat="1" ht="11.25">
      <c r="B19" s="77" t="s">
        <v>24</v>
      </c>
      <c r="C19" s="77">
        <v>40483</v>
      </c>
      <c r="D19" s="199">
        <v>124.56</v>
      </c>
      <c r="E19" s="199">
        <v>183.68</v>
      </c>
      <c r="F19" s="199">
        <v>112.07</v>
      </c>
      <c r="G19" s="199">
        <v>245.41</v>
      </c>
      <c r="H19" s="199">
        <v>125.57</v>
      </c>
      <c r="I19" s="199">
        <v>167.89</v>
      </c>
      <c r="J19" s="199">
        <v>113.93</v>
      </c>
      <c r="K19" s="199">
        <v>396.93</v>
      </c>
      <c r="L19" s="199">
        <v>138.94</v>
      </c>
      <c r="M19" s="199">
        <v>187.6</v>
      </c>
      <c r="N19" s="199">
        <v>127.46</v>
      </c>
      <c r="O19" s="199">
        <v>151.81</v>
      </c>
    </row>
    <row r="20" spans="2:15" s="7" customFormat="1" ht="12" customHeight="1">
      <c r="B20" s="80" t="s">
        <v>24</v>
      </c>
      <c r="C20" s="78">
        <v>40513</v>
      </c>
      <c r="D20" s="204">
        <v>125.74</v>
      </c>
      <c r="E20" s="204">
        <v>162.91</v>
      </c>
      <c r="F20" s="204">
        <v>110.12</v>
      </c>
      <c r="G20" s="204">
        <v>249.75</v>
      </c>
      <c r="H20" s="204">
        <v>126.4</v>
      </c>
      <c r="I20" s="204">
        <v>144.57</v>
      </c>
      <c r="J20" s="204">
        <v>114.85</v>
      </c>
      <c r="K20" s="204">
        <v>410.63</v>
      </c>
      <c r="L20" s="204">
        <v>146.78</v>
      </c>
      <c r="M20" s="204">
        <v>176.56</v>
      </c>
      <c r="N20" s="204">
        <v>132.95</v>
      </c>
      <c r="O20" s="204">
        <v>110.29</v>
      </c>
    </row>
    <row r="21" spans="2:15" ht="11.25">
      <c r="B21" s="77" t="s">
        <v>103</v>
      </c>
      <c r="C21" s="77">
        <v>40544</v>
      </c>
      <c r="D21" s="199">
        <v>129.53</v>
      </c>
      <c r="E21" s="199">
        <v>150.57</v>
      </c>
      <c r="F21" s="199">
        <v>112.9</v>
      </c>
      <c r="G21" s="199">
        <v>204.88</v>
      </c>
      <c r="H21" s="199">
        <v>129.77</v>
      </c>
      <c r="I21" s="199">
        <v>146.63</v>
      </c>
      <c r="J21" s="199">
        <v>114.18</v>
      </c>
      <c r="K21" s="199">
        <v>342.27</v>
      </c>
      <c r="L21" s="199">
        <v>138.33</v>
      </c>
      <c r="M21" s="199">
        <v>166.7</v>
      </c>
      <c r="N21" s="199">
        <v>148.29</v>
      </c>
      <c r="O21" s="199">
        <v>85.08</v>
      </c>
    </row>
    <row r="22" spans="2:15" ht="11.25">
      <c r="B22" s="77" t="s">
        <v>24</v>
      </c>
      <c r="C22" s="77">
        <v>40575</v>
      </c>
      <c r="D22" s="199">
        <v>130.85</v>
      </c>
      <c r="E22" s="199">
        <v>156.32</v>
      </c>
      <c r="F22" s="199">
        <v>111.94</v>
      </c>
      <c r="G22" s="199">
        <v>210.47</v>
      </c>
      <c r="H22" s="199">
        <v>131.46</v>
      </c>
      <c r="I22" s="199">
        <v>144.97</v>
      </c>
      <c r="J22" s="199">
        <v>113.92</v>
      </c>
      <c r="K22" s="199">
        <v>351.32</v>
      </c>
      <c r="L22" s="199">
        <v>146.17</v>
      </c>
      <c r="M22" s="199">
        <v>162.3</v>
      </c>
      <c r="N22" s="199">
        <v>146.68</v>
      </c>
      <c r="O22" s="199">
        <v>118.53</v>
      </c>
    </row>
    <row r="23" spans="2:15" ht="11.25">
      <c r="B23" s="77" t="s">
        <v>24</v>
      </c>
      <c r="C23" s="77">
        <v>40603</v>
      </c>
      <c r="D23" s="199">
        <v>135.8</v>
      </c>
      <c r="E23" s="199">
        <v>171.91</v>
      </c>
      <c r="F23" s="199">
        <v>115.55</v>
      </c>
      <c r="G23" s="199">
        <v>237.33</v>
      </c>
      <c r="H23" s="199">
        <v>135</v>
      </c>
      <c r="I23" s="199">
        <v>156.81</v>
      </c>
      <c r="J23" s="199">
        <v>114.08</v>
      </c>
      <c r="K23" s="199">
        <v>365.73</v>
      </c>
      <c r="L23" s="199">
        <v>152.18</v>
      </c>
      <c r="M23" s="199">
        <v>184.74</v>
      </c>
      <c r="N23" s="199">
        <v>160.45</v>
      </c>
      <c r="O23" s="199">
        <v>136.64</v>
      </c>
    </row>
    <row r="24" spans="2:15" ht="11.25">
      <c r="B24" s="77" t="s">
        <v>24</v>
      </c>
      <c r="C24" s="77">
        <v>40634</v>
      </c>
      <c r="D24" s="199">
        <v>141.66</v>
      </c>
      <c r="E24" s="199">
        <v>170.17</v>
      </c>
      <c r="F24" s="199">
        <v>117.28</v>
      </c>
      <c r="G24" s="199">
        <v>228.1</v>
      </c>
      <c r="H24" s="199">
        <v>140.37</v>
      </c>
      <c r="I24" s="199">
        <v>148.36</v>
      </c>
      <c r="J24" s="199">
        <v>120.3</v>
      </c>
      <c r="K24" s="199">
        <v>401.88</v>
      </c>
      <c r="L24" s="199">
        <v>156.17</v>
      </c>
      <c r="M24" s="199">
        <v>158.44</v>
      </c>
      <c r="N24" s="199">
        <v>171.16</v>
      </c>
      <c r="O24" s="199">
        <v>164.52</v>
      </c>
    </row>
    <row r="25" spans="2:16" ht="11.25">
      <c r="B25" s="77" t="s">
        <v>24</v>
      </c>
      <c r="C25" s="77">
        <v>40664</v>
      </c>
      <c r="D25" s="199">
        <v>142.04</v>
      </c>
      <c r="E25" s="199">
        <v>182.44</v>
      </c>
      <c r="F25" s="199">
        <v>113.87</v>
      </c>
      <c r="G25" s="199">
        <v>266.3</v>
      </c>
      <c r="H25" s="199">
        <v>141.56</v>
      </c>
      <c r="I25" s="199">
        <v>165.9</v>
      </c>
      <c r="J25" s="199">
        <v>117.37</v>
      </c>
      <c r="K25" s="199">
        <v>372.04</v>
      </c>
      <c r="L25" s="199">
        <v>148.67</v>
      </c>
      <c r="M25" s="199">
        <v>176.41</v>
      </c>
      <c r="N25" s="199">
        <v>182.44</v>
      </c>
      <c r="O25" s="199">
        <v>148.15</v>
      </c>
      <c r="P25" s="7"/>
    </row>
    <row r="26" spans="2:15" ht="11.25">
      <c r="B26" s="77" t="s">
        <v>24</v>
      </c>
      <c r="C26" s="77">
        <v>40695</v>
      </c>
      <c r="D26" s="199">
        <v>141.37</v>
      </c>
      <c r="E26" s="199">
        <v>179.35</v>
      </c>
      <c r="F26" s="199">
        <v>114.79</v>
      </c>
      <c r="G26" s="199">
        <v>252.56</v>
      </c>
      <c r="H26" s="199">
        <v>140.88</v>
      </c>
      <c r="I26" s="199">
        <v>163.85</v>
      </c>
      <c r="J26" s="199">
        <v>121.34</v>
      </c>
      <c r="K26" s="199">
        <v>377.99</v>
      </c>
      <c r="L26" s="199">
        <v>144.38</v>
      </c>
      <c r="M26" s="199">
        <v>179.06</v>
      </c>
      <c r="N26" s="199">
        <v>178.54</v>
      </c>
      <c r="O26" s="199">
        <v>144.9</v>
      </c>
    </row>
    <row r="27" spans="2:15" ht="11.25">
      <c r="B27" s="77" t="s">
        <v>24</v>
      </c>
      <c r="C27" s="77">
        <v>40725</v>
      </c>
      <c r="D27" s="199">
        <v>141.76</v>
      </c>
      <c r="E27" s="199">
        <v>177.49</v>
      </c>
      <c r="F27" s="199">
        <v>115.68</v>
      </c>
      <c r="G27" s="199">
        <v>239.01</v>
      </c>
      <c r="H27" s="199">
        <v>141.64</v>
      </c>
      <c r="I27" s="199">
        <v>169.49</v>
      </c>
      <c r="J27" s="199">
        <v>119.04</v>
      </c>
      <c r="K27" s="199">
        <v>395.54</v>
      </c>
      <c r="L27" s="199">
        <v>151.67</v>
      </c>
      <c r="M27" s="199">
        <v>176.76</v>
      </c>
      <c r="N27" s="199">
        <v>177.07</v>
      </c>
      <c r="O27" s="199">
        <v>123.59</v>
      </c>
    </row>
    <row r="28" spans="2:15" ht="11.25">
      <c r="B28" s="77" t="s">
        <v>24</v>
      </c>
      <c r="C28" s="77">
        <v>40756</v>
      </c>
      <c r="D28" s="199">
        <v>143.38</v>
      </c>
      <c r="E28" s="199">
        <v>204.57</v>
      </c>
      <c r="F28" s="199">
        <v>117.46</v>
      </c>
      <c r="G28" s="199">
        <v>287.2</v>
      </c>
      <c r="H28" s="199">
        <v>142.76</v>
      </c>
      <c r="I28" s="199">
        <v>188.61</v>
      </c>
      <c r="J28" s="199">
        <v>122.6</v>
      </c>
      <c r="K28" s="199">
        <v>433.46</v>
      </c>
      <c r="L28" s="199">
        <v>155.5</v>
      </c>
      <c r="M28" s="199">
        <v>202.32</v>
      </c>
      <c r="N28" s="199">
        <v>176.59</v>
      </c>
      <c r="O28" s="199">
        <v>160.49</v>
      </c>
    </row>
    <row r="29" spans="2:15" ht="11.25">
      <c r="B29" s="77" t="s">
        <v>24</v>
      </c>
      <c r="C29" s="77">
        <v>40787</v>
      </c>
      <c r="D29" s="199">
        <v>140.62</v>
      </c>
      <c r="E29" s="199">
        <v>189.23</v>
      </c>
      <c r="F29" s="199">
        <v>110.19</v>
      </c>
      <c r="G29" s="199">
        <v>252.3</v>
      </c>
      <c r="H29" s="199">
        <v>141.05</v>
      </c>
      <c r="I29" s="199">
        <v>172.14</v>
      </c>
      <c r="J29" s="199">
        <v>122.37</v>
      </c>
      <c r="K29" s="199">
        <v>376.04</v>
      </c>
      <c r="L29" s="199">
        <v>145.75</v>
      </c>
      <c r="M29" s="199">
        <v>207.72</v>
      </c>
      <c r="N29" s="199">
        <v>175.03</v>
      </c>
      <c r="O29" s="199">
        <v>161.62</v>
      </c>
    </row>
    <row r="30" spans="2:15" ht="11.25">
      <c r="B30" s="77" t="s">
        <v>24</v>
      </c>
      <c r="C30" s="77">
        <v>40817</v>
      </c>
      <c r="D30" s="199">
        <v>139.98</v>
      </c>
      <c r="E30" s="199">
        <v>186.07</v>
      </c>
      <c r="F30" s="199">
        <v>110.03</v>
      </c>
      <c r="G30" s="199">
        <v>253.08</v>
      </c>
      <c r="H30" s="199">
        <v>139.53</v>
      </c>
      <c r="I30" s="199">
        <v>160.84</v>
      </c>
      <c r="J30" s="199">
        <v>124.84</v>
      </c>
      <c r="K30" s="199">
        <v>393.39</v>
      </c>
      <c r="L30" s="199">
        <v>151.36</v>
      </c>
      <c r="M30" s="199">
        <v>194.53</v>
      </c>
      <c r="N30" s="199">
        <v>170.91</v>
      </c>
      <c r="O30" s="199">
        <v>181.87</v>
      </c>
    </row>
    <row r="31" spans="2:15" ht="11.25">
      <c r="B31" s="77" t="s">
        <v>24</v>
      </c>
      <c r="C31" s="77">
        <v>40848</v>
      </c>
      <c r="D31" s="199">
        <v>140.94</v>
      </c>
      <c r="E31" s="199">
        <v>197.98</v>
      </c>
      <c r="F31" s="199">
        <v>117.69</v>
      </c>
      <c r="G31" s="199">
        <v>291.19</v>
      </c>
      <c r="H31" s="199">
        <v>140.67</v>
      </c>
      <c r="I31" s="199">
        <v>166.71</v>
      </c>
      <c r="J31" s="199">
        <v>116.98</v>
      </c>
      <c r="K31" s="199">
        <v>574.32</v>
      </c>
      <c r="L31" s="199">
        <v>146.46</v>
      </c>
      <c r="M31" s="199">
        <v>214.07</v>
      </c>
      <c r="N31" s="199">
        <v>174.95</v>
      </c>
      <c r="O31" s="199">
        <v>164.1</v>
      </c>
    </row>
    <row r="32" spans="2:15" ht="11.25">
      <c r="B32" s="78" t="s">
        <v>24</v>
      </c>
      <c r="C32" s="78">
        <v>40878</v>
      </c>
      <c r="D32" s="204">
        <v>141.45</v>
      </c>
      <c r="E32" s="204">
        <v>170.43</v>
      </c>
      <c r="F32" s="204">
        <v>120.61</v>
      </c>
      <c r="G32" s="204">
        <v>249.7</v>
      </c>
      <c r="H32" s="204">
        <v>140.4</v>
      </c>
      <c r="I32" s="204">
        <v>146.19</v>
      </c>
      <c r="J32" s="204">
        <v>121.49</v>
      </c>
      <c r="K32" s="204">
        <v>442.71</v>
      </c>
      <c r="L32" s="204">
        <v>148.34</v>
      </c>
      <c r="M32" s="204">
        <v>199.3</v>
      </c>
      <c r="N32" s="204">
        <v>172.42</v>
      </c>
      <c r="O32" s="204">
        <v>135.63</v>
      </c>
    </row>
    <row r="33" spans="2:15" ht="11.25">
      <c r="B33" s="77" t="s">
        <v>117</v>
      </c>
      <c r="C33" s="77">
        <v>40909</v>
      </c>
      <c r="D33" s="199">
        <v>139.67</v>
      </c>
      <c r="E33" s="199">
        <v>164.09</v>
      </c>
      <c r="F33" s="199">
        <v>116.22</v>
      </c>
      <c r="G33" s="199">
        <v>225.05</v>
      </c>
      <c r="H33" s="199">
        <v>137.97</v>
      </c>
      <c r="I33" s="199">
        <v>152.77</v>
      </c>
      <c r="J33" s="199">
        <v>127.14</v>
      </c>
      <c r="K33" s="199">
        <v>337.16</v>
      </c>
      <c r="L33" s="199">
        <v>146.15</v>
      </c>
      <c r="M33" s="199">
        <v>198.47</v>
      </c>
      <c r="N33" s="199">
        <v>172.3</v>
      </c>
      <c r="O33" s="199">
        <v>117.24</v>
      </c>
    </row>
    <row r="34" spans="2:15" ht="11.25">
      <c r="B34" s="77" t="s">
        <v>24</v>
      </c>
      <c r="C34" s="77">
        <v>40940</v>
      </c>
      <c r="D34" s="199">
        <v>141.32</v>
      </c>
      <c r="E34" s="199">
        <v>151.73</v>
      </c>
      <c r="F34" s="199">
        <v>117.78</v>
      </c>
      <c r="G34" s="199">
        <v>224.31</v>
      </c>
      <c r="H34" s="199">
        <v>137.76</v>
      </c>
      <c r="I34" s="199">
        <v>135.86</v>
      </c>
      <c r="J34" s="199">
        <v>127.17</v>
      </c>
      <c r="K34" s="199">
        <v>304.71</v>
      </c>
      <c r="L34" s="199">
        <v>161.05</v>
      </c>
      <c r="M34" s="199">
        <v>183.76</v>
      </c>
      <c r="N34" s="199">
        <v>174.82</v>
      </c>
      <c r="O34" s="199">
        <v>115.59</v>
      </c>
    </row>
    <row r="35" spans="2:15" ht="11.25">
      <c r="B35" s="77" t="s">
        <v>24</v>
      </c>
      <c r="C35" s="77">
        <v>40969</v>
      </c>
      <c r="D35" s="199">
        <v>143.78</v>
      </c>
      <c r="E35" s="199">
        <v>172.54</v>
      </c>
      <c r="F35" s="199">
        <v>119.34</v>
      </c>
      <c r="G35" s="199">
        <v>227.74</v>
      </c>
      <c r="H35" s="199">
        <v>139.72</v>
      </c>
      <c r="I35" s="199">
        <v>156.78</v>
      </c>
      <c r="J35" s="199">
        <v>127.04</v>
      </c>
      <c r="K35" s="199">
        <v>357.77</v>
      </c>
      <c r="L35" s="199">
        <v>155.32</v>
      </c>
      <c r="M35" s="199">
        <v>212.07</v>
      </c>
      <c r="N35" s="199">
        <v>186.85</v>
      </c>
      <c r="O35" s="199">
        <v>137.16</v>
      </c>
    </row>
    <row r="36" spans="2:15" ht="11.25">
      <c r="B36" s="77" t="s">
        <v>24</v>
      </c>
      <c r="C36" s="77">
        <v>41000</v>
      </c>
      <c r="D36" s="199">
        <v>145.42</v>
      </c>
      <c r="E36" s="199">
        <v>168.79</v>
      </c>
      <c r="F36" s="199">
        <v>118.63</v>
      </c>
      <c r="G36" s="199">
        <v>237.72</v>
      </c>
      <c r="H36" s="199">
        <v>140.83</v>
      </c>
      <c r="I36" s="199">
        <v>141.02</v>
      </c>
      <c r="J36" s="199">
        <v>126.06</v>
      </c>
      <c r="K36" s="199">
        <v>324.69</v>
      </c>
      <c r="L36" s="199">
        <v>162.42</v>
      </c>
      <c r="M36" s="199">
        <v>150.05</v>
      </c>
      <c r="N36" s="199">
        <v>189.55</v>
      </c>
      <c r="O36" s="199">
        <v>184.18</v>
      </c>
    </row>
    <row r="37" spans="2:15" ht="11.25">
      <c r="B37" s="77" t="s">
        <v>24</v>
      </c>
      <c r="C37" s="77">
        <v>41030</v>
      </c>
      <c r="D37" s="199">
        <v>143.88</v>
      </c>
      <c r="E37" s="199">
        <v>184.89</v>
      </c>
      <c r="F37" s="199">
        <v>120.44</v>
      </c>
      <c r="G37" s="199">
        <v>289.02</v>
      </c>
      <c r="H37" s="199">
        <v>139.39</v>
      </c>
      <c r="I37" s="199">
        <v>161.94</v>
      </c>
      <c r="J37" s="199">
        <v>125.29</v>
      </c>
      <c r="K37" s="199">
        <v>351.17</v>
      </c>
      <c r="L37" s="199">
        <v>155.87</v>
      </c>
      <c r="M37" s="199">
        <v>195.94</v>
      </c>
      <c r="N37" s="199">
        <v>186.87</v>
      </c>
      <c r="O37" s="199">
        <v>155.59</v>
      </c>
    </row>
    <row r="38" spans="2:15" ht="11.25">
      <c r="B38" s="77" t="s">
        <v>24</v>
      </c>
      <c r="C38" s="77">
        <v>41061</v>
      </c>
      <c r="D38" s="199">
        <v>140.56</v>
      </c>
      <c r="E38" s="199">
        <v>173.36</v>
      </c>
      <c r="F38" s="199">
        <v>114.76</v>
      </c>
      <c r="G38" s="199">
        <v>238.98</v>
      </c>
      <c r="H38" s="199">
        <v>139.38</v>
      </c>
      <c r="I38" s="199">
        <v>151.69</v>
      </c>
      <c r="J38" s="199">
        <v>123.61</v>
      </c>
      <c r="K38" s="199">
        <v>277.64</v>
      </c>
      <c r="L38" s="199">
        <v>147.27</v>
      </c>
      <c r="M38" s="199">
        <v>171.1</v>
      </c>
      <c r="N38" s="199">
        <v>176.06</v>
      </c>
      <c r="O38" s="199">
        <v>176.17</v>
      </c>
    </row>
    <row r="39" spans="2:15" ht="11.25">
      <c r="B39" s="77" t="s">
        <v>24</v>
      </c>
      <c r="C39" s="77">
        <v>41091</v>
      </c>
      <c r="D39" s="199">
        <v>138.38</v>
      </c>
      <c r="E39" s="199">
        <v>172.18</v>
      </c>
      <c r="F39" s="199">
        <v>115.92</v>
      </c>
      <c r="G39" s="199">
        <v>232.81</v>
      </c>
      <c r="H39" s="199">
        <v>138.05</v>
      </c>
      <c r="I39" s="199">
        <v>167.32</v>
      </c>
      <c r="J39" s="199">
        <v>129.13</v>
      </c>
      <c r="K39" s="199">
        <v>327.31</v>
      </c>
      <c r="L39" s="199">
        <v>143.57</v>
      </c>
      <c r="M39" s="199">
        <v>170.79</v>
      </c>
      <c r="N39" s="199">
        <v>162.6</v>
      </c>
      <c r="O39" s="199">
        <v>121.14</v>
      </c>
    </row>
    <row r="40" spans="2:15" ht="11.25">
      <c r="B40" s="77" t="s">
        <v>24</v>
      </c>
      <c r="C40" s="77">
        <v>41122</v>
      </c>
      <c r="D40" s="199">
        <v>137.61</v>
      </c>
      <c r="E40" s="199">
        <v>182.88</v>
      </c>
      <c r="F40" s="199">
        <v>111.87</v>
      </c>
      <c r="G40" s="199">
        <v>265.58</v>
      </c>
      <c r="H40" s="199">
        <v>136.98</v>
      </c>
      <c r="I40" s="199">
        <v>186.98</v>
      </c>
      <c r="J40" s="199">
        <v>125.34</v>
      </c>
      <c r="K40" s="199">
        <v>361.33</v>
      </c>
      <c r="L40" s="199">
        <v>152.82</v>
      </c>
      <c r="M40" s="199">
        <v>213.13</v>
      </c>
      <c r="N40" s="199">
        <v>163.34</v>
      </c>
      <c r="O40" s="199">
        <v>77.69</v>
      </c>
    </row>
    <row r="41" spans="2:15" ht="11.25">
      <c r="B41" s="77" t="s">
        <v>24</v>
      </c>
      <c r="C41" s="77">
        <v>41153</v>
      </c>
      <c r="D41" s="199">
        <v>138.72</v>
      </c>
      <c r="E41" s="199">
        <v>165.18</v>
      </c>
      <c r="F41" s="199">
        <v>116.53</v>
      </c>
      <c r="G41" s="199">
        <v>233.67</v>
      </c>
      <c r="H41" s="199">
        <v>137.82</v>
      </c>
      <c r="I41" s="199">
        <v>156.57</v>
      </c>
      <c r="J41" s="199">
        <v>128.54</v>
      </c>
      <c r="K41" s="199">
        <v>257.63</v>
      </c>
      <c r="L41" s="199">
        <v>149.14</v>
      </c>
      <c r="M41" s="199">
        <v>209</v>
      </c>
      <c r="N41" s="199">
        <v>163.02</v>
      </c>
      <c r="O41" s="199">
        <v>115.12</v>
      </c>
    </row>
    <row r="42" spans="2:15" ht="11.25">
      <c r="B42" s="77" t="s">
        <v>24</v>
      </c>
      <c r="C42" s="77">
        <v>41183</v>
      </c>
      <c r="D42" s="199">
        <v>138.04</v>
      </c>
      <c r="E42" s="199">
        <v>191.38</v>
      </c>
      <c r="F42" s="199">
        <v>112.94</v>
      </c>
      <c r="G42" s="199">
        <v>286.65</v>
      </c>
      <c r="H42" s="199">
        <v>136.2</v>
      </c>
      <c r="I42" s="199">
        <v>184.45</v>
      </c>
      <c r="J42" s="199">
        <v>125.3</v>
      </c>
      <c r="K42" s="199">
        <v>347.26</v>
      </c>
      <c r="L42" s="199">
        <v>144.16</v>
      </c>
      <c r="M42" s="199">
        <v>251.23</v>
      </c>
      <c r="N42" s="199">
        <v>175.42</v>
      </c>
      <c r="O42" s="199">
        <v>106.58</v>
      </c>
    </row>
    <row r="43" spans="2:15" ht="11.25">
      <c r="B43" s="77" t="s">
        <v>24</v>
      </c>
      <c r="C43" s="77">
        <v>41214</v>
      </c>
      <c r="D43" s="199">
        <v>139.21</v>
      </c>
      <c r="E43" s="199">
        <v>194.98</v>
      </c>
      <c r="F43" s="199">
        <v>111.99</v>
      </c>
      <c r="G43" s="199">
        <v>258.04</v>
      </c>
      <c r="H43" s="199">
        <v>137.33</v>
      </c>
      <c r="I43" s="199">
        <v>165.19</v>
      </c>
      <c r="J43" s="199">
        <v>127.15</v>
      </c>
      <c r="K43" s="199">
        <v>337.94</v>
      </c>
      <c r="L43" s="199">
        <v>150.96</v>
      </c>
      <c r="M43" s="199">
        <v>216.93</v>
      </c>
      <c r="N43" s="199">
        <v>173.92</v>
      </c>
      <c r="O43" s="199">
        <v>207.41</v>
      </c>
    </row>
    <row r="44" spans="2:15" ht="11.25">
      <c r="B44" s="78" t="s">
        <v>24</v>
      </c>
      <c r="C44" s="78">
        <v>41244</v>
      </c>
      <c r="D44" s="204">
        <v>138.68</v>
      </c>
      <c r="E44" s="204">
        <v>165.79</v>
      </c>
      <c r="F44" s="204">
        <v>110.84</v>
      </c>
      <c r="G44" s="204">
        <v>260.1</v>
      </c>
      <c r="H44" s="204">
        <v>135.94</v>
      </c>
      <c r="I44" s="204">
        <v>144.02</v>
      </c>
      <c r="J44" s="204">
        <v>126.51</v>
      </c>
      <c r="K44" s="204">
        <v>363.46</v>
      </c>
      <c r="L44" s="204">
        <v>152.29</v>
      </c>
      <c r="M44" s="204">
        <v>194.49</v>
      </c>
      <c r="N44" s="204">
        <v>177.72</v>
      </c>
      <c r="O44" s="204">
        <v>128.84</v>
      </c>
    </row>
    <row r="45" spans="2:15" ht="11.25">
      <c r="B45" s="77" t="s">
        <v>118</v>
      </c>
      <c r="C45" s="77">
        <v>41275</v>
      </c>
      <c r="D45" s="199">
        <v>138.38</v>
      </c>
      <c r="E45" s="199">
        <v>189.86</v>
      </c>
      <c r="F45" s="199">
        <v>118.79</v>
      </c>
      <c r="G45" s="199">
        <v>258.82</v>
      </c>
      <c r="H45" s="199">
        <v>134.8</v>
      </c>
      <c r="I45" s="199">
        <v>165.12</v>
      </c>
      <c r="J45" s="199">
        <v>123.05</v>
      </c>
      <c r="K45" s="199">
        <v>269.03</v>
      </c>
      <c r="L45" s="199">
        <v>147.96</v>
      </c>
      <c r="M45" s="199">
        <v>222.91</v>
      </c>
      <c r="N45" s="199">
        <v>172.82</v>
      </c>
      <c r="O45" s="199">
        <v>189.21</v>
      </c>
    </row>
    <row r="46" spans="2:15" ht="11.25">
      <c r="B46" s="77"/>
      <c r="C46" s="77">
        <v>40940</v>
      </c>
      <c r="D46" s="199">
        <v>140.26</v>
      </c>
      <c r="E46" s="199">
        <v>157.56</v>
      </c>
      <c r="F46" s="199">
        <v>118.6</v>
      </c>
      <c r="G46" s="199">
        <v>230.48</v>
      </c>
      <c r="H46" s="199">
        <v>136.78</v>
      </c>
      <c r="I46" s="199">
        <v>139.93</v>
      </c>
      <c r="J46" s="199">
        <v>128.22</v>
      </c>
      <c r="K46" s="199">
        <v>206.35</v>
      </c>
      <c r="L46" s="199">
        <v>153.98</v>
      </c>
      <c r="M46" s="199">
        <v>191.03</v>
      </c>
      <c r="N46" s="199">
        <v>172.61</v>
      </c>
      <c r="O46" s="199">
        <v>141.76</v>
      </c>
    </row>
    <row r="47" spans="2:15" ht="11.25">
      <c r="B47" s="77"/>
      <c r="C47" s="77">
        <v>40603</v>
      </c>
      <c r="D47" s="199">
        <v>140.69</v>
      </c>
      <c r="E47" s="199">
        <v>178.85</v>
      </c>
      <c r="F47" s="199">
        <v>117.98</v>
      </c>
      <c r="G47" s="199">
        <v>237.56</v>
      </c>
      <c r="H47" s="199">
        <v>138.5</v>
      </c>
      <c r="I47" s="199">
        <v>161.28</v>
      </c>
      <c r="J47" s="199">
        <v>128.32</v>
      </c>
      <c r="K47" s="199">
        <v>298.6</v>
      </c>
      <c r="L47" s="199">
        <v>144.6</v>
      </c>
      <c r="M47" s="199">
        <v>234.84</v>
      </c>
      <c r="N47" s="199">
        <v>175.52</v>
      </c>
      <c r="O47" s="199">
        <v>150.92</v>
      </c>
    </row>
    <row r="48" spans="2:15" ht="11.25">
      <c r="B48" s="77"/>
      <c r="C48" s="77">
        <v>40269</v>
      </c>
      <c r="D48" s="199">
        <v>141.78</v>
      </c>
      <c r="E48" s="199">
        <v>200.35</v>
      </c>
      <c r="F48" s="199">
        <v>118.96</v>
      </c>
      <c r="G48" s="199">
        <v>258.23</v>
      </c>
      <c r="H48" s="199">
        <v>137.93</v>
      </c>
      <c r="I48" s="199">
        <v>179.26</v>
      </c>
      <c r="J48" s="199">
        <v>128.38</v>
      </c>
      <c r="K48" s="199">
        <v>348.77</v>
      </c>
      <c r="L48" s="199">
        <v>155.43</v>
      </c>
      <c r="M48" s="199">
        <v>220.11</v>
      </c>
      <c r="N48" s="199">
        <v>178.37</v>
      </c>
      <c r="O48" s="199">
        <v>188.94</v>
      </c>
    </row>
    <row r="49" spans="2:15" ht="11.25">
      <c r="B49" s="77"/>
      <c r="C49" s="77">
        <v>39934</v>
      </c>
      <c r="D49" s="199">
        <v>141.43</v>
      </c>
      <c r="E49" s="199">
        <v>195.52</v>
      </c>
      <c r="F49" s="199">
        <v>121.24</v>
      </c>
      <c r="G49" s="199">
        <v>256.19</v>
      </c>
      <c r="H49" s="199">
        <v>139.39</v>
      </c>
      <c r="I49" s="199">
        <v>170.24</v>
      </c>
      <c r="J49" s="199">
        <v>126.44</v>
      </c>
      <c r="K49" s="199">
        <v>326.46</v>
      </c>
      <c r="L49" s="199">
        <v>149.49</v>
      </c>
      <c r="M49" s="199">
        <v>205.49</v>
      </c>
      <c r="N49" s="199">
        <v>171.31</v>
      </c>
      <c r="O49" s="199">
        <v>202</v>
      </c>
    </row>
    <row r="50" spans="2:15" ht="11.25">
      <c r="B50" s="77"/>
      <c r="C50" s="77">
        <v>39600</v>
      </c>
      <c r="D50" s="199">
        <v>139.32</v>
      </c>
      <c r="E50" s="199">
        <v>177.45</v>
      </c>
      <c r="F50" s="199">
        <v>117.42</v>
      </c>
      <c r="G50" s="199">
        <v>272.72</v>
      </c>
      <c r="H50" s="199">
        <v>136.76</v>
      </c>
      <c r="I50" s="199">
        <v>167.53</v>
      </c>
      <c r="J50" s="199">
        <v>130.3</v>
      </c>
      <c r="K50" s="199">
        <v>335.79</v>
      </c>
      <c r="L50" s="199">
        <v>150.68</v>
      </c>
      <c r="M50" s="199">
        <v>207.29</v>
      </c>
      <c r="N50" s="199">
        <v>167.1</v>
      </c>
      <c r="O50" s="199">
        <v>110.86</v>
      </c>
    </row>
    <row r="51" spans="2:15" ht="11.25">
      <c r="B51" s="77"/>
      <c r="C51" s="77">
        <v>39264</v>
      </c>
      <c r="D51" s="199">
        <v>137.32</v>
      </c>
      <c r="E51" s="199">
        <v>217.14</v>
      </c>
      <c r="F51" s="199">
        <v>115.48</v>
      </c>
      <c r="G51" s="199">
        <v>264.63</v>
      </c>
      <c r="H51" s="199">
        <v>134.31</v>
      </c>
      <c r="I51" s="199">
        <v>189.81</v>
      </c>
      <c r="J51" s="199">
        <v>129.7</v>
      </c>
      <c r="K51" s="199">
        <v>348.83</v>
      </c>
      <c r="L51" s="199">
        <v>160.33</v>
      </c>
      <c r="M51" s="199">
        <v>205.21</v>
      </c>
      <c r="N51" s="199">
        <v>163.7</v>
      </c>
      <c r="O51" s="199">
        <v>244.01</v>
      </c>
    </row>
    <row r="52" spans="2:15" ht="11.25">
      <c r="B52" s="77"/>
      <c r="C52" s="77">
        <v>38930</v>
      </c>
      <c r="D52" s="199">
        <v>136.88</v>
      </c>
      <c r="E52" s="199">
        <v>193.81</v>
      </c>
      <c r="F52" s="199">
        <v>116.62</v>
      </c>
      <c r="G52" s="199">
        <v>249.6</v>
      </c>
      <c r="H52" s="199">
        <v>131.96</v>
      </c>
      <c r="I52" s="199">
        <v>193.72</v>
      </c>
      <c r="J52" s="199">
        <v>129.87</v>
      </c>
      <c r="K52" s="199">
        <v>322.76</v>
      </c>
      <c r="L52" s="199">
        <v>159.92</v>
      </c>
      <c r="M52" s="199">
        <v>214.55</v>
      </c>
      <c r="N52" s="199">
        <v>165.25</v>
      </c>
      <c r="O52" s="199">
        <v>129.72</v>
      </c>
    </row>
    <row r="53" spans="2:16" ht="11.25">
      <c r="B53" s="77"/>
      <c r="C53" s="77">
        <v>38596</v>
      </c>
      <c r="D53" s="199">
        <v>137.69</v>
      </c>
      <c r="E53" s="199">
        <v>179.87</v>
      </c>
      <c r="F53" s="199">
        <v>118.93</v>
      </c>
      <c r="G53" s="199">
        <v>229.73</v>
      </c>
      <c r="H53" s="199">
        <v>132.46</v>
      </c>
      <c r="I53" s="199">
        <v>177.6</v>
      </c>
      <c r="J53" s="199">
        <v>129.7</v>
      </c>
      <c r="K53" s="199">
        <v>293.63</v>
      </c>
      <c r="L53" s="199">
        <v>154.83</v>
      </c>
      <c r="M53" s="199">
        <v>204.31</v>
      </c>
      <c r="N53" s="199">
        <v>169.75</v>
      </c>
      <c r="O53" s="199">
        <v>126.48</v>
      </c>
      <c r="P53" s="7"/>
    </row>
    <row r="54" spans="2:16" ht="11.25">
      <c r="B54" s="77"/>
      <c r="C54" s="77">
        <v>38261</v>
      </c>
      <c r="D54" s="199">
        <v>136.23</v>
      </c>
      <c r="E54" s="199">
        <v>222.19</v>
      </c>
      <c r="F54" s="199">
        <v>111.69</v>
      </c>
      <c r="G54" s="199">
        <v>293.87</v>
      </c>
      <c r="H54" s="199">
        <v>132.37</v>
      </c>
      <c r="I54" s="199">
        <v>203.13</v>
      </c>
      <c r="J54" s="199">
        <v>130.48</v>
      </c>
      <c r="K54" s="199">
        <v>401.01</v>
      </c>
      <c r="L54" s="199">
        <v>153.52</v>
      </c>
      <c r="M54" s="199">
        <v>238.42</v>
      </c>
      <c r="N54" s="199">
        <v>169.71</v>
      </c>
      <c r="O54" s="199">
        <v>193.76</v>
      </c>
      <c r="P54" s="7"/>
    </row>
    <row r="55" spans="2:16" ht="11.25">
      <c r="B55" s="77"/>
      <c r="C55" s="77">
        <v>37926</v>
      </c>
      <c r="D55" s="199">
        <v>137.45</v>
      </c>
      <c r="E55" s="199">
        <v>182.7</v>
      </c>
      <c r="F55" s="199">
        <v>119.09</v>
      </c>
      <c r="G55" s="199">
        <v>245.04</v>
      </c>
      <c r="H55" s="199">
        <v>132.62</v>
      </c>
      <c r="I55" s="199">
        <v>174.97</v>
      </c>
      <c r="J55" s="199">
        <v>129.54</v>
      </c>
      <c r="K55" s="199">
        <v>300.69</v>
      </c>
      <c r="L55" s="199">
        <v>150.69</v>
      </c>
      <c r="M55" s="199">
        <v>212.8</v>
      </c>
      <c r="N55" s="199">
        <v>169.88</v>
      </c>
      <c r="O55" s="199">
        <v>134.21</v>
      </c>
      <c r="P55" s="7"/>
    </row>
    <row r="56" spans="2:16" ht="11.25">
      <c r="B56" s="78"/>
      <c r="C56" s="78">
        <v>37591</v>
      </c>
      <c r="D56" s="204">
        <v>138.19</v>
      </c>
      <c r="E56" s="204">
        <v>172.92</v>
      </c>
      <c r="F56" s="204">
        <v>118.74</v>
      </c>
      <c r="G56" s="204">
        <v>266.25</v>
      </c>
      <c r="H56" s="204">
        <v>132.39</v>
      </c>
      <c r="I56" s="204">
        <v>150.96</v>
      </c>
      <c r="J56" s="204">
        <v>130.03</v>
      </c>
      <c r="K56" s="204">
        <v>287.78</v>
      </c>
      <c r="L56" s="204">
        <v>153.43</v>
      </c>
      <c r="M56" s="204">
        <v>203.48</v>
      </c>
      <c r="N56" s="204">
        <v>173.51</v>
      </c>
      <c r="O56" s="204">
        <v>147.84</v>
      </c>
      <c r="P56" s="7"/>
    </row>
    <row r="57" spans="2:15" ht="11.25">
      <c r="B57" s="166">
        <v>2014</v>
      </c>
      <c r="C57" s="77">
        <v>37257</v>
      </c>
      <c r="D57" s="199">
        <v>135.03</v>
      </c>
      <c r="E57" s="199">
        <v>195.49</v>
      </c>
      <c r="F57" s="199">
        <v>114.94</v>
      </c>
      <c r="G57" s="199">
        <v>280.53</v>
      </c>
      <c r="H57" s="199">
        <v>129.14</v>
      </c>
      <c r="I57" s="199">
        <v>185.66</v>
      </c>
      <c r="J57" s="199">
        <v>128.37</v>
      </c>
      <c r="K57" s="199">
        <v>253.67</v>
      </c>
      <c r="L57" s="199">
        <v>156.62</v>
      </c>
      <c r="M57" s="199">
        <v>215</v>
      </c>
      <c r="N57" s="199">
        <v>168.83</v>
      </c>
      <c r="O57" s="199">
        <v>153.48</v>
      </c>
    </row>
    <row r="58" spans="2:15" s="7" customFormat="1" ht="11.25">
      <c r="B58" s="5"/>
      <c r="C58" s="77">
        <v>36923</v>
      </c>
      <c r="D58" s="173">
        <v>136.51</v>
      </c>
      <c r="E58" s="173">
        <v>173.82</v>
      </c>
      <c r="F58" s="173">
        <v>121.18</v>
      </c>
      <c r="G58" s="173">
        <v>201.38</v>
      </c>
      <c r="H58" s="173">
        <v>129.73</v>
      </c>
      <c r="I58" s="173">
        <v>158.26</v>
      </c>
      <c r="J58" s="173">
        <v>131.13</v>
      </c>
      <c r="K58" s="173">
        <v>231.18</v>
      </c>
      <c r="L58" s="173">
        <v>147.56</v>
      </c>
      <c r="M58" s="173">
        <v>210.42</v>
      </c>
      <c r="N58" s="173">
        <v>172.54</v>
      </c>
      <c r="O58" s="173">
        <v>174.15</v>
      </c>
    </row>
    <row r="59" spans="2:15" s="7" customFormat="1" ht="11.25">
      <c r="B59" s="5"/>
      <c r="C59" s="77">
        <v>36586</v>
      </c>
      <c r="D59" s="173">
        <v>138.51</v>
      </c>
      <c r="E59" s="173">
        <v>166.11</v>
      </c>
      <c r="F59" s="173">
        <v>117.76</v>
      </c>
      <c r="G59" s="173">
        <v>207.52</v>
      </c>
      <c r="H59" s="173">
        <v>134.35</v>
      </c>
      <c r="I59" s="173">
        <v>161.65</v>
      </c>
      <c r="J59" s="173">
        <v>129.74</v>
      </c>
      <c r="K59" s="173">
        <v>281.52</v>
      </c>
      <c r="L59" s="173">
        <v>149.43</v>
      </c>
      <c r="M59" s="173">
        <v>212.75</v>
      </c>
      <c r="N59" s="173">
        <v>172.67</v>
      </c>
      <c r="O59" s="173">
        <v>115.43</v>
      </c>
    </row>
    <row r="60" spans="2:15" s="7" customFormat="1" ht="11.25">
      <c r="B60" s="5"/>
      <c r="C60" s="77">
        <v>36251</v>
      </c>
      <c r="D60" s="173">
        <v>138.53</v>
      </c>
      <c r="E60" s="173">
        <v>182.25</v>
      </c>
      <c r="F60" s="173">
        <v>118.92</v>
      </c>
      <c r="G60" s="173">
        <v>237.13</v>
      </c>
      <c r="H60" s="173">
        <v>133.88</v>
      </c>
      <c r="I60" s="173">
        <v>171.7</v>
      </c>
      <c r="J60" s="173">
        <v>129.83</v>
      </c>
      <c r="K60" s="173">
        <v>293.51</v>
      </c>
      <c r="L60" s="173">
        <v>153.44</v>
      </c>
      <c r="M60" s="173">
        <v>190.41</v>
      </c>
      <c r="N60" s="173">
        <v>170.92</v>
      </c>
      <c r="O60" s="173">
        <v>154.44</v>
      </c>
    </row>
    <row r="61" spans="2:15" s="7" customFormat="1" ht="11.25">
      <c r="B61" s="5"/>
      <c r="C61" s="77">
        <v>35916</v>
      </c>
      <c r="D61" s="173">
        <v>137.56</v>
      </c>
      <c r="E61" s="173">
        <v>191.39</v>
      </c>
      <c r="F61" s="173">
        <v>118.25</v>
      </c>
      <c r="G61" s="173">
        <v>241.36</v>
      </c>
      <c r="H61" s="173">
        <v>130.93</v>
      </c>
      <c r="I61" s="173">
        <v>181.14</v>
      </c>
      <c r="J61" s="173">
        <v>132.51</v>
      </c>
      <c r="K61" s="173">
        <v>291.84</v>
      </c>
      <c r="L61" s="173">
        <v>156.91</v>
      </c>
      <c r="M61" s="173">
        <v>203.74</v>
      </c>
      <c r="N61" s="173">
        <v>173.6</v>
      </c>
      <c r="O61" s="173">
        <v>165.73</v>
      </c>
    </row>
    <row r="62" spans="2:15" s="7" customFormat="1" ht="11.25">
      <c r="B62" s="5"/>
      <c r="C62" s="77">
        <v>35582</v>
      </c>
      <c r="D62" s="173">
        <v>138.95</v>
      </c>
      <c r="E62" s="173">
        <v>171.28</v>
      </c>
      <c r="F62" s="173">
        <v>122.65</v>
      </c>
      <c r="G62" s="173">
        <v>208.15</v>
      </c>
      <c r="H62" s="173">
        <v>133.73</v>
      </c>
      <c r="I62" s="173">
        <v>154.56</v>
      </c>
      <c r="J62" s="173">
        <v>131.51</v>
      </c>
      <c r="K62" s="173">
        <v>283.97</v>
      </c>
      <c r="L62" s="173">
        <v>155.04</v>
      </c>
      <c r="M62" s="173">
        <v>195.36</v>
      </c>
      <c r="N62" s="173">
        <v>168.53</v>
      </c>
      <c r="O62" s="173">
        <v>165.37</v>
      </c>
    </row>
    <row r="63" spans="2:15" s="7" customFormat="1" ht="11.25">
      <c r="B63" s="5"/>
      <c r="C63" s="77">
        <v>35247</v>
      </c>
      <c r="D63" s="173">
        <v>137.29</v>
      </c>
      <c r="E63" s="173">
        <v>205.27</v>
      </c>
      <c r="F63" s="173">
        <v>117.4</v>
      </c>
      <c r="G63" s="173">
        <v>230.1</v>
      </c>
      <c r="H63" s="173">
        <v>132.08</v>
      </c>
      <c r="I63" s="173">
        <v>189.99</v>
      </c>
      <c r="J63" s="173">
        <v>130.56</v>
      </c>
      <c r="K63" s="173">
        <v>290.35</v>
      </c>
      <c r="L63" s="173">
        <v>154.24</v>
      </c>
      <c r="M63" s="173">
        <v>208.33</v>
      </c>
      <c r="N63" s="173">
        <v>170.33</v>
      </c>
      <c r="O63" s="173">
        <v>212.83</v>
      </c>
    </row>
    <row r="64" spans="2:15" s="7" customFormat="1" ht="11.25">
      <c r="B64" s="5"/>
      <c r="C64" s="77">
        <v>34912</v>
      </c>
      <c r="D64" s="173">
        <v>137.05</v>
      </c>
      <c r="E64" s="173">
        <v>185.01</v>
      </c>
      <c r="F64" s="173">
        <v>118.62</v>
      </c>
      <c r="G64" s="173">
        <v>206.42</v>
      </c>
      <c r="H64" s="173">
        <v>131.57</v>
      </c>
      <c r="I64" s="173">
        <v>182.51</v>
      </c>
      <c r="J64" s="173">
        <v>130.1</v>
      </c>
      <c r="K64" s="173">
        <v>262.71</v>
      </c>
      <c r="L64" s="173">
        <v>147.89</v>
      </c>
      <c r="M64" s="173">
        <v>217.22</v>
      </c>
      <c r="N64" s="173">
        <v>173.02</v>
      </c>
      <c r="O64" s="173">
        <v>150.96</v>
      </c>
    </row>
    <row r="65" spans="2:15" s="7" customFormat="1" ht="11.25">
      <c r="B65" s="5"/>
      <c r="C65" s="77">
        <v>34578</v>
      </c>
      <c r="D65" s="173">
        <v>134.93</v>
      </c>
      <c r="E65" s="173">
        <v>200.14</v>
      </c>
      <c r="F65" s="173">
        <v>113.27</v>
      </c>
      <c r="G65" s="173">
        <v>235.16</v>
      </c>
      <c r="H65" s="173">
        <v>130.4</v>
      </c>
      <c r="I65" s="173">
        <v>183.18</v>
      </c>
      <c r="J65" s="173">
        <v>135.53</v>
      </c>
      <c r="K65" s="173">
        <v>264.47</v>
      </c>
      <c r="L65" s="173">
        <v>146.57</v>
      </c>
      <c r="M65" s="173">
        <v>243.56</v>
      </c>
      <c r="N65" s="173">
        <v>167.56</v>
      </c>
      <c r="O65" s="173">
        <v>196.07</v>
      </c>
    </row>
    <row r="66" spans="2:15" s="7" customFormat="1" ht="11.25">
      <c r="B66" s="5"/>
      <c r="C66" s="77">
        <v>34243</v>
      </c>
      <c r="D66" s="173">
        <v>134.27</v>
      </c>
      <c r="E66" s="173">
        <v>190.85</v>
      </c>
      <c r="F66" s="173">
        <v>118.32</v>
      </c>
      <c r="G66" s="173">
        <v>233.56</v>
      </c>
      <c r="H66" s="173">
        <v>130.42</v>
      </c>
      <c r="I66" s="173">
        <v>185.62</v>
      </c>
      <c r="J66" s="173">
        <v>127.95</v>
      </c>
      <c r="K66" s="173">
        <v>289.61</v>
      </c>
      <c r="L66" s="173">
        <v>149.38</v>
      </c>
      <c r="M66" s="173">
        <v>251.06</v>
      </c>
      <c r="N66" s="173">
        <v>157.68</v>
      </c>
      <c r="O66" s="173">
        <v>137.86</v>
      </c>
    </row>
    <row r="67" spans="2:15" s="7" customFormat="1" ht="11.25">
      <c r="B67" s="5"/>
      <c r="C67" s="77">
        <v>33909</v>
      </c>
      <c r="D67" s="173">
        <v>134.13</v>
      </c>
      <c r="E67" s="173">
        <v>176.26</v>
      </c>
      <c r="F67" s="173">
        <v>121.04</v>
      </c>
      <c r="G67" s="173">
        <v>210.22</v>
      </c>
      <c r="H67" s="173">
        <v>131.88</v>
      </c>
      <c r="I67" s="173">
        <v>162.3</v>
      </c>
      <c r="J67" s="173">
        <v>127.44</v>
      </c>
      <c r="K67" s="173">
        <v>284.81</v>
      </c>
      <c r="L67" s="173">
        <v>144.13</v>
      </c>
      <c r="M67" s="173">
        <v>204.28</v>
      </c>
      <c r="N67" s="173">
        <v>151.91</v>
      </c>
      <c r="O67" s="173">
        <v>164.36</v>
      </c>
    </row>
    <row r="68" spans="2:15" s="7" customFormat="1" ht="11.25">
      <c r="B68" s="206"/>
      <c r="C68" s="78">
        <v>33573</v>
      </c>
      <c r="D68" s="203">
        <v>130.11</v>
      </c>
      <c r="E68" s="203">
        <v>173.64</v>
      </c>
      <c r="F68" s="203">
        <v>116.61</v>
      </c>
      <c r="G68" s="203">
        <v>214.66</v>
      </c>
      <c r="H68" s="203">
        <v>128.93</v>
      </c>
      <c r="I68" s="203">
        <v>143.75</v>
      </c>
      <c r="J68" s="203">
        <v>126.41</v>
      </c>
      <c r="K68" s="203">
        <v>254.93</v>
      </c>
      <c r="L68" s="203">
        <v>143.38</v>
      </c>
      <c r="M68" s="203">
        <v>209.8</v>
      </c>
      <c r="N68" s="203">
        <v>144.27</v>
      </c>
      <c r="O68" s="203">
        <v>206.64</v>
      </c>
    </row>
    <row r="69" spans="2:15" s="7" customFormat="1" ht="11.25">
      <c r="B69" s="166">
        <v>2015</v>
      </c>
      <c r="C69" s="77">
        <v>33239</v>
      </c>
      <c r="D69" s="173">
        <v>127.84</v>
      </c>
      <c r="E69" s="173">
        <v>173.32</v>
      </c>
      <c r="F69" s="173">
        <v>115.97</v>
      </c>
      <c r="G69" s="173">
        <v>235.62</v>
      </c>
      <c r="H69" s="173">
        <v>126.31</v>
      </c>
      <c r="I69" s="173">
        <v>164.92</v>
      </c>
      <c r="J69" s="173">
        <v>129.06</v>
      </c>
      <c r="K69" s="173">
        <v>210.59</v>
      </c>
      <c r="L69" s="173">
        <v>142.1</v>
      </c>
      <c r="M69" s="173">
        <v>211.63</v>
      </c>
      <c r="N69" s="173">
        <v>136.85</v>
      </c>
      <c r="O69" s="173">
        <v>134.82</v>
      </c>
    </row>
    <row r="70" spans="2:15" s="7" customFormat="1" ht="11.25">
      <c r="B70" s="5"/>
      <c r="C70" s="77">
        <v>32905</v>
      </c>
      <c r="D70" s="173">
        <v>124.09</v>
      </c>
      <c r="E70" s="173">
        <v>158.02</v>
      </c>
      <c r="F70" s="173">
        <v>114.12</v>
      </c>
      <c r="G70" s="173">
        <v>160.8</v>
      </c>
      <c r="H70" s="173">
        <v>126.41</v>
      </c>
      <c r="I70" s="173">
        <v>142.49</v>
      </c>
      <c r="J70" s="173">
        <v>127.66</v>
      </c>
      <c r="K70" s="173">
        <v>193.1</v>
      </c>
      <c r="L70" s="173">
        <v>148.61</v>
      </c>
      <c r="M70" s="173">
        <v>187.22</v>
      </c>
      <c r="N70" s="173">
        <v>118.34</v>
      </c>
      <c r="O70" s="173">
        <v>185.4</v>
      </c>
    </row>
    <row r="71" spans="2:15" s="7" customFormat="1" ht="11.25">
      <c r="B71" s="5"/>
      <c r="C71" s="77">
        <v>32568</v>
      </c>
      <c r="D71" s="173">
        <v>119.46</v>
      </c>
      <c r="E71" s="173">
        <v>181.59</v>
      </c>
      <c r="F71" s="173">
        <v>111.68</v>
      </c>
      <c r="G71" s="173">
        <v>203.12</v>
      </c>
      <c r="H71" s="173">
        <v>123.78</v>
      </c>
      <c r="I71" s="173">
        <v>167.73</v>
      </c>
      <c r="J71" s="173">
        <v>127.62</v>
      </c>
      <c r="K71" s="173">
        <v>253.52</v>
      </c>
      <c r="L71" s="173">
        <v>134.62</v>
      </c>
      <c r="M71" s="173">
        <v>264.61</v>
      </c>
      <c r="N71" s="173">
        <v>100.55</v>
      </c>
      <c r="O71" s="173">
        <v>162.64</v>
      </c>
    </row>
    <row r="72" spans="2:15" s="7" customFormat="1" ht="11.25">
      <c r="B72" s="5"/>
      <c r="C72" s="77">
        <v>32234</v>
      </c>
      <c r="D72" s="173">
        <v>123.38</v>
      </c>
      <c r="E72" s="173">
        <v>156.07</v>
      </c>
      <c r="F72" s="173">
        <v>119.38</v>
      </c>
      <c r="G72" s="173">
        <v>185.64</v>
      </c>
      <c r="H72" s="173">
        <v>128.77</v>
      </c>
      <c r="I72" s="173">
        <v>145.75</v>
      </c>
      <c r="J72" s="173">
        <v>126.34</v>
      </c>
      <c r="K72" s="173">
        <v>227.36</v>
      </c>
      <c r="L72" s="173">
        <v>134.9</v>
      </c>
      <c r="M72" s="173">
        <v>197.32</v>
      </c>
      <c r="N72" s="173">
        <v>99.48</v>
      </c>
      <c r="O72" s="173">
        <v>137.38</v>
      </c>
    </row>
    <row r="73" spans="2:15" s="7" customFormat="1" ht="11.25">
      <c r="B73" s="5"/>
      <c r="C73" s="77">
        <v>31898</v>
      </c>
      <c r="D73" s="173">
        <v>122.59</v>
      </c>
      <c r="E73" s="173">
        <v>150.03</v>
      </c>
      <c r="F73" s="173">
        <v>121.54</v>
      </c>
      <c r="G73" s="173">
        <v>159.23</v>
      </c>
      <c r="H73" s="173">
        <v>127.36</v>
      </c>
      <c r="I73" s="173">
        <v>142.62</v>
      </c>
      <c r="J73" s="173">
        <v>131.14</v>
      </c>
      <c r="K73" s="173">
        <v>195.65</v>
      </c>
      <c r="L73" s="173">
        <v>134.61</v>
      </c>
      <c r="M73" s="173">
        <v>204.85</v>
      </c>
      <c r="N73" s="173">
        <v>97.77</v>
      </c>
      <c r="O73" s="173">
        <v>135.19</v>
      </c>
    </row>
    <row r="74" spans="2:15" s="7" customFormat="1" ht="11.25">
      <c r="B74" s="5"/>
      <c r="C74" s="77">
        <v>31564</v>
      </c>
      <c r="D74" s="173">
        <v>120.7</v>
      </c>
      <c r="E74" s="173">
        <v>164.28</v>
      </c>
      <c r="F74" s="173">
        <v>114.79</v>
      </c>
      <c r="G74" s="173">
        <v>184.25</v>
      </c>
      <c r="H74" s="173">
        <v>126.57</v>
      </c>
      <c r="I74" s="173">
        <v>149.07</v>
      </c>
      <c r="J74" s="173">
        <v>126.44</v>
      </c>
      <c r="K74" s="173">
        <v>233.29</v>
      </c>
      <c r="L74" s="173">
        <v>133.63</v>
      </c>
      <c r="M74" s="173">
        <v>216.22</v>
      </c>
      <c r="N74" s="173">
        <v>100.12</v>
      </c>
      <c r="O74" s="173">
        <v>164.56</v>
      </c>
    </row>
    <row r="75" spans="2:15" s="7" customFormat="1" ht="11.25">
      <c r="B75" s="206"/>
      <c r="C75" s="78">
        <v>31229</v>
      </c>
      <c r="D75" s="203">
        <v>119.81</v>
      </c>
      <c r="E75" s="203">
        <v>176.96</v>
      </c>
      <c r="F75" s="203">
        <v>110.61</v>
      </c>
      <c r="G75" s="203">
        <v>231.26</v>
      </c>
      <c r="H75" s="203">
        <v>123.4</v>
      </c>
      <c r="I75" s="203">
        <v>167.67</v>
      </c>
      <c r="J75" s="203">
        <v>127.05</v>
      </c>
      <c r="K75" s="203">
        <v>232.82</v>
      </c>
      <c r="L75" s="203">
        <v>135.77</v>
      </c>
      <c r="M75" s="203">
        <v>226.31</v>
      </c>
      <c r="N75" s="203">
        <v>102.13</v>
      </c>
      <c r="O75" s="203">
        <v>135.79</v>
      </c>
    </row>
    <row r="76" spans="2:15" ht="11.25">
      <c r="B76" s="77"/>
      <c r="C76" s="77" t="s">
        <v>91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2:15" ht="11.25">
      <c r="B77" s="77"/>
      <c r="C77" s="169" t="s">
        <v>161</v>
      </c>
      <c r="D77" s="177">
        <f>(D75/D63-1)*100</f>
        <v>-12.732172772962336</v>
      </c>
      <c r="E77" s="177">
        <f aca="true" t="shared" si="0" ref="E77:O77">(E75/E63-1)*100</f>
        <v>-13.791591562332538</v>
      </c>
      <c r="F77" s="177">
        <f t="shared" si="0"/>
        <v>-5.783645655877345</v>
      </c>
      <c r="G77" s="177">
        <f t="shared" si="0"/>
        <v>0.504128639721868</v>
      </c>
      <c r="H77" s="177">
        <f t="shared" si="0"/>
        <v>-6.571774682010911</v>
      </c>
      <c r="I77" s="177">
        <f t="shared" si="0"/>
        <v>-11.747986736144023</v>
      </c>
      <c r="J77" s="177">
        <f t="shared" si="0"/>
        <v>-2.6884191176470673</v>
      </c>
      <c r="K77" s="177">
        <f t="shared" si="0"/>
        <v>-19.81401756500776</v>
      </c>
      <c r="L77" s="177">
        <f>(L75/L63-1)*100</f>
        <v>-11.974844398340245</v>
      </c>
      <c r="M77" s="177">
        <f t="shared" si="0"/>
        <v>8.630538088609407</v>
      </c>
      <c r="N77" s="177">
        <f t="shared" si="0"/>
        <v>-40.039922503375806</v>
      </c>
      <c r="O77" s="177">
        <f t="shared" si="0"/>
        <v>-36.19790443076635</v>
      </c>
    </row>
    <row r="78" spans="2:15" ht="11.25">
      <c r="B78" s="77"/>
      <c r="C78" s="169" t="s">
        <v>115</v>
      </c>
      <c r="D78" s="177">
        <f>(SUM(D69:D75)/SUM(D57:D63)-1)*100</f>
        <v>-10.859535734325299</v>
      </c>
      <c r="E78" s="177">
        <f aca="true" t="shared" si="1" ref="E78:N78">(SUM(E69:E75)/SUM(E57:E63)-1)*100</f>
        <v>-9.74945745599366</v>
      </c>
      <c r="F78" s="177">
        <f t="shared" si="1"/>
        <v>-2.7686199013355783</v>
      </c>
      <c r="G78" s="177">
        <f t="shared" si="1"/>
        <v>-15.331502891972848</v>
      </c>
      <c r="H78" s="177">
        <f t="shared" si="1"/>
        <v>-4.463976446137863</v>
      </c>
      <c r="I78" s="177">
        <f t="shared" si="1"/>
        <v>-10.200671676531226</v>
      </c>
      <c r="J78" s="177">
        <f t="shared" si="1"/>
        <v>-2.007333223882246</v>
      </c>
      <c r="K78" s="177">
        <f t="shared" si="1"/>
        <v>-19.714543830865406</v>
      </c>
      <c r="L78" s="177">
        <f t="shared" si="1"/>
        <v>-10.156162647683631</v>
      </c>
      <c r="M78" s="177">
        <f t="shared" si="1"/>
        <v>5.024338270624873</v>
      </c>
      <c r="N78" s="177">
        <f t="shared" si="1"/>
        <v>-36.92772794842243</v>
      </c>
      <c r="O78" s="177">
        <f>(SUM(O69:O75)/SUM(O57:O63)-1)*100</f>
        <v>-7.503745301945807</v>
      </c>
    </row>
    <row r="79" spans="2:15" ht="11.25">
      <c r="B79" s="78"/>
      <c r="C79" s="170" t="s">
        <v>116</v>
      </c>
      <c r="D79" s="178">
        <f>(SUM(D64:D75)/SUM(D52:D63)-1)*100</f>
        <v>-7.305830836598282</v>
      </c>
      <c r="E79" s="178">
        <f aca="true" t="shared" si="2" ref="E79:N79">(SUM(E64:E75)/SUM(E52:E63)-1)*100</f>
        <v>-6.746680970899844</v>
      </c>
      <c r="F79" s="178">
        <f t="shared" si="2"/>
        <v>-1.4277946856662838</v>
      </c>
      <c r="G79" s="178">
        <f t="shared" si="2"/>
        <v>-14.900403368088977</v>
      </c>
      <c r="H79" s="178">
        <f t="shared" si="2"/>
        <v>-3.143210312555189</v>
      </c>
      <c r="I79" s="178">
        <f t="shared" si="2"/>
        <v>-7.8793728070592595</v>
      </c>
      <c r="J79" s="178">
        <f t="shared" si="2"/>
        <v>-1.3132728191547094</v>
      </c>
      <c r="K79" s="178">
        <f t="shared" si="2"/>
        <v>-17.81047648439513</v>
      </c>
      <c r="L79" s="178">
        <f t="shared" si="2"/>
        <v>-8.12947340474527</v>
      </c>
      <c r="M79" s="178">
        <f t="shared" si="2"/>
        <v>4.961407731204925</v>
      </c>
      <c r="N79" s="178">
        <f t="shared" si="2"/>
        <v>-24.24029097735537</v>
      </c>
      <c r="O79" s="178">
        <f>(SUM(O64:O75)/SUM(O52:O63)-1)*100</f>
        <v>2.0406311384405074</v>
      </c>
    </row>
    <row r="80" ht="11.25">
      <c r="C80" s="77" t="s">
        <v>143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2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3.7109375" style="21" customWidth="1"/>
    <col min="2" max="2" width="5.00390625" style="16" bestFit="1" customWidth="1"/>
    <col min="3" max="3" width="13.28125" style="21" customWidth="1"/>
    <col min="4" max="4" width="12.57421875" style="187" customWidth="1"/>
    <col min="5" max="5" width="17.7109375" style="19" customWidth="1"/>
    <col min="6" max="16384" width="8.00390625" style="21" customWidth="1"/>
  </cols>
  <sheetData>
    <row r="1" spans="2:6" s="93" customFormat="1" ht="12.75">
      <c r="B1" s="94" t="s">
        <v>84</v>
      </c>
      <c r="C1" s="95"/>
      <c r="D1" s="10"/>
      <c r="F1" s="96" t="str">
        <f>'Tab 1'!U1</f>
        <v>Carta de Conjuntura | Setembro 2015</v>
      </c>
    </row>
    <row r="3" spans="3:4" ht="11.25">
      <c r="C3" s="5" t="s">
        <v>127</v>
      </c>
      <c r="D3" s="183"/>
    </row>
    <row r="4" spans="3:5" ht="11.25">
      <c r="C4" s="100" t="s">
        <v>130</v>
      </c>
      <c r="D4" s="184"/>
      <c r="E4" s="23"/>
    </row>
    <row r="5" spans="2:5" ht="11.25">
      <c r="B5" s="24"/>
      <c r="C5" s="11" t="s">
        <v>100</v>
      </c>
      <c r="D5" s="185"/>
      <c r="E5" s="151"/>
    </row>
    <row r="6" spans="2:5" ht="11.25">
      <c r="B6" s="27"/>
      <c r="C6" s="25"/>
      <c r="D6" s="172"/>
      <c r="E6" s="152"/>
    </row>
    <row r="7" spans="2:5" ht="11.25">
      <c r="B7" s="132"/>
      <c r="C7" s="240" t="s">
        <v>12</v>
      </c>
      <c r="D7" s="171" t="s">
        <v>131</v>
      </c>
      <c r="E7" s="171" t="s">
        <v>132</v>
      </c>
    </row>
    <row r="8" spans="2:5" ht="11.25">
      <c r="B8" s="27"/>
      <c r="C8" s="260"/>
      <c r="D8" s="172"/>
      <c r="E8" s="172" t="s">
        <v>135</v>
      </c>
    </row>
    <row r="9" spans="2:5" s="7" customFormat="1" ht="11.25">
      <c r="B9" s="77" t="s">
        <v>102</v>
      </c>
      <c r="C9" s="77">
        <v>40179</v>
      </c>
      <c r="D9" s="188">
        <v>113.0113104855855</v>
      </c>
      <c r="E9" s="188">
        <v>66.85213787596624</v>
      </c>
    </row>
    <row r="10" spans="2:5" s="7" customFormat="1" ht="11.25">
      <c r="B10" s="77" t="s">
        <v>24</v>
      </c>
      <c r="C10" s="77">
        <v>40210</v>
      </c>
      <c r="D10" s="188">
        <v>111.93705005859702</v>
      </c>
      <c r="E10" s="188">
        <v>64.60713359430261</v>
      </c>
    </row>
    <row r="11" spans="2:5" s="7" customFormat="1" ht="11.25">
      <c r="B11" s="77" t="s">
        <v>24</v>
      </c>
      <c r="C11" s="77">
        <v>40238</v>
      </c>
      <c r="D11" s="188">
        <v>113.16210526315788</v>
      </c>
      <c r="E11" s="188">
        <v>62.84219515788476</v>
      </c>
    </row>
    <row r="12" spans="2:5" s="7" customFormat="1" ht="11.25">
      <c r="B12" s="77" t="s">
        <v>24</v>
      </c>
      <c r="C12" s="77">
        <v>40269</v>
      </c>
      <c r="D12" s="188">
        <v>112.26129005819195</v>
      </c>
      <c r="E12" s="188">
        <v>63.27486808225691</v>
      </c>
    </row>
    <row r="13" spans="2:5" s="7" customFormat="1" ht="11.25">
      <c r="B13" s="77" t="s">
        <v>24</v>
      </c>
      <c r="C13" s="77">
        <v>40299</v>
      </c>
      <c r="D13" s="188">
        <v>117.22589599150952</v>
      </c>
      <c r="E13" s="188">
        <v>67.95571308039844</v>
      </c>
    </row>
    <row r="14" spans="2:5" s="7" customFormat="1" ht="11.25">
      <c r="B14" s="77" t="s">
        <v>24</v>
      </c>
      <c r="C14" s="77">
        <v>40330</v>
      </c>
      <c r="D14" s="188">
        <v>117.16706424282306</v>
      </c>
      <c r="E14" s="188">
        <v>59.58513699183254</v>
      </c>
    </row>
    <row r="15" spans="2:5" s="7" customFormat="1" ht="11.25">
      <c r="B15" s="77" t="s">
        <v>24</v>
      </c>
      <c r="C15" s="77">
        <v>40360</v>
      </c>
      <c r="D15" s="188">
        <v>121.11636393796137</v>
      </c>
      <c r="E15" s="188">
        <v>58.00520147605436</v>
      </c>
    </row>
    <row r="16" spans="2:5" s="7" customFormat="1" ht="11.25">
      <c r="B16" s="77" t="s">
        <v>24</v>
      </c>
      <c r="C16" s="77">
        <v>40391</v>
      </c>
      <c r="D16" s="188">
        <v>121.66140904311251</v>
      </c>
      <c r="E16" s="188">
        <v>60.18140054666068</v>
      </c>
    </row>
    <row r="17" spans="2:5" s="7" customFormat="1" ht="11.25">
      <c r="B17" s="77" t="s">
        <v>24</v>
      </c>
      <c r="C17" s="77">
        <v>40422</v>
      </c>
      <c r="D17" s="188">
        <v>126.68757220663475</v>
      </c>
      <c r="E17" s="188">
        <v>54.69289444099826</v>
      </c>
    </row>
    <row r="18" spans="2:5" s="7" customFormat="1" ht="11.25">
      <c r="B18" s="77" t="s">
        <v>24</v>
      </c>
      <c r="C18" s="77">
        <v>40452</v>
      </c>
      <c r="D18" s="188">
        <v>125.60214094558428</v>
      </c>
      <c r="E18" s="188">
        <v>60.95655695020778</v>
      </c>
    </row>
    <row r="19" spans="2:5" s="7" customFormat="1" ht="11.25">
      <c r="B19" s="77" t="s">
        <v>24</v>
      </c>
      <c r="C19" s="77">
        <v>40483</v>
      </c>
      <c r="D19" s="188">
        <v>126.45311496467563</v>
      </c>
      <c r="E19" s="188">
        <v>57.7099387866567</v>
      </c>
    </row>
    <row r="20" spans="2:5" s="41" customFormat="1" ht="11.25">
      <c r="B20" s="78" t="s">
        <v>24</v>
      </c>
      <c r="C20" s="78">
        <v>40513</v>
      </c>
      <c r="D20" s="189">
        <v>129.0440591697153</v>
      </c>
      <c r="E20" s="189">
        <v>63.89489327496334</v>
      </c>
    </row>
    <row r="21" spans="2:5" s="41" customFormat="1" ht="11.25">
      <c r="B21" s="77" t="s">
        <v>103</v>
      </c>
      <c r="C21" s="77">
        <v>40544</v>
      </c>
      <c r="D21" s="188">
        <v>128.4721686095885</v>
      </c>
      <c r="E21" s="188">
        <v>61.89504397916892</v>
      </c>
    </row>
    <row r="22" spans="2:5" s="41" customFormat="1" ht="11.25">
      <c r="B22" s="77" t="s">
        <v>24</v>
      </c>
      <c r="C22" s="77">
        <v>40575</v>
      </c>
      <c r="D22" s="188">
        <v>128.36071837982422</v>
      </c>
      <c r="E22" s="188">
        <v>59.299764929819744</v>
      </c>
    </row>
    <row r="23" spans="2:5" s="41" customFormat="1" ht="11.25">
      <c r="B23" s="77" t="s">
        <v>24</v>
      </c>
      <c r="C23" s="77">
        <v>40603</v>
      </c>
      <c r="D23" s="188">
        <v>126.64212076583208</v>
      </c>
      <c r="E23" s="188">
        <v>57.76565923312212</v>
      </c>
    </row>
    <row r="24" spans="2:5" s="41" customFormat="1" ht="11.25">
      <c r="B24" s="77" t="s">
        <v>24</v>
      </c>
      <c r="C24" s="77">
        <v>40634</v>
      </c>
      <c r="D24" s="188">
        <v>127.08598051673022</v>
      </c>
      <c r="E24" s="188">
        <v>57.19913758679904</v>
      </c>
    </row>
    <row r="25" spans="2:5" s="41" customFormat="1" ht="11.25">
      <c r="B25" s="77" t="s">
        <v>24</v>
      </c>
      <c r="C25" s="77">
        <v>40664</v>
      </c>
      <c r="D25" s="188">
        <v>129.28752464094623</v>
      </c>
      <c r="E25" s="188">
        <v>58.29437193466676</v>
      </c>
    </row>
    <row r="26" spans="2:5" s="41" customFormat="1" ht="11.25">
      <c r="B26" s="77" t="s">
        <v>24</v>
      </c>
      <c r="C26" s="77">
        <v>40695</v>
      </c>
      <c r="D26" s="188">
        <v>129.64561080851666</v>
      </c>
      <c r="E26" s="188">
        <v>56.919167356717544</v>
      </c>
    </row>
    <row r="27" spans="2:5" s="41" customFormat="1" ht="11.25">
      <c r="B27" s="77" t="s">
        <v>24</v>
      </c>
      <c r="C27" s="77">
        <v>40725</v>
      </c>
      <c r="D27" s="188">
        <v>130.2906320541761</v>
      </c>
      <c r="E27" s="188">
        <v>57.606231090264416</v>
      </c>
    </row>
    <row r="28" spans="2:5" s="41" customFormat="1" ht="11.25">
      <c r="B28" s="77" t="s">
        <v>24</v>
      </c>
      <c r="C28" s="77">
        <v>40756</v>
      </c>
      <c r="D28" s="188">
        <v>130.65978518621847</v>
      </c>
      <c r="E28" s="188">
        <v>56.904096151063946</v>
      </c>
    </row>
    <row r="29" spans="2:5" s="41" customFormat="1" ht="11.25">
      <c r="B29" s="77" t="s">
        <v>24</v>
      </c>
      <c r="C29" s="77">
        <v>40787</v>
      </c>
      <c r="D29" s="188">
        <v>132.64116057459822</v>
      </c>
      <c r="E29" s="188">
        <v>56.500912298585696</v>
      </c>
    </row>
    <row r="30" spans="2:5" s="41" customFormat="1" ht="11.25">
      <c r="B30" s="77" t="s">
        <v>24</v>
      </c>
      <c r="C30" s="77">
        <v>40817</v>
      </c>
      <c r="D30" s="188">
        <v>132.51178739819974</v>
      </c>
      <c r="E30" s="188">
        <v>57.70640574423887</v>
      </c>
    </row>
    <row r="31" spans="2:5" s="41" customFormat="1" ht="11.25">
      <c r="B31" s="77" t="s">
        <v>24</v>
      </c>
      <c r="C31" s="77">
        <v>40848</v>
      </c>
      <c r="D31" s="188">
        <v>128.21058606499219</v>
      </c>
      <c r="E31" s="188">
        <v>57.59824877836274</v>
      </c>
    </row>
    <row r="32" spans="2:5" s="41" customFormat="1" ht="11.25">
      <c r="B32" s="78" t="s">
        <v>24</v>
      </c>
      <c r="C32" s="78">
        <v>40878</v>
      </c>
      <c r="D32" s="189">
        <v>124.60940261576529</v>
      </c>
      <c r="E32" s="189">
        <v>59.157204015496696</v>
      </c>
    </row>
    <row r="33" spans="2:5" s="41" customFormat="1" ht="11.25">
      <c r="B33" s="77" t="s">
        <v>117</v>
      </c>
      <c r="C33" s="77">
        <v>40909</v>
      </c>
      <c r="D33" s="188">
        <v>122.79659196677883</v>
      </c>
      <c r="E33" s="188">
        <v>58.98933382741424</v>
      </c>
    </row>
    <row r="34" spans="2:5" s="41" customFormat="1" ht="11.25">
      <c r="B34" s="77" t="s">
        <v>24</v>
      </c>
      <c r="C34" s="77">
        <v>40940</v>
      </c>
      <c r="D34" s="188">
        <v>120.42173789980188</v>
      </c>
      <c r="E34" s="188">
        <v>65.71495959959181</v>
      </c>
    </row>
    <row r="35" spans="2:5" s="41" customFormat="1" ht="11.25">
      <c r="B35" s="77" t="s">
        <v>24</v>
      </c>
      <c r="C35" s="77">
        <v>40969</v>
      </c>
      <c r="D35" s="188">
        <v>120.20447906523857</v>
      </c>
      <c r="E35" s="188">
        <v>61.762154714297814</v>
      </c>
    </row>
    <row r="36" spans="2:5" s="41" customFormat="1" ht="11.25">
      <c r="B36" s="77" t="s">
        <v>24</v>
      </c>
      <c r="C36" s="77">
        <v>41000</v>
      </c>
      <c r="D36" s="188">
        <v>121.02874432677761</v>
      </c>
      <c r="E36" s="188">
        <v>57.663346902204005</v>
      </c>
    </row>
    <row r="37" spans="2:5" s="41" customFormat="1" ht="11.25">
      <c r="B37" s="77" t="s">
        <v>24</v>
      </c>
      <c r="C37" s="77">
        <v>41030</v>
      </c>
      <c r="D37" s="188">
        <v>122.66472060050042</v>
      </c>
      <c r="E37" s="188">
        <v>59.35302383907422</v>
      </c>
    </row>
    <row r="38" spans="2:5" s="41" customFormat="1" ht="11.25">
      <c r="B38" s="77" t="s">
        <v>24</v>
      </c>
      <c r="C38" s="77">
        <v>41061</v>
      </c>
      <c r="D38" s="188">
        <v>122.86568013659647</v>
      </c>
      <c r="E38" s="188">
        <v>50.36372108957758</v>
      </c>
    </row>
    <row r="39" spans="2:5" s="41" customFormat="1" ht="11.25">
      <c r="B39" s="77" t="s">
        <v>24</v>
      </c>
      <c r="C39" s="77">
        <v>41091</v>
      </c>
      <c r="D39" s="188">
        <v>122.66946090475503</v>
      </c>
      <c r="E39" s="188">
        <v>60.52959584171021</v>
      </c>
    </row>
    <row r="40" spans="2:5" s="41" customFormat="1" ht="11.25">
      <c r="B40" s="77" t="s">
        <v>24</v>
      </c>
      <c r="C40" s="77">
        <v>41122</v>
      </c>
      <c r="D40" s="188">
        <v>123.50119904076737</v>
      </c>
      <c r="E40" s="188">
        <v>59.284593086106675</v>
      </c>
    </row>
    <row r="41" spans="2:5" s="41" customFormat="1" ht="11.25">
      <c r="B41" s="77" t="s">
        <v>24</v>
      </c>
      <c r="C41" s="77">
        <v>41153</v>
      </c>
      <c r="D41" s="188">
        <v>121.52537485582468</v>
      </c>
      <c r="E41" s="188">
        <v>61.18270161942056</v>
      </c>
    </row>
    <row r="42" spans="2:5" s="41" customFormat="1" ht="11.25">
      <c r="B42" s="77" t="s">
        <v>24</v>
      </c>
      <c r="C42" s="77">
        <v>41183</v>
      </c>
      <c r="D42" s="188">
        <v>120.74760938858302</v>
      </c>
      <c r="E42" s="188">
        <v>60.89886882530011</v>
      </c>
    </row>
    <row r="43" spans="2:5" s="41" customFormat="1" ht="11.25">
      <c r="B43" s="77" t="s">
        <v>24</v>
      </c>
      <c r="C43" s="77">
        <v>41214</v>
      </c>
      <c r="D43" s="188">
        <v>119.45980892177286</v>
      </c>
      <c r="E43" s="188">
        <v>59.63596124562619</v>
      </c>
    </row>
    <row r="44" spans="2:5" s="41" customFormat="1" ht="11.25">
      <c r="B44" s="78" t="s">
        <v>24</v>
      </c>
      <c r="C44" s="78">
        <v>41244</v>
      </c>
      <c r="D44" s="189">
        <v>120.34179405826362</v>
      </c>
      <c r="E44" s="189">
        <v>57.15736778147982</v>
      </c>
    </row>
    <row r="45" spans="2:5" s="41" customFormat="1" ht="11.25">
      <c r="B45" s="148" t="s">
        <v>118</v>
      </c>
      <c r="C45" s="148">
        <v>41275</v>
      </c>
      <c r="D45" s="190">
        <v>121.19525943055356</v>
      </c>
      <c r="E45" s="188">
        <v>52.13673646733563</v>
      </c>
    </row>
    <row r="46" spans="2:5" s="41" customFormat="1" ht="11.25">
      <c r="B46" s="77"/>
      <c r="C46" s="77">
        <v>40940</v>
      </c>
      <c r="D46" s="188">
        <v>120.66162840439185</v>
      </c>
      <c r="E46" s="188">
        <v>55.771089154351245</v>
      </c>
    </row>
    <row r="47" spans="2:5" s="41" customFormat="1" ht="11.25">
      <c r="B47" s="77"/>
      <c r="C47" s="77">
        <v>40603</v>
      </c>
      <c r="D47" s="188">
        <v>121.79013223375517</v>
      </c>
      <c r="E47" s="188">
        <v>55.40722171139082</v>
      </c>
    </row>
    <row r="48" spans="2:5" s="41" customFormat="1" ht="11.25">
      <c r="B48" s="77"/>
      <c r="C48" s="77">
        <v>40269</v>
      </c>
      <c r="D48" s="188">
        <v>119.5187354456284</v>
      </c>
      <c r="E48" s="188">
        <v>53.316434853576446</v>
      </c>
    </row>
    <row r="49" spans="2:5" s="41" customFormat="1" ht="11.25">
      <c r="B49" s="77"/>
      <c r="C49" s="77">
        <v>39934</v>
      </c>
      <c r="D49" s="188">
        <v>119.15871332626371</v>
      </c>
      <c r="E49" s="188">
        <v>54.81429352760438</v>
      </c>
    </row>
    <row r="50" spans="2:5" s="41" customFormat="1" ht="11.25">
      <c r="B50" s="77"/>
      <c r="C50" s="77">
        <v>39600</v>
      </c>
      <c r="D50" s="188">
        <v>118.03043353430951</v>
      </c>
      <c r="E50" s="188">
        <v>55.95017634815009</v>
      </c>
    </row>
    <row r="51" spans="1:5" s="41" customFormat="1" ht="11.25">
      <c r="A51" s="7"/>
      <c r="B51" s="77"/>
      <c r="C51" s="77">
        <v>39264</v>
      </c>
      <c r="D51" s="188">
        <v>117.90707835712206</v>
      </c>
      <c r="E51" s="188">
        <v>49.40620536558102</v>
      </c>
    </row>
    <row r="52" spans="1:5" s="41" customFormat="1" ht="11.25">
      <c r="A52" s="7"/>
      <c r="B52" s="77"/>
      <c r="C52" s="77">
        <v>38930</v>
      </c>
      <c r="D52" s="188">
        <v>116.27703097603741</v>
      </c>
      <c r="E52" s="188">
        <v>56.82494116848832</v>
      </c>
    </row>
    <row r="53" spans="1:5" s="41" customFormat="1" ht="11.25">
      <c r="A53" s="7"/>
      <c r="B53" s="77"/>
      <c r="C53" s="77">
        <v>38596</v>
      </c>
      <c r="D53" s="188">
        <v>118.25379530761968</v>
      </c>
      <c r="E53" s="188">
        <v>61.02455941747553</v>
      </c>
    </row>
    <row r="54" spans="1:5" s="41" customFormat="1" ht="11.25">
      <c r="A54" s="7"/>
      <c r="B54" s="77"/>
      <c r="C54" s="77">
        <v>38261</v>
      </c>
      <c r="D54" s="188">
        <v>119.59330494787844</v>
      </c>
      <c r="E54" s="188">
        <v>56.131448998842146</v>
      </c>
    </row>
    <row r="55" spans="1:5" s="41" customFormat="1" ht="11.25">
      <c r="A55" s="7"/>
      <c r="B55" s="77"/>
      <c r="C55" s="77">
        <v>37926</v>
      </c>
      <c r="D55" s="188">
        <v>117.87429070274989</v>
      </c>
      <c r="E55" s="188">
        <v>66.31566556407549</v>
      </c>
    </row>
    <row r="56" spans="1:5" s="41" customFormat="1" ht="11.25">
      <c r="A56" s="7"/>
      <c r="B56" s="78"/>
      <c r="C56" s="78">
        <v>37591</v>
      </c>
      <c r="D56" s="189">
        <v>118.14431497430704</v>
      </c>
      <c r="E56" s="189">
        <v>59.47241974077369</v>
      </c>
    </row>
    <row r="57" spans="2:5" s="41" customFormat="1" ht="11.25">
      <c r="B57" s="181">
        <v>2014</v>
      </c>
      <c r="C57" s="148">
        <v>37257</v>
      </c>
      <c r="D57" s="190">
        <v>120.60282900096276</v>
      </c>
      <c r="E57" s="188">
        <v>53.07588759712113</v>
      </c>
    </row>
    <row r="58" spans="2:5" s="182" customFormat="1" ht="11.25">
      <c r="B58" s="24"/>
      <c r="C58" s="77">
        <v>36923</v>
      </c>
      <c r="D58" s="188">
        <v>116.5482382243059</v>
      </c>
      <c r="E58" s="188">
        <v>55.85244902241357</v>
      </c>
    </row>
    <row r="59" spans="2:5" s="182" customFormat="1" ht="11.25">
      <c r="B59" s="24"/>
      <c r="C59" s="77">
        <v>36586</v>
      </c>
      <c r="D59" s="188">
        <v>115.51512526171396</v>
      </c>
      <c r="E59" s="188">
        <v>58.55854566382823</v>
      </c>
    </row>
    <row r="60" spans="2:5" s="182" customFormat="1" ht="11.25">
      <c r="B60" s="24"/>
      <c r="C60" s="77">
        <v>36251</v>
      </c>
      <c r="D60" s="188">
        <v>114.71883346567529</v>
      </c>
      <c r="E60" s="188">
        <v>59.703593561142384</v>
      </c>
    </row>
    <row r="61" spans="2:5" s="182" customFormat="1" ht="11.25">
      <c r="B61" s="24"/>
      <c r="C61" s="77">
        <v>35916</v>
      </c>
      <c r="D61" s="188">
        <v>116.85809828438501</v>
      </c>
      <c r="E61" s="188">
        <v>55.45018199792298</v>
      </c>
    </row>
    <row r="62" spans="2:5" s="182" customFormat="1" ht="11.25">
      <c r="B62" s="24"/>
      <c r="C62" s="77">
        <v>35582</v>
      </c>
      <c r="D62" s="188">
        <v>116.47355163727961</v>
      </c>
      <c r="E62" s="188">
        <v>56.55714115358803</v>
      </c>
    </row>
    <row r="63" spans="2:5" s="182" customFormat="1" ht="11.25">
      <c r="B63" s="24"/>
      <c r="C63" s="77">
        <v>35247</v>
      </c>
      <c r="D63" s="188">
        <v>115.24510160973122</v>
      </c>
      <c r="E63" s="188">
        <v>59.08976728984642</v>
      </c>
    </row>
    <row r="64" spans="2:5" s="182" customFormat="1" ht="11.25">
      <c r="B64" s="24"/>
      <c r="C64" s="77">
        <v>34912</v>
      </c>
      <c r="D64" s="188">
        <v>115.19883254286756</v>
      </c>
      <c r="E64" s="188">
        <v>57.21462862476395</v>
      </c>
    </row>
    <row r="65" spans="2:5" s="182" customFormat="1" ht="11.25">
      <c r="B65" s="24"/>
      <c r="C65" s="77">
        <v>34578</v>
      </c>
      <c r="D65" s="188">
        <v>115.02260431334766</v>
      </c>
      <c r="E65" s="188">
        <v>53.84107383519452</v>
      </c>
    </row>
    <row r="66" spans="2:5" s="182" customFormat="1" ht="11.25">
      <c r="B66" s="24"/>
      <c r="C66" s="77">
        <v>34243</v>
      </c>
      <c r="D66" s="188">
        <v>112.55678856036344</v>
      </c>
      <c r="E66" s="188">
        <v>56.90966045376401</v>
      </c>
    </row>
    <row r="67" spans="2:5" s="182" customFormat="1" ht="11.25">
      <c r="B67" s="24"/>
      <c r="C67" s="77">
        <v>33909</v>
      </c>
      <c r="D67" s="188">
        <v>110.75821963766496</v>
      </c>
      <c r="E67" s="188">
        <v>56.23000889248274</v>
      </c>
    </row>
    <row r="68" spans="2:5" s="182" customFormat="1" ht="11.25">
      <c r="B68" s="27"/>
      <c r="C68" s="78">
        <v>33573</v>
      </c>
      <c r="D68" s="189">
        <v>110.16831911459532</v>
      </c>
      <c r="E68" s="189">
        <v>57.15279167680343</v>
      </c>
    </row>
    <row r="69" spans="2:5" s="182" customFormat="1" ht="11.25">
      <c r="B69" s="181">
        <v>2015</v>
      </c>
      <c r="C69" s="77">
        <v>33239</v>
      </c>
      <c r="D69" s="188">
        <v>105.94493116395493</v>
      </c>
      <c r="E69" s="188">
        <v>61.91935505782057</v>
      </c>
    </row>
    <row r="70" spans="2:5" s="182" customFormat="1" ht="11.25">
      <c r="B70" s="24"/>
      <c r="C70" s="77">
        <v>32905</v>
      </c>
      <c r="D70" s="188">
        <v>105.64912563462003</v>
      </c>
      <c r="E70" s="188">
        <v>57.033356147195974</v>
      </c>
    </row>
    <row r="71" spans="2:5" s="41" customFormat="1" ht="11.25">
      <c r="B71" s="7"/>
      <c r="C71" s="77">
        <v>32568</v>
      </c>
      <c r="D71" s="188">
        <v>107.96082370668007</v>
      </c>
      <c r="E71" s="188">
        <v>64.13756460723035</v>
      </c>
    </row>
    <row r="72" spans="2:5" s="41" customFormat="1" ht="11.25">
      <c r="B72" s="7"/>
      <c r="C72" s="77">
        <v>32234</v>
      </c>
      <c r="D72" s="188">
        <v>100.85913438158536</v>
      </c>
      <c r="E72" s="188">
        <v>67.858875498469</v>
      </c>
    </row>
    <row r="73" spans="2:5" s="41" customFormat="1" ht="11.25">
      <c r="B73" s="7"/>
      <c r="C73" s="77">
        <v>31898</v>
      </c>
      <c r="D73" s="188">
        <v>101.00334448160535</v>
      </c>
      <c r="E73" s="188">
        <v>73.71986746633749</v>
      </c>
    </row>
    <row r="74" spans="2:5" s="41" customFormat="1" ht="11.25">
      <c r="B74" s="7"/>
      <c r="C74" s="77">
        <v>31564</v>
      </c>
      <c r="D74" s="188">
        <v>102.75062137531069</v>
      </c>
      <c r="E74" s="188">
        <v>73.37301644488883</v>
      </c>
    </row>
    <row r="75" spans="2:5" s="41" customFormat="1" ht="11.25">
      <c r="B75" s="47"/>
      <c r="C75" s="78">
        <v>31229</v>
      </c>
      <c r="D75" s="189">
        <v>103.75594691595025</v>
      </c>
      <c r="E75" s="189">
        <v>70.0112090960763</v>
      </c>
    </row>
    <row r="76" spans="2:5" s="214" customFormat="1" ht="11.25">
      <c r="B76" s="99"/>
      <c r="C76" s="168" t="s">
        <v>91</v>
      </c>
      <c r="D76" s="173"/>
      <c r="E76" s="46"/>
    </row>
    <row r="77" spans="2:5" s="214" customFormat="1" ht="11.25">
      <c r="B77" s="99"/>
      <c r="C77" s="169" t="s">
        <v>177</v>
      </c>
      <c r="D77" s="177">
        <f>(D75/D63-1)*100</f>
        <v>-9.969321501132534</v>
      </c>
      <c r="E77" s="177">
        <f>(E75/E63-1)*100</f>
        <v>18.482797118929504</v>
      </c>
    </row>
    <row r="78" spans="2:5" s="214" customFormat="1" ht="11.25">
      <c r="B78" s="99"/>
      <c r="C78" s="169" t="s">
        <v>115</v>
      </c>
      <c r="D78" s="177">
        <f>(SUM(D69:D75)/SUM(D57:D63)-1)*100</f>
        <v>-10.789457576775707</v>
      </c>
      <c r="E78" s="177">
        <f>(SUM(E69:E75)/SUM(E57:E63)-1)*100</f>
        <v>17.516408730189404</v>
      </c>
    </row>
    <row r="79" spans="2:5" s="214" customFormat="1" ht="11.25">
      <c r="B79" s="80"/>
      <c r="C79" s="170" t="s">
        <v>116</v>
      </c>
      <c r="D79" s="178">
        <f>(SUM(D64:D75)/SUM(D52:D63)-1)*100</f>
        <v>-8.141345212418095</v>
      </c>
      <c r="E79" s="178">
        <f>(SUM(E64:E75)/SUM(E52:E63)-1)*100</f>
        <v>7.355393035327662</v>
      </c>
    </row>
    <row r="80" spans="2:5" s="41" customFormat="1" ht="11.25">
      <c r="B80" s="77"/>
      <c r="C80" s="77" t="s">
        <v>144</v>
      </c>
      <c r="D80" s="186"/>
      <c r="E80" s="12"/>
    </row>
    <row r="81" spans="2:5" s="41" customFormat="1" ht="11.25">
      <c r="B81" s="77"/>
      <c r="C81" s="41" t="s">
        <v>145</v>
      </c>
      <c r="D81" s="186"/>
      <c r="E81" s="12"/>
    </row>
    <row r="82" spans="2:5" s="41" customFormat="1" ht="11.25">
      <c r="B82" s="77"/>
      <c r="D82" s="186"/>
      <c r="E82" s="12"/>
    </row>
    <row r="83" spans="2:5" s="41" customFormat="1" ht="11.25">
      <c r="B83" s="77"/>
      <c r="D83" s="186"/>
      <c r="E83" s="12"/>
    </row>
    <row r="84" spans="2:5" s="41" customFormat="1" ht="11.25">
      <c r="B84" s="77"/>
      <c r="D84" s="186"/>
      <c r="E84" s="12"/>
    </row>
    <row r="85" spans="2:5" s="41" customFormat="1" ht="11.25">
      <c r="B85" s="77"/>
      <c r="D85" s="186"/>
      <c r="E85" s="12"/>
    </row>
    <row r="86" spans="2:5" s="41" customFormat="1" ht="11.25">
      <c r="B86" s="77"/>
      <c r="D86" s="186"/>
      <c r="E86" s="12"/>
    </row>
    <row r="87" spans="2:5" s="41" customFormat="1" ht="11.25">
      <c r="B87" s="77"/>
      <c r="D87" s="186"/>
      <c r="E87" s="12"/>
    </row>
    <row r="88" spans="2:5" s="41" customFormat="1" ht="11.25">
      <c r="B88" s="77"/>
      <c r="D88" s="186"/>
      <c r="E88" s="12"/>
    </row>
    <row r="89" spans="2:5" s="41" customFormat="1" ht="11.25">
      <c r="B89" s="77"/>
      <c r="D89" s="186"/>
      <c r="E89" s="12"/>
    </row>
    <row r="90" spans="2:5" s="41" customFormat="1" ht="11.25">
      <c r="B90" s="77"/>
      <c r="D90" s="186"/>
      <c r="E90" s="12"/>
    </row>
    <row r="91" spans="2:5" s="41" customFormat="1" ht="11.25">
      <c r="B91" s="77"/>
      <c r="D91" s="186"/>
      <c r="E91" s="12"/>
    </row>
    <row r="92" spans="2:5" s="41" customFormat="1" ht="11.25">
      <c r="B92" s="77"/>
      <c r="D92" s="186"/>
      <c r="E92" s="12"/>
    </row>
    <row r="93" spans="2:5" s="41" customFormat="1" ht="11.25">
      <c r="B93" s="77"/>
      <c r="D93" s="186"/>
      <c r="E93" s="12"/>
    </row>
    <row r="94" spans="2:5" s="41" customFormat="1" ht="11.25">
      <c r="B94" s="77"/>
      <c r="D94" s="186"/>
      <c r="E94" s="12"/>
    </row>
    <row r="95" spans="2:5" s="41" customFormat="1" ht="11.25">
      <c r="B95" s="77"/>
      <c r="D95" s="186"/>
      <c r="E95" s="12"/>
    </row>
    <row r="96" spans="2:5" s="41" customFormat="1" ht="11.25">
      <c r="B96" s="77"/>
      <c r="D96" s="186"/>
      <c r="E96" s="12"/>
    </row>
    <row r="97" spans="2:5" s="41" customFormat="1" ht="11.25">
      <c r="B97" s="77"/>
      <c r="D97" s="186"/>
      <c r="E97" s="12"/>
    </row>
    <row r="98" spans="2:5" s="41" customFormat="1" ht="11.25">
      <c r="B98" s="77"/>
      <c r="D98" s="186"/>
      <c r="E98" s="12"/>
    </row>
    <row r="99" spans="2:5" s="41" customFormat="1" ht="11.25">
      <c r="B99" s="77"/>
      <c r="D99" s="186"/>
      <c r="E99" s="12"/>
    </row>
    <row r="100" spans="2:5" s="41" customFormat="1" ht="11.25">
      <c r="B100" s="77"/>
      <c r="D100" s="186"/>
      <c r="E100" s="12"/>
    </row>
    <row r="101" spans="2:5" s="41" customFormat="1" ht="11.25">
      <c r="B101" s="77"/>
      <c r="D101" s="186"/>
      <c r="E101" s="12"/>
    </row>
    <row r="102" spans="2:5" s="41" customFormat="1" ht="11.25">
      <c r="B102" s="77"/>
      <c r="D102" s="186"/>
      <c r="E102" s="12"/>
    </row>
    <row r="103" spans="2:5" s="41" customFormat="1" ht="11.25">
      <c r="B103" s="77"/>
      <c r="D103" s="186"/>
      <c r="E103" s="12"/>
    </row>
    <row r="104" spans="2:5" s="41" customFormat="1" ht="11.25">
      <c r="B104" s="77"/>
      <c r="D104" s="186"/>
      <c r="E104" s="12"/>
    </row>
    <row r="105" spans="2:5" s="41" customFormat="1" ht="11.25">
      <c r="B105" s="77"/>
      <c r="D105" s="186"/>
      <c r="E105" s="12"/>
    </row>
    <row r="106" spans="2:5" s="41" customFormat="1" ht="11.25">
      <c r="B106" s="77"/>
      <c r="D106" s="186"/>
      <c r="E106" s="12"/>
    </row>
    <row r="107" spans="2:5" s="41" customFormat="1" ht="11.25">
      <c r="B107" s="77"/>
      <c r="D107" s="186"/>
      <c r="E107" s="12"/>
    </row>
    <row r="108" spans="2:5" s="41" customFormat="1" ht="11.25">
      <c r="B108" s="77"/>
      <c r="D108" s="186"/>
      <c r="E108" s="12"/>
    </row>
    <row r="109" spans="2:5" s="41" customFormat="1" ht="11.25">
      <c r="B109" s="77"/>
      <c r="D109" s="186"/>
      <c r="E109" s="12"/>
    </row>
    <row r="110" spans="2:5" s="41" customFormat="1" ht="11.25">
      <c r="B110" s="77"/>
      <c r="D110" s="186"/>
      <c r="E110" s="12"/>
    </row>
    <row r="111" spans="2:5" s="41" customFormat="1" ht="11.25">
      <c r="B111" s="77"/>
      <c r="D111" s="186"/>
      <c r="E111" s="12"/>
    </row>
    <row r="112" spans="2:5" s="41" customFormat="1" ht="11.25">
      <c r="B112" s="77"/>
      <c r="D112" s="186"/>
      <c r="E112" s="12"/>
    </row>
    <row r="113" spans="2:5" s="41" customFormat="1" ht="11.25">
      <c r="B113" s="77"/>
      <c r="D113" s="186"/>
      <c r="E113" s="12"/>
    </row>
    <row r="114" spans="2:5" s="41" customFormat="1" ht="11.25">
      <c r="B114" s="77"/>
      <c r="D114" s="186"/>
      <c r="E114" s="12"/>
    </row>
    <row r="115" spans="2:5" s="41" customFormat="1" ht="11.25">
      <c r="B115" s="77"/>
      <c r="D115" s="186"/>
      <c r="E115" s="12"/>
    </row>
    <row r="116" spans="2:5" s="41" customFormat="1" ht="11.25">
      <c r="B116" s="77"/>
      <c r="D116" s="186"/>
      <c r="E116" s="12"/>
    </row>
    <row r="117" spans="2:5" s="41" customFormat="1" ht="11.25">
      <c r="B117" s="77"/>
      <c r="D117" s="186"/>
      <c r="E117" s="12"/>
    </row>
    <row r="118" spans="2:5" s="41" customFormat="1" ht="11.25">
      <c r="B118" s="77"/>
      <c r="D118" s="186"/>
      <c r="E118" s="12"/>
    </row>
    <row r="119" spans="2:5" s="41" customFormat="1" ht="11.25">
      <c r="B119" s="77"/>
      <c r="D119" s="186"/>
      <c r="E119" s="12"/>
    </row>
    <row r="120" spans="2:5" s="41" customFormat="1" ht="11.25">
      <c r="B120" s="77"/>
      <c r="D120" s="186"/>
      <c r="E120" s="12"/>
    </row>
    <row r="121" ht="11.25">
      <c r="B121" s="31"/>
    </row>
    <row r="122" ht="11.25">
      <c r="B122" s="31"/>
    </row>
    <row r="123" ht="11.25">
      <c r="B123" s="31"/>
    </row>
    <row r="124" ht="11.25">
      <c r="B124" s="31"/>
    </row>
    <row r="125" ht="11.25">
      <c r="B125" s="31"/>
    </row>
    <row r="126" ht="11.25">
      <c r="B126" s="31"/>
    </row>
    <row r="127" ht="11.25">
      <c r="B127" s="31"/>
    </row>
    <row r="128" ht="11.25">
      <c r="B128" s="31"/>
    </row>
    <row r="129" ht="11.25">
      <c r="B129" s="31"/>
    </row>
    <row r="130" ht="11.25">
      <c r="B130" s="31"/>
    </row>
    <row r="131" ht="11.25">
      <c r="B131" s="31"/>
    </row>
    <row r="132" ht="11.25">
      <c r="B132" s="31"/>
    </row>
    <row r="133" ht="11.25">
      <c r="B133" s="31"/>
    </row>
    <row r="134" ht="11.25">
      <c r="B134" s="31"/>
    </row>
    <row r="135" ht="11.25">
      <c r="B135" s="31"/>
    </row>
    <row r="136" ht="11.25">
      <c r="B136" s="31"/>
    </row>
    <row r="137" ht="11.25">
      <c r="B137" s="31"/>
    </row>
    <row r="138" ht="11.25">
      <c r="B138" s="31"/>
    </row>
    <row r="139" ht="11.25">
      <c r="B139" s="31"/>
    </row>
    <row r="140" ht="11.25">
      <c r="B140" s="31"/>
    </row>
    <row r="141" ht="11.25">
      <c r="B141" s="31"/>
    </row>
    <row r="142" ht="11.25">
      <c r="B142" s="31"/>
    </row>
    <row r="143" ht="11.25">
      <c r="B143" s="31"/>
    </row>
    <row r="144" ht="11.25">
      <c r="B144" s="31"/>
    </row>
    <row r="145" ht="11.25">
      <c r="B145" s="31"/>
    </row>
    <row r="146" ht="11.25">
      <c r="B146" s="31"/>
    </row>
    <row r="147" ht="11.25">
      <c r="B147" s="31"/>
    </row>
    <row r="148" ht="11.25">
      <c r="B148" s="31"/>
    </row>
    <row r="149" ht="11.25">
      <c r="B149" s="31"/>
    </row>
    <row r="150" ht="11.25">
      <c r="B150" s="31"/>
    </row>
    <row r="151" ht="11.25">
      <c r="B151" s="31"/>
    </row>
    <row r="152" ht="11.25">
      <c r="B152" s="31"/>
    </row>
    <row r="153" ht="11.25">
      <c r="B153" s="31"/>
    </row>
    <row r="154" ht="11.25">
      <c r="B154" s="31"/>
    </row>
    <row r="155" ht="11.25">
      <c r="B155" s="31"/>
    </row>
    <row r="156" ht="11.25">
      <c r="B156" s="31"/>
    </row>
    <row r="157" ht="11.25">
      <c r="B157" s="31"/>
    </row>
    <row r="158" ht="11.25">
      <c r="B158" s="31"/>
    </row>
    <row r="159" ht="11.25">
      <c r="B159" s="31"/>
    </row>
    <row r="160" ht="11.25">
      <c r="B160" s="31"/>
    </row>
    <row r="161" ht="11.25">
      <c r="B161" s="31"/>
    </row>
    <row r="162" ht="11.25">
      <c r="B162" s="31"/>
    </row>
    <row r="163" ht="11.25">
      <c r="B163" s="31"/>
    </row>
    <row r="164" ht="11.25">
      <c r="B164" s="31"/>
    </row>
    <row r="165" ht="11.25">
      <c r="B165" s="31"/>
    </row>
    <row r="166" ht="11.25">
      <c r="B166" s="31"/>
    </row>
    <row r="167" ht="11.25">
      <c r="B167" s="31"/>
    </row>
    <row r="168" ht="11.25">
      <c r="B168" s="31"/>
    </row>
    <row r="169" ht="11.25">
      <c r="B169" s="31"/>
    </row>
    <row r="170" ht="11.25">
      <c r="B170" s="31"/>
    </row>
    <row r="171" ht="11.25">
      <c r="B171" s="31"/>
    </row>
    <row r="172" ht="11.25">
      <c r="B172" s="31"/>
    </row>
    <row r="173" ht="11.25">
      <c r="B173" s="31"/>
    </row>
    <row r="174" ht="11.25">
      <c r="B174" s="31"/>
    </row>
    <row r="175" ht="11.25">
      <c r="B175" s="31"/>
    </row>
    <row r="176" ht="11.25">
      <c r="B176" s="31"/>
    </row>
    <row r="177" ht="11.25">
      <c r="B177" s="31"/>
    </row>
    <row r="178" ht="11.25">
      <c r="B178" s="31"/>
    </row>
    <row r="179" ht="11.25">
      <c r="B179" s="31"/>
    </row>
    <row r="180" ht="11.25">
      <c r="B180" s="31"/>
    </row>
    <row r="181" ht="11.25">
      <c r="B181" s="31"/>
    </row>
    <row r="182" ht="11.25">
      <c r="B182" s="31"/>
    </row>
    <row r="183" ht="11.25">
      <c r="B183" s="31"/>
    </row>
    <row r="184" ht="11.25">
      <c r="B184" s="31"/>
    </row>
    <row r="185" ht="11.25">
      <c r="B185" s="31"/>
    </row>
    <row r="186" ht="11.25">
      <c r="B186" s="31"/>
    </row>
    <row r="187" ht="11.25">
      <c r="B187" s="31"/>
    </row>
    <row r="188" ht="11.25">
      <c r="B188" s="31"/>
    </row>
    <row r="189" ht="11.25">
      <c r="B189" s="31"/>
    </row>
    <row r="190" ht="11.25">
      <c r="B190" s="31"/>
    </row>
    <row r="191" ht="11.25">
      <c r="B191" s="31"/>
    </row>
    <row r="192" ht="11.25">
      <c r="B192" s="31"/>
    </row>
    <row r="193" ht="11.25">
      <c r="B193" s="31"/>
    </row>
    <row r="194" ht="11.25">
      <c r="B194" s="31"/>
    </row>
    <row r="195" ht="11.25">
      <c r="B195" s="31"/>
    </row>
    <row r="196" ht="11.25">
      <c r="B196" s="31"/>
    </row>
    <row r="197" ht="11.25">
      <c r="B197" s="31"/>
    </row>
    <row r="198" ht="11.25">
      <c r="B198" s="31"/>
    </row>
    <row r="199" ht="11.25">
      <c r="B199" s="31"/>
    </row>
    <row r="200" ht="11.25">
      <c r="B200" s="31"/>
    </row>
    <row r="201" ht="11.25">
      <c r="B201" s="31"/>
    </row>
    <row r="202" ht="11.25">
      <c r="B202" s="31"/>
    </row>
    <row r="203" ht="11.25">
      <c r="B203" s="31"/>
    </row>
    <row r="204" ht="11.25">
      <c r="B204" s="31"/>
    </row>
    <row r="205" ht="11.25">
      <c r="B205" s="31"/>
    </row>
    <row r="206" ht="11.25">
      <c r="B206" s="31"/>
    </row>
    <row r="207" ht="11.25">
      <c r="B207" s="31"/>
    </row>
    <row r="208" ht="11.25">
      <c r="B208" s="31"/>
    </row>
    <row r="209" ht="11.25">
      <c r="B209" s="31"/>
    </row>
    <row r="210" ht="11.25">
      <c r="B210" s="31"/>
    </row>
    <row r="211" ht="11.25">
      <c r="B211" s="31"/>
    </row>
    <row r="212" ht="11.25">
      <c r="B212" s="31"/>
    </row>
    <row r="213" ht="11.25">
      <c r="B213" s="31"/>
    </row>
    <row r="214" ht="11.25">
      <c r="B214" s="31"/>
    </row>
    <row r="215" ht="11.25">
      <c r="B215" s="31"/>
    </row>
    <row r="216" ht="11.25">
      <c r="B216" s="31"/>
    </row>
    <row r="217" ht="11.25">
      <c r="B217" s="31"/>
    </row>
    <row r="218" ht="11.25">
      <c r="B218" s="31"/>
    </row>
    <row r="219" ht="11.25">
      <c r="B219" s="31"/>
    </row>
    <row r="220" ht="11.25">
      <c r="B220" s="31"/>
    </row>
    <row r="221" ht="11.25">
      <c r="B221" s="31"/>
    </row>
    <row r="222" ht="11.25">
      <c r="B222" s="31"/>
    </row>
    <row r="223" ht="11.25">
      <c r="B223" s="31"/>
    </row>
    <row r="224" ht="11.25">
      <c r="B224" s="31"/>
    </row>
    <row r="225" ht="11.25">
      <c r="B225" s="31"/>
    </row>
    <row r="226" ht="11.25">
      <c r="B226" s="31"/>
    </row>
    <row r="227" ht="11.25">
      <c r="B227" s="31"/>
    </row>
    <row r="228" ht="11.25">
      <c r="B228" s="31"/>
    </row>
    <row r="229" ht="11.25">
      <c r="B229" s="31"/>
    </row>
    <row r="230" ht="11.25">
      <c r="B230" s="31"/>
    </row>
    <row r="231" ht="11.25">
      <c r="B231" s="31"/>
    </row>
    <row r="232" ht="11.25">
      <c r="B232" s="31"/>
    </row>
    <row r="233" ht="11.25">
      <c r="B233" s="31"/>
    </row>
    <row r="234" ht="11.25">
      <c r="B234" s="31"/>
    </row>
    <row r="235" ht="11.25">
      <c r="B235" s="31"/>
    </row>
    <row r="236" ht="11.25">
      <c r="B236" s="31"/>
    </row>
    <row r="237" ht="11.25">
      <c r="B237" s="31"/>
    </row>
    <row r="238" ht="11.25">
      <c r="B238" s="31"/>
    </row>
    <row r="239" ht="11.25">
      <c r="B239" s="31"/>
    </row>
    <row r="240" ht="11.25">
      <c r="B240" s="31"/>
    </row>
    <row r="241" ht="11.25">
      <c r="B241" s="31"/>
    </row>
    <row r="242" ht="11.25">
      <c r="B242" s="31"/>
    </row>
    <row r="243" ht="11.25">
      <c r="B243" s="31"/>
    </row>
    <row r="244" ht="11.25">
      <c r="B244" s="31"/>
    </row>
    <row r="245" ht="11.25">
      <c r="B245" s="31"/>
    </row>
    <row r="246" ht="11.25">
      <c r="B246" s="31"/>
    </row>
    <row r="247" ht="11.25">
      <c r="B247" s="31"/>
    </row>
    <row r="248" ht="11.25">
      <c r="B248" s="31"/>
    </row>
    <row r="249" ht="11.25">
      <c r="B249" s="31"/>
    </row>
    <row r="250" ht="11.25">
      <c r="B250" s="31"/>
    </row>
    <row r="251" ht="11.25">
      <c r="B251" s="31"/>
    </row>
    <row r="252" ht="11.25">
      <c r="B252" s="31"/>
    </row>
    <row r="253" ht="11.25">
      <c r="B253" s="31"/>
    </row>
    <row r="254" ht="11.25">
      <c r="B254" s="31"/>
    </row>
    <row r="255" ht="11.25">
      <c r="B255" s="31"/>
    </row>
    <row r="256" ht="11.25">
      <c r="B256" s="31"/>
    </row>
    <row r="257" ht="11.25">
      <c r="B257" s="31"/>
    </row>
    <row r="258" ht="11.25">
      <c r="B258" s="31"/>
    </row>
    <row r="259" ht="11.25">
      <c r="B259" s="31"/>
    </row>
    <row r="260" ht="11.25">
      <c r="B260" s="31"/>
    </row>
    <row r="261" ht="11.25">
      <c r="B261" s="31"/>
    </row>
    <row r="262" ht="11.25">
      <c r="B262" s="31"/>
    </row>
    <row r="263" ht="11.25">
      <c r="B263" s="31"/>
    </row>
    <row r="264" ht="11.25">
      <c r="B264" s="31"/>
    </row>
    <row r="265" ht="11.25">
      <c r="B265" s="31"/>
    </row>
    <row r="266" ht="11.25">
      <c r="B266" s="31"/>
    </row>
    <row r="267" ht="11.25">
      <c r="B267" s="31"/>
    </row>
    <row r="268" ht="11.25">
      <c r="B268" s="31"/>
    </row>
    <row r="269" ht="11.25">
      <c r="B269" s="31"/>
    </row>
    <row r="270" ht="11.25">
      <c r="B270" s="31"/>
    </row>
    <row r="271" ht="11.25">
      <c r="B271" s="31"/>
    </row>
    <row r="272" ht="11.25">
      <c r="B272" s="31"/>
    </row>
    <row r="273" ht="11.25">
      <c r="B273" s="31"/>
    </row>
    <row r="274" ht="11.25">
      <c r="B274" s="31"/>
    </row>
    <row r="275" ht="11.25">
      <c r="B275" s="31"/>
    </row>
    <row r="276" ht="11.25">
      <c r="B276" s="31"/>
    </row>
    <row r="277" ht="11.25">
      <c r="B277" s="31"/>
    </row>
    <row r="278" ht="11.25">
      <c r="B278" s="31"/>
    </row>
    <row r="279" ht="11.25">
      <c r="B279" s="31"/>
    </row>
    <row r="280" ht="11.25">
      <c r="B280" s="31"/>
    </row>
    <row r="281" ht="11.25">
      <c r="B281" s="31"/>
    </row>
    <row r="282" ht="11.25">
      <c r="B282" s="31"/>
    </row>
    <row r="283" ht="11.25">
      <c r="B283" s="31"/>
    </row>
    <row r="284" ht="11.25">
      <c r="B284" s="31"/>
    </row>
    <row r="285" ht="11.25">
      <c r="B285" s="31"/>
    </row>
    <row r="286" ht="11.25">
      <c r="B286" s="31"/>
    </row>
    <row r="287" ht="11.25">
      <c r="B287" s="31"/>
    </row>
    <row r="288" ht="11.25">
      <c r="B288" s="31"/>
    </row>
    <row r="289" ht="11.25">
      <c r="B289" s="31"/>
    </row>
    <row r="290" ht="11.25">
      <c r="B290" s="31"/>
    </row>
    <row r="291" ht="11.25">
      <c r="B291" s="31"/>
    </row>
    <row r="292" ht="11.25">
      <c r="B292" s="31"/>
    </row>
    <row r="293" ht="11.25">
      <c r="B293" s="31"/>
    </row>
    <row r="294" ht="11.25">
      <c r="B294" s="31"/>
    </row>
    <row r="295" ht="11.25">
      <c r="B295" s="31"/>
    </row>
    <row r="296" ht="11.25">
      <c r="B296" s="31"/>
    </row>
    <row r="297" ht="11.25">
      <c r="B297" s="31"/>
    </row>
    <row r="298" ht="11.25">
      <c r="B298" s="31"/>
    </row>
    <row r="299" ht="11.25">
      <c r="B299" s="31"/>
    </row>
    <row r="300" ht="11.25">
      <c r="B300" s="31"/>
    </row>
    <row r="301" ht="11.25">
      <c r="B301" s="31"/>
    </row>
    <row r="302" ht="11.25">
      <c r="B302" s="31"/>
    </row>
    <row r="303" ht="11.25">
      <c r="B303" s="31"/>
    </row>
    <row r="304" ht="11.25">
      <c r="B304" s="31"/>
    </row>
    <row r="305" ht="11.25">
      <c r="B305" s="31"/>
    </row>
    <row r="306" ht="11.25">
      <c r="B306" s="31"/>
    </row>
    <row r="307" ht="11.25">
      <c r="B307" s="31"/>
    </row>
    <row r="308" ht="11.25">
      <c r="B308" s="31"/>
    </row>
    <row r="309" ht="11.25">
      <c r="B309" s="31"/>
    </row>
    <row r="310" ht="11.25">
      <c r="B310" s="31"/>
    </row>
    <row r="311" ht="11.25">
      <c r="B311" s="31"/>
    </row>
    <row r="312" ht="11.25">
      <c r="B312" s="31"/>
    </row>
    <row r="313" ht="11.25">
      <c r="B313" s="31"/>
    </row>
    <row r="314" ht="11.25">
      <c r="B314" s="31"/>
    </row>
    <row r="315" ht="11.25">
      <c r="B315" s="31"/>
    </row>
    <row r="316" ht="11.25">
      <c r="B316" s="31"/>
    </row>
    <row r="317" ht="11.25">
      <c r="B317" s="31"/>
    </row>
    <row r="318" ht="11.25">
      <c r="B318" s="31"/>
    </row>
    <row r="319" ht="11.25">
      <c r="B319" s="31"/>
    </row>
    <row r="320" ht="11.25">
      <c r="B320" s="31"/>
    </row>
    <row r="321" ht="11.25">
      <c r="B321" s="31"/>
    </row>
    <row r="322" ht="11.25">
      <c r="B322" s="31"/>
    </row>
    <row r="323" ht="11.25">
      <c r="B323" s="31"/>
    </row>
    <row r="324" ht="11.25">
      <c r="B324" s="31"/>
    </row>
    <row r="325" ht="11.25">
      <c r="B325" s="31"/>
    </row>
    <row r="326" ht="11.25">
      <c r="B326" s="31"/>
    </row>
    <row r="327" ht="11.25">
      <c r="B327" s="31"/>
    </row>
    <row r="328" ht="11.25">
      <c r="B328" s="31"/>
    </row>
    <row r="329" ht="11.25">
      <c r="B329" s="31"/>
    </row>
    <row r="330" ht="11.25">
      <c r="B330" s="31"/>
    </row>
    <row r="331" ht="11.25">
      <c r="B331" s="31"/>
    </row>
    <row r="332" ht="11.25">
      <c r="B332" s="31"/>
    </row>
    <row r="333" ht="11.25">
      <c r="B333" s="31"/>
    </row>
    <row r="334" ht="11.25">
      <c r="B334" s="31"/>
    </row>
    <row r="335" ht="11.25">
      <c r="B335" s="31"/>
    </row>
    <row r="336" ht="11.25">
      <c r="B336" s="31"/>
    </row>
    <row r="337" ht="11.25">
      <c r="B337" s="31"/>
    </row>
    <row r="338" ht="11.25">
      <c r="B338" s="31"/>
    </row>
    <row r="339" ht="11.25">
      <c r="B339" s="31"/>
    </row>
    <row r="340" ht="11.25">
      <c r="B340" s="31"/>
    </row>
    <row r="341" ht="11.25">
      <c r="B341" s="31"/>
    </row>
    <row r="342" ht="11.25">
      <c r="B342" s="31"/>
    </row>
    <row r="343" ht="11.25">
      <c r="B343" s="31"/>
    </row>
    <row r="344" ht="11.25">
      <c r="B344" s="31"/>
    </row>
    <row r="345" ht="11.25">
      <c r="B345" s="31"/>
    </row>
    <row r="346" ht="11.25">
      <c r="B346" s="31"/>
    </row>
    <row r="347" ht="11.25">
      <c r="B347" s="31"/>
    </row>
    <row r="348" ht="11.25">
      <c r="B348" s="31"/>
    </row>
    <row r="349" ht="11.25">
      <c r="B349" s="31"/>
    </row>
    <row r="350" ht="11.25">
      <c r="B350" s="31"/>
    </row>
    <row r="351" ht="11.25">
      <c r="B351" s="31"/>
    </row>
    <row r="352" ht="11.25">
      <c r="B352" s="31"/>
    </row>
    <row r="353" ht="11.25">
      <c r="B353" s="31"/>
    </row>
    <row r="354" ht="11.25">
      <c r="B354" s="31"/>
    </row>
    <row r="355" ht="11.25">
      <c r="B355" s="31"/>
    </row>
    <row r="356" ht="11.25">
      <c r="B356" s="31"/>
    </row>
    <row r="357" ht="11.25">
      <c r="B357" s="31"/>
    </row>
    <row r="358" ht="11.25">
      <c r="B358" s="31"/>
    </row>
    <row r="359" ht="11.25">
      <c r="B359" s="31"/>
    </row>
    <row r="360" ht="11.25">
      <c r="B360" s="31"/>
    </row>
    <row r="361" ht="11.25">
      <c r="B361" s="31"/>
    </row>
    <row r="362" ht="11.25">
      <c r="B362" s="31"/>
    </row>
    <row r="363" ht="11.25">
      <c r="B363" s="31"/>
    </row>
    <row r="364" ht="11.25">
      <c r="B364" s="31"/>
    </row>
    <row r="365" ht="11.25">
      <c r="B365" s="31"/>
    </row>
    <row r="366" ht="11.25">
      <c r="B366" s="31"/>
    </row>
    <row r="367" ht="11.25">
      <c r="B367" s="31"/>
    </row>
    <row r="368" ht="11.25">
      <c r="B368" s="31"/>
    </row>
    <row r="369" ht="11.25">
      <c r="B369" s="31"/>
    </row>
    <row r="370" ht="11.25">
      <c r="B370" s="31"/>
    </row>
    <row r="371" ht="11.25">
      <c r="B371" s="31"/>
    </row>
    <row r="372" ht="11.25">
      <c r="B372" s="31"/>
    </row>
    <row r="373" ht="11.25">
      <c r="B373" s="31"/>
    </row>
    <row r="374" ht="11.25">
      <c r="B374" s="31"/>
    </row>
    <row r="375" ht="11.25">
      <c r="B375" s="31"/>
    </row>
    <row r="376" ht="11.25">
      <c r="B376" s="31"/>
    </row>
    <row r="377" ht="11.25">
      <c r="B377" s="31"/>
    </row>
    <row r="378" ht="11.25">
      <c r="B378" s="31"/>
    </row>
    <row r="379" ht="11.25">
      <c r="B379" s="31"/>
    </row>
    <row r="380" ht="11.25">
      <c r="B380" s="31"/>
    </row>
    <row r="381" ht="11.25">
      <c r="B381" s="31"/>
    </row>
    <row r="382" ht="11.25">
      <c r="B382" s="31"/>
    </row>
    <row r="383" ht="11.25">
      <c r="B383" s="31"/>
    </row>
    <row r="384" ht="11.25">
      <c r="B384" s="31"/>
    </row>
    <row r="385" ht="11.25">
      <c r="B385" s="31"/>
    </row>
    <row r="386" ht="11.25">
      <c r="B386" s="31"/>
    </row>
    <row r="387" ht="11.25">
      <c r="B387" s="31"/>
    </row>
    <row r="388" ht="11.25">
      <c r="B388" s="31"/>
    </row>
    <row r="389" ht="11.25">
      <c r="B389" s="31"/>
    </row>
    <row r="390" ht="11.25">
      <c r="B390" s="31"/>
    </row>
    <row r="391" ht="11.25">
      <c r="B391" s="31"/>
    </row>
    <row r="392" ht="11.25">
      <c r="B392" s="31"/>
    </row>
    <row r="393" ht="11.25">
      <c r="B393" s="31"/>
    </row>
    <row r="394" ht="11.25">
      <c r="B394" s="31"/>
    </row>
    <row r="395" ht="11.25">
      <c r="B395" s="31"/>
    </row>
    <row r="396" ht="11.25">
      <c r="B396" s="31"/>
    </row>
    <row r="397" ht="11.25">
      <c r="B397" s="31"/>
    </row>
    <row r="398" ht="11.25">
      <c r="B398" s="31"/>
    </row>
    <row r="399" ht="11.25">
      <c r="B399" s="31"/>
    </row>
    <row r="400" ht="11.25">
      <c r="B400" s="31"/>
    </row>
    <row r="401" ht="11.25">
      <c r="B401" s="31"/>
    </row>
    <row r="402" ht="11.25">
      <c r="B402" s="31"/>
    </row>
    <row r="403" ht="11.25">
      <c r="B403" s="31"/>
    </row>
    <row r="404" ht="11.25">
      <c r="B404" s="31"/>
    </row>
    <row r="405" ht="11.25">
      <c r="B405" s="31"/>
    </row>
    <row r="406" ht="11.25">
      <c r="B406" s="31"/>
    </row>
    <row r="407" ht="11.25">
      <c r="B407" s="31"/>
    </row>
    <row r="408" ht="11.25">
      <c r="B408" s="31"/>
    </row>
    <row r="409" ht="11.25">
      <c r="B409" s="31"/>
    </row>
    <row r="410" ht="11.25">
      <c r="B410" s="31"/>
    </row>
    <row r="411" ht="11.25">
      <c r="B411" s="31"/>
    </row>
    <row r="412" ht="11.25">
      <c r="B412" s="31"/>
    </row>
    <row r="413" ht="11.25">
      <c r="B413" s="31"/>
    </row>
    <row r="414" ht="11.25">
      <c r="B414" s="31"/>
    </row>
    <row r="415" ht="11.25">
      <c r="B415" s="31"/>
    </row>
    <row r="416" ht="11.25">
      <c r="B416" s="31"/>
    </row>
    <row r="417" ht="11.25">
      <c r="B417" s="31"/>
    </row>
    <row r="418" ht="11.25">
      <c r="B418" s="31"/>
    </row>
    <row r="419" ht="11.25">
      <c r="B419" s="31"/>
    </row>
    <row r="420" ht="11.25">
      <c r="B420" s="31"/>
    </row>
    <row r="421" ht="11.25">
      <c r="B421" s="31"/>
    </row>
    <row r="422" ht="11.25">
      <c r="B422" s="31"/>
    </row>
    <row r="423" ht="11.25">
      <c r="B423" s="31"/>
    </row>
    <row r="424" ht="11.25">
      <c r="B424" s="31"/>
    </row>
    <row r="425" ht="11.25">
      <c r="B425" s="31"/>
    </row>
    <row r="426" ht="11.25">
      <c r="B426" s="31"/>
    </row>
    <row r="427" ht="11.25">
      <c r="B427" s="31"/>
    </row>
    <row r="428" ht="11.25">
      <c r="B428" s="31"/>
    </row>
    <row r="429" ht="11.25">
      <c r="B429" s="31"/>
    </row>
    <row r="430" ht="11.25">
      <c r="B430" s="31"/>
    </row>
    <row r="431" ht="11.25">
      <c r="B431" s="31"/>
    </row>
    <row r="432" ht="11.25">
      <c r="B432" s="31"/>
    </row>
    <row r="433" ht="11.25">
      <c r="B433" s="31"/>
    </row>
    <row r="434" ht="11.25">
      <c r="B434" s="31"/>
    </row>
    <row r="435" ht="11.25">
      <c r="B435" s="31"/>
    </row>
    <row r="436" ht="11.25">
      <c r="B436" s="31"/>
    </row>
    <row r="437" ht="11.25">
      <c r="B437" s="31"/>
    </row>
    <row r="438" ht="11.25">
      <c r="B438" s="31"/>
    </row>
    <row r="439" ht="11.25">
      <c r="B439" s="31"/>
    </row>
    <row r="440" ht="11.25">
      <c r="B440" s="31"/>
    </row>
    <row r="441" ht="11.25">
      <c r="B441" s="31"/>
    </row>
    <row r="442" ht="11.25">
      <c r="B442" s="31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7.140625" style="4" customWidth="1"/>
    <col min="4" max="4" width="9.421875" style="4" customWidth="1"/>
    <col min="5" max="6" width="8.7109375" style="4" customWidth="1"/>
    <col min="7" max="7" width="8.57421875" style="4" customWidth="1"/>
    <col min="8" max="8" width="7.140625" style="4" bestFit="1" customWidth="1"/>
    <col min="9" max="9" width="2.00390625" style="4" customWidth="1"/>
    <col min="10" max="10" width="7.57421875" style="4" customWidth="1"/>
    <col min="11" max="11" width="1.8515625" style="4" customWidth="1"/>
    <col min="12" max="12" width="9.00390625" style="4" customWidth="1"/>
    <col min="13" max="13" width="10.421875" style="4" customWidth="1"/>
    <col min="14" max="14" width="1.8515625" style="4" customWidth="1"/>
    <col min="15" max="15" width="9.57421875" style="4" customWidth="1"/>
    <col min="16" max="17" width="9.8515625" style="4" customWidth="1"/>
    <col min="18" max="18" width="7.7109375" style="4" customWidth="1"/>
    <col min="19" max="19" width="7.57421875" style="4" customWidth="1"/>
    <col min="20" max="20" width="1.421875" style="4" customWidth="1"/>
    <col min="21" max="21" width="10.57421875" style="4" customWidth="1"/>
    <col min="22" max="16384" width="9.140625" style="4" customWidth="1"/>
  </cols>
  <sheetData>
    <row r="1" spans="2:21" s="93" customFormat="1" ht="12.75">
      <c r="B1" s="94" t="s">
        <v>84</v>
      </c>
      <c r="C1" s="94"/>
      <c r="D1" s="95"/>
      <c r="E1" s="7"/>
      <c r="F1" s="7"/>
      <c r="G1" s="7"/>
      <c r="H1" s="7"/>
      <c r="I1" s="7"/>
      <c r="U1" s="96" t="s">
        <v>175</v>
      </c>
    </row>
    <row r="3" spans="2:3" ht="11.25">
      <c r="B3" s="3" t="s">
        <v>10</v>
      </c>
      <c r="C3" s="3"/>
    </row>
    <row r="4" spans="2:21" ht="11.25">
      <c r="B4" s="5" t="s">
        <v>120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2:21" ht="14.25" customHeight="1">
      <c r="B7" s="217" t="s">
        <v>12</v>
      </c>
      <c r="C7" s="218"/>
      <c r="D7" s="226" t="s">
        <v>13</v>
      </c>
      <c r="E7" s="226"/>
      <c r="F7" s="226"/>
      <c r="G7" s="226"/>
      <c r="H7" s="226"/>
      <c r="I7" s="9"/>
      <c r="J7" s="221" t="s">
        <v>150</v>
      </c>
      <c r="K7" s="121"/>
      <c r="L7" s="97"/>
      <c r="M7" s="226" t="s">
        <v>152</v>
      </c>
      <c r="N7" s="226"/>
      <c r="O7" s="226"/>
      <c r="P7" s="226"/>
      <c r="Q7" s="226"/>
      <c r="R7" s="226"/>
      <c r="S7" s="97"/>
      <c r="T7" s="9"/>
      <c r="U7" s="221" t="s">
        <v>151</v>
      </c>
    </row>
    <row r="8" spans="2:21" ht="13.5" customHeight="1">
      <c r="B8" s="6"/>
      <c r="C8" s="116"/>
      <c r="D8" s="221" t="s">
        <v>149</v>
      </c>
      <c r="E8" s="221" t="s">
        <v>14</v>
      </c>
      <c r="F8" s="221" t="s">
        <v>162</v>
      </c>
      <c r="G8" s="221" t="s">
        <v>163</v>
      </c>
      <c r="H8" s="221" t="s">
        <v>15</v>
      </c>
      <c r="I8" s="10"/>
      <c r="J8" s="222"/>
      <c r="K8" s="122"/>
      <c r="L8" s="227" t="s">
        <v>147</v>
      </c>
      <c r="M8" s="227"/>
      <c r="N8" s="159"/>
      <c r="O8" s="227" t="s">
        <v>148</v>
      </c>
      <c r="P8" s="227"/>
      <c r="Q8" s="224" t="s">
        <v>168</v>
      </c>
      <c r="R8" s="228" t="s">
        <v>156</v>
      </c>
      <c r="S8" s="219" t="s">
        <v>15</v>
      </c>
      <c r="T8" s="10"/>
      <c r="U8" s="222"/>
    </row>
    <row r="9" spans="2:21" ht="13.5" customHeight="1" thickBot="1">
      <c r="B9" s="156"/>
      <c r="C9" s="117"/>
      <c r="D9" s="223"/>
      <c r="E9" s="223"/>
      <c r="F9" s="223"/>
      <c r="G9" s="223"/>
      <c r="H9" s="223"/>
      <c r="I9" s="157"/>
      <c r="J9" s="223"/>
      <c r="K9" s="123"/>
      <c r="L9" s="158" t="s">
        <v>165</v>
      </c>
      <c r="M9" s="158" t="s">
        <v>164</v>
      </c>
      <c r="N9" s="158"/>
      <c r="O9" s="158" t="s">
        <v>166</v>
      </c>
      <c r="P9" s="158" t="s">
        <v>167</v>
      </c>
      <c r="Q9" s="225"/>
      <c r="R9" s="229"/>
      <c r="S9" s="220"/>
      <c r="T9" s="157"/>
      <c r="U9" s="223"/>
    </row>
    <row r="10" spans="2:23" ht="12" thickTop="1">
      <c r="B10" s="166">
        <v>2014</v>
      </c>
      <c r="C10" s="77">
        <v>41640</v>
      </c>
      <c r="D10" s="193">
        <v>-3818.720804609997</v>
      </c>
      <c r="E10" s="193">
        <v>-3245.83415001</v>
      </c>
      <c r="F10" s="193">
        <v>-6268.255504810001</v>
      </c>
      <c r="G10" s="193">
        <v>237.75714715000004</v>
      </c>
      <c r="H10" s="193">
        <v>-13095.053312279999</v>
      </c>
      <c r="I10" s="197"/>
      <c r="J10" s="193">
        <v>46.199998629999996</v>
      </c>
      <c r="K10" s="193"/>
      <c r="L10" s="193">
        <v>9028.50040211</v>
      </c>
      <c r="M10" s="193">
        <v>4459.58613684</v>
      </c>
      <c r="N10" s="193"/>
      <c r="O10" s="193">
        <v>-801.7639887900002</v>
      </c>
      <c r="P10" s="193">
        <v>6009.861194629999</v>
      </c>
      <c r="Q10" s="193">
        <v>2891.65536002</v>
      </c>
      <c r="R10" s="193">
        <v>-4727.520909330001</v>
      </c>
      <c r="S10" s="193">
        <v>-13216.404997999998</v>
      </c>
      <c r="T10" s="193"/>
      <c r="U10" s="193">
        <v>-167.55168434999928</v>
      </c>
      <c r="V10" s="216"/>
      <c r="W10" s="215"/>
    </row>
    <row r="11" spans="2:23" s="6" customFormat="1" ht="11.25">
      <c r="B11" s="166"/>
      <c r="C11" s="77">
        <v>41671</v>
      </c>
      <c r="D11" s="193">
        <v>-2289.3110788350023</v>
      </c>
      <c r="E11" s="193">
        <v>-3413.4994536399995</v>
      </c>
      <c r="F11" s="193">
        <v>-1972.6584019200002</v>
      </c>
      <c r="G11" s="193">
        <v>232.18031180000003</v>
      </c>
      <c r="H11" s="193">
        <v>-7443.2886225950015</v>
      </c>
      <c r="I11" s="197"/>
      <c r="J11" s="193">
        <v>25.621351450000006</v>
      </c>
      <c r="K11" s="193"/>
      <c r="L11" s="193">
        <v>5463.7359674300005</v>
      </c>
      <c r="M11" s="193">
        <v>1176.4125473499998</v>
      </c>
      <c r="N11" s="193"/>
      <c r="O11" s="193">
        <v>484.1698180399999</v>
      </c>
      <c r="P11" s="193">
        <v>1757.0986447900004</v>
      </c>
      <c r="Q11" s="193">
        <v>222.0674662</v>
      </c>
      <c r="R11" s="193">
        <v>-834.1461162350006</v>
      </c>
      <c r="S11" s="193">
        <v>-6172.330896865002</v>
      </c>
      <c r="T11" s="193"/>
      <c r="U11" s="193">
        <v>1245.3363742799997</v>
      </c>
      <c r="V11" s="216"/>
      <c r="W11" s="215"/>
    </row>
    <row r="12" spans="2:23" s="6" customFormat="1" ht="11.25">
      <c r="B12" s="166"/>
      <c r="C12" s="77">
        <v>41699</v>
      </c>
      <c r="D12" s="193">
        <v>-82.7749980549961</v>
      </c>
      <c r="E12" s="193">
        <v>-3593.9625071600003</v>
      </c>
      <c r="F12" s="193">
        <v>-3091.44499908</v>
      </c>
      <c r="G12" s="193">
        <v>200.90712798</v>
      </c>
      <c r="H12" s="193">
        <v>-6567.275376314997</v>
      </c>
      <c r="I12" s="197"/>
      <c r="J12" s="193">
        <v>12.395307020000002</v>
      </c>
      <c r="K12" s="193"/>
      <c r="L12" s="193">
        <v>6731.82770645</v>
      </c>
      <c r="M12" s="193">
        <v>969.73672263</v>
      </c>
      <c r="N12" s="193"/>
      <c r="O12" s="193">
        <v>1155.76753313</v>
      </c>
      <c r="P12" s="193">
        <v>7088.58784506</v>
      </c>
      <c r="Q12" s="193">
        <v>1653.0516600499998</v>
      </c>
      <c r="R12" s="193">
        <v>3600.212851484999</v>
      </c>
      <c r="S12" s="193">
        <v>-6441.646784215001</v>
      </c>
      <c r="T12" s="193"/>
      <c r="U12" s="193">
        <v>113.23328507999533</v>
      </c>
      <c r="V12" s="216"/>
      <c r="W12" s="215"/>
    </row>
    <row r="13" spans="2:23" s="6" customFormat="1" ht="11.25">
      <c r="B13" s="166"/>
      <c r="C13" s="77">
        <v>41730</v>
      </c>
      <c r="D13" s="193">
        <v>337.4201639600069</v>
      </c>
      <c r="E13" s="193">
        <v>-4269.793555769998</v>
      </c>
      <c r="F13" s="193">
        <v>-5336.99125861</v>
      </c>
      <c r="G13" s="193">
        <v>148.85047686999997</v>
      </c>
      <c r="H13" s="193">
        <v>-9120.514173549991</v>
      </c>
      <c r="I13" s="197"/>
      <c r="J13" s="193">
        <v>5.167614399999999</v>
      </c>
      <c r="K13" s="193"/>
      <c r="L13" s="193">
        <v>8503.015397109999</v>
      </c>
      <c r="M13" s="193">
        <v>4094.56609124</v>
      </c>
      <c r="N13" s="193"/>
      <c r="O13" s="193">
        <v>477.6843891899998</v>
      </c>
      <c r="P13" s="193">
        <v>4269.273625380002</v>
      </c>
      <c r="Q13" s="193">
        <v>1773.37549404</v>
      </c>
      <c r="R13" s="193">
        <v>-1896.2341609500008</v>
      </c>
      <c r="S13" s="193">
        <v>-8322.897208970002</v>
      </c>
      <c r="T13" s="193"/>
      <c r="U13" s="193">
        <v>792.4493501799891</v>
      </c>
      <c r="V13" s="216"/>
      <c r="W13" s="215"/>
    </row>
    <row r="14" spans="2:23" s="6" customFormat="1" ht="11.25">
      <c r="B14" s="166"/>
      <c r="C14" s="77">
        <v>41760</v>
      </c>
      <c r="D14" s="193">
        <v>526.9389035749991</v>
      </c>
      <c r="E14" s="193">
        <v>-4375.782169069999</v>
      </c>
      <c r="F14" s="193">
        <v>-4102.28533674</v>
      </c>
      <c r="G14" s="193">
        <v>150.42188278</v>
      </c>
      <c r="H14" s="193">
        <v>-7800.706719455001</v>
      </c>
      <c r="I14" s="197"/>
      <c r="J14" s="193">
        <v>4.73281053</v>
      </c>
      <c r="K14" s="193"/>
      <c r="L14" s="193">
        <v>9643.026776640001</v>
      </c>
      <c r="M14" s="193">
        <v>5464.706431870001</v>
      </c>
      <c r="N14" s="193"/>
      <c r="O14" s="193">
        <v>586.88873977</v>
      </c>
      <c r="P14" s="193">
        <v>6458.6730220300005</v>
      </c>
      <c r="Q14" s="193">
        <v>1734.13710273</v>
      </c>
      <c r="R14" s="193">
        <v>1707.9384317150004</v>
      </c>
      <c r="S14" s="193">
        <v>-6608.0290925849995</v>
      </c>
      <c r="T14" s="193"/>
      <c r="U14" s="193">
        <v>1187.9448163400014</v>
      </c>
      <c r="V14" s="216"/>
      <c r="W14" s="215"/>
    </row>
    <row r="15" spans="2:23" s="6" customFormat="1" ht="11.25">
      <c r="B15" s="166"/>
      <c r="C15" s="77">
        <v>41791</v>
      </c>
      <c r="D15" s="193">
        <v>2169.7049656249983</v>
      </c>
      <c r="E15" s="193">
        <v>-3646.783478720001</v>
      </c>
      <c r="F15" s="193">
        <v>-3754.4996593899996</v>
      </c>
      <c r="G15" s="193">
        <v>189.00276223000006</v>
      </c>
      <c r="H15" s="193">
        <v>-5042.575410255002</v>
      </c>
      <c r="I15" s="197"/>
      <c r="J15" s="193">
        <v>6.407243980000002</v>
      </c>
      <c r="K15" s="193"/>
      <c r="L15" s="193">
        <v>6567.92646215</v>
      </c>
      <c r="M15" s="193">
        <v>950.1203026500001</v>
      </c>
      <c r="N15" s="193"/>
      <c r="O15" s="193">
        <v>697.9657390200002</v>
      </c>
      <c r="P15" s="193">
        <v>7225.686061699998</v>
      </c>
      <c r="Q15" s="193">
        <v>3750.1353874399997</v>
      </c>
      <c r="R15" s="193">
        <v>3601.8266248950017</v>
      </c>
      <c r="S15" s="193">
        <v>-4793.564469844996</v>
      </c>
      <c r="T15" s="193"/>
      <c r="U15" s="193">
        <v>242.60369643000578</v>
      </c>
      <c r="V15" s="216"/>
      <c r="W15" s="215"/>
    </row>
    <row r="16" spans="2:23" s="6" customFormat="1" ht="11.25">
      <c r="B16" s="166"/>
      <c r="C16" s="77">
        <v>41821</v>
      </c>
      <c r="D16" s="193">
        <v>1345.594472109995</v>
      </c>
      <c r="E16" s="193">
        <v>-4399.661780099999</v>
      </c>
      <c r="F16" s="193">
        <v>-6461.925178759999</v>
      </c>
      <c r="G16" s="193">
        <v>253.22544988000004</v>
      </c>
      <c r="H16" s="193">
        <v>-9262.767036870004</v>
      </c>
      <c r="I16" s="197"/>
      <c r="J16" s="193">
        <v>-1.9034380699999964</v>
      </c>
      <c r="K16" s="193"/>
      <c r="L16" s="193">
        <v>9485.19730541</v>
      </c>
      <c r="M16" s="193">
        <v>1101.16900378</v>
      </c>
      <c r="N16" s="193"/>
      <c r="O16" s="193">
        <v>317.4631116800001</v>
      </c>
      <c r="P16" s="193">
        <v>1071.8595750200013</v>
      </c>
      <c r="Q16" s="193">
        <v>5183.38999138</v>
      </c>
      <c r="R16" s="193">
        <v>-5714.244056100001</v>
      </c>
      <c r="S16" s="193">
        <v>-9669.278829690002</v>
      </c>
      <c r="T16" s="193"/>
      <c r="U16" s="193">
        <v>-404.60835474999794</v>
      </c>
      <c r="W16" s="215"/>
    </row>
    <row r="17" spans="2:23" s="6" customFormat="1" ht="11.25">
      <c r="B17" s="166"/>
      <c r="C17" s="77">
        <v>41852</v>
      </c>
      <c r="D17" s="193">
        <v>922.555904634999</v>
      </c>
      <c r="E17" s="193">
        <v>-3789.596093680001</v>
      </c>
      <c r="F17" s="193">
        <v>-4198.537362059999</v>
      </c>
      <c r="G17" s="193">
        <v>149.55366897</v>
      </c>
      <c r="H17" s="193">
        <v>-6916.023882135001</v>
      </c>
      <c r="I17" s="197"/>
      <c r="J17" s="193">
        <v>25.291305</v>
      </c>
      <c r="K17" s="193"/>
      <c r="L17" s="193">
        <v>10009.298380659999</v>
      </c>
      <c r="M17" s="193">
        <v>3640.99479671</v>
      </c>
      <c r="N17" s="193"/>
      <c r="O17" s="193">
        <v>1208.62947356</v>
      </c>
      <c r="P17" s="193">
        <v>6206.91720008</v>
      </c>
      <c r="Q17" s="193">
        <v>2441.19895323</v>
      </c>
      <c r="R17" s="193">
        <v>2715.7038798350004</v>
      </c>
      <c r="S17" s="193">
        <v>-6209.6884774049995</v>
      </c>
      <c r="T17" s="193"/>
      <c r="U17" s="193">
        <v>681.0440997300018</v>
      </c>
      <c r="W17" s="215"/>
    </row>
    <row r="18" spans="2:23" s="6" customFormat="1" ht="11.25">
      <c r="B18" s="166"/>
      <c r="C18" s="77">
        <v>41883</v>
      </c>
      <c r="D18" s="193">
        <v>-1097.578992904997</v>
      </c>
      <c r="E18" s="193">
        <v>-4634.162832960001</v>
      </c>
      <c r="F18" s="193">
        <v>-2872.72124624</v>
      </c>
      <c r="G18" s="193">
        <v>219.45751714999994</v>
      </c>
      <c r="H18" s="193">
        <v>-8385.005554954998</v>
      </c>
      <c r="I18" s="197"/>
      <c r="J18" s="193">
        <v>35.27797838000001</v>
      </c>
      <c r="K18" s="193"/>
      <c r="L18" s="193">
        <v>7866.610009119999</v>
      </c>
      <c r="M18" s="193">
        <v>1460.26593721</v>
      </c>
      <c r="N18" s="193"/>
      <c r="O18" s="193">
        <v>-496.6641813199999</v>
      </c>
      <c r="P18" s="193">
        <v>5247.998732770002</v>
      </c>
      <c r="Q18" s="193">
        <v>338.6695558</v>
      </c>
      <c r="R18" s="193">
        <v>3084.780397685</v>
      </c>
      <c r="S18" s="193">
        <v>-8727.557032515</v>
      </c>
      <c r="T18" s="193"/>
      <c r="U18" s="193">
        <v>-377.8294559400023</v>
      </c>
      <c r="W18" s="215"/>
    </row>
    <row r="19" spans="2:23" s="6" customFormat="1" ht="11.25">
      <c r="B19" s="166"/>
      <c r="C19" s="77">
        <v>41913</v>
      </c>
      <c r="D19" s="193">
        <v>-1459.1896444799968</v>
      </c>
      <c r="E19" s="193">
        <v>-4242.587491259999</v>
      </c>
      <c r="F19" s="193">
        <v>-3861.1952982699995</v>
      </c>
      <c r="G19" s="193">
        <v>268.88524510999997</v>
      </c>
      <c r="H19" s="193">
        <v>-9294.087188899997</v>
      </c>
      <c r="I19" s="197"/>
      <c r="J19" s="193">
        <v>27.26980808</v>
      </c>
      <c r="K19" s="193"/>
      <c r="L19" s="193">
        <v>7795.60754876</v>
      </c>
      <c r="M19" s="193">
        <v>1151.00110768</v>
      </c>
      <c r="N19" s="193"/>
      <c r="O19" s="193">
        <v>280.3834834899999</v>
      </c>
      <c r="P19" s="193">
        <v>5294.192427129999</v>
      </c>
      <c r="Q19" s="193">
        <v>267.14445457999983</v>
      </c>
      <c r="R19" s="193">
        <v>2103.174540890002</v>
      </c>
      <c r="S19" s="193">
        <v>-9288.096389249997</v>
      </c>
      <c r="T19" s="193"/>
      <c r="U19" s="193">
        <v>-21.279008429999447</v>
      </c>
      <c r="W19" s="215"/>
    </row>
    <row r="20" spans="2:23" s="6" customFormat="1" ht="11.25">
      <c r="B20" s="166"/>
      <c r="C20" s="77">
        <v>41944</v>
      </c>
      <c r="D20" s="193">
        <v>-2708.5151973899992</v>
      </c>
      <c r="E20" s="193">
        <v>-3658.5757019399994</v>
      </c>
      <c r="F20" s="193">
        <v>-3072.9749751499994</v>
      </c>
      <c r="G20" s="193">
        <v>307.66801824</v>
      </c>
      <c r="H20" s="193">
        <v>-9132.397856239999</v>
      </c>
      <c r="I20" s="197"/>
      <c r="J20" s="193">
        <v>26.76160667</v>
      </c>
      <c r="K20" s="193"/>
      <c r="L20" s="193">
        <v>5797.566985890001</v>
      </c>
      <c r="M20" s="193">
        <v>1672.38398737</v>
      </c>
      <c r="N20" s="193"/>
      <c r="O20" s="193">
        <v>-467.82022926000036</v>
      </c>
      <c r="P20" s="193">
        <v>201.50615597999916</v>
      </c>
      <c r="Q20" s="193">
        <v>416.3829745100001</v>
      </c>
      <c r="R20" s="193">
        <v>-4354.247604609999</v>
      </c>
      <c r="S20" s="193">
        <v>-8732.37401386</v>
      </c>
      <c r="T20" s="193"/>
      <c r="U20" s="193">
        <v>373.2622357099983</v>
      </c>
      <c r="W20" s="215"/>
    </row>
    <row r="21" spans="2:23" s="6" customFormat="1" ht="11.25">
      <c r="B21" s="191"/>
      <c r="C21" s="78">
        <v>41974</v>
      </c>
      <c r="D21" s="194">
        <v>103.87021396499767</v>
      </c>
      <c r="E21" s="194">
        <v>-4836.94632112</v>
      </c>
      <c r="F21" s="194">
        <v>-7176.512131399999</v>
      </c>
      <c r="G21" s="194">
        <v>372.130645</v>
      </c>
      <c r="H21" s="194">
        <v>-11537.457593555002</v>
      </c>
      <c r="I21" s="198"/>
      <c r="J21" s="194">
        <v>18.25697133</v>
      </c>
      <c r="K21" s="194"/>
      <c r="L21" s="194">
        <v>10002.849973900002</v>
      </c>
      <c r="M21" s="194">
        <v>-98.66113689999958</v>
      </c>
      <c r="N21" s="194"/>
      <c r="O21" s="194">
        <v>-624.9869325600002</v>
      </c>
      <c r="P21" s="194">
        <v>-9304.312088209997</v>
      </c>
      <c r="Q21" s="194">
        <v>-9838.55112413</v>
      </c>
      <c r="R21" s="194">
        <v>-1053.354906125001</v>
      </c>
      <c r="S21" s="194">
        <v>-12314.091985405006</v>
      </c>
      <c r="T21" s="194"/>
      <c r="U21" s="194">
        <v>-794.8913631800042</v>
      </c>
      <c r="W21" s="215"/>
    </row>
    <row r="22" spans="2:23" s="6" customFormat="1" ht="11.25">
      <c r="B22" s="166">
        <v>2015</v>
      </c>
      <c r="C22" s="77">
        <v>42005</v>
      </c>
      <c r="D22" s="193">
        <v>-2873.0234601550037</v>
      </c>
      <c r="E22" s="193">
        <v>-3601.4779933299997</v>
      </c>
      <c r="F22" s="193">
        <v>-5849.226017229999</v>
      </c>
      <c r="G22" s="193">
        <v>150.24602439</v>
      </c>
      <c r="H22" s="193">
        <v>-12173.481446325002</v>
      </c>
      <c r="I22" s="197"/>
      <c r="J22" s="193">
        <v>13.362512460000001</v>
      </c>
      <c r="K22" s="193"/>
      <c r="L22" s="193">
        <v>5765.1677521599995</v>
      </c>
      <c r="M22" s="193">
        <v>7664.518983489999</v>
      </c>
      <c r="N22" s="193"/>
      <c r="O22" s="193">
        <v>446.04775150999967</v>
      </c>
      <c r="P22" s="193">
        <v>12097.37912389</v>
      </c>
      <c r="Q22" s="193">
        <v>562.4722199999998</v>
      </c>
      <c r="R22" s="193">
        <v>-2602.703049545</v>
      </c>
      <c r="S22" s="193">
        <v>-11792.210970595</v>
      </c>
      <c r="T22" s="193"/>
      <c r="U22" s="193">
        <v>367.90796327000163</v>
      </c>
      <c r="W22" s="215"/>
    </row>
    <row r="23" spans="2:23" s="6" customFormat="1" ht="11.25">
      <c r="B23" s="166"/>
      <c r="C23" s="77">
        <v>42036</v>
      </c>
      <c r="D23" s="193">
        <v>-3099.4938807450017</v>
      </c>
      <c r="E23" s="193">
        <v>-2803.7265015600005</v>
      </c>
      <c r="F23" s="193">
        <v>-1488.33413485</v>
      </c>
      <c r="G23" s="193">
        <v>211.74750629</v>
      </c>
      <c r="H23" s="193">
        <v>-7179.807010865002</v>
      </c>
      <c r="I23" s="197"/>
      <c r="J23" s="193">
        <v>49.20740819</v>
      </c>
      <c r="K23" s="193"/>
      <c r="L23" s="193">
        <v>3121.3276332299997</v>
      </c>
      <c r="M23" s="193">
        <v>913.1245507099999</v>
      </c>
      <c r="N23" s="193"/>
      <c r="O23" s="193">
        <v>-1161.2087142599996</v>
      </c>
      <c r="P23" s="193">
        <v>2638.5453081100004</v>
      </c>
      <c r="Q23" s="193">
        <v>1006.0589332699999</v>
      </c>
      <c r="R23" s="193">
        <v>-2827.940639245</v>
      </c>
      <c r="S23" s="193">
        <v>-7829.838810865</v>
      </c>
      <c r="T23" s="193"/>
      <c r="U23" s="193">
        <v>-699.239208189998</v>
      </c>
      <c r="W23" s="215"/>
    </row>
    <row r="24" spans="2:23" s="6" customFormat="1" ht="11.25">
      <c r="B24" s="166"/>
      <c r="C24" s="77">
        <v>42064</v>
      </c>
      <c r="D24" s="193">
        <v>148.41582131999894</v>
      </c>
      <c r="E24" s="193">
        <v>-3775.3760542400005</v>
      </c>
      <c r="F24" s="193">
        <v>-2307.5677671800004</v>
      </c>
      <c r="G24" s="193">
        <v>168.61715417999997</v>
      </c>
      <c r="H24" s="193">
        <v>-5765.9108459200015</v>
      </c>
      <c r="I24" s="197"/>
      <c r="J24" s="193">
        <v>13.702034729999998</v>
      </c>
      <c r="K24" s="193"/>
      <c r="L24" s="193">
        <v>4261.76871249</v>
      </c>
      <c r="M24" s="193">
        <v>-521.8356253200001</v>
      </c>
      <c r="N24" s="193"/>
      <c r="O24" s="193">
        <v>-557.9020446999994</v>
      </c>
      <c r="P24" s="193">
        <v>2918.0458587399985</v>
      </c>
      <c r="Q24" s="193">
        <v>1670.57606111</v>
      </c>
      <c r="R24" s="193">
        <v>2347.2835949400005</v>
      </c>
      <c r="S24" s="193">
        <v>-4241.692585199999</v>
      </c>
      <c r="T24" s="193"/>
      <c r="U24" s="193">
        <v>1510.516225990003</v>
      </c>
      <c r="W24" s="215"/>
    </row>
    <row r="25" spans="2:23" s="6" customFormat="1" ht="11.25">
      <c r="B25" s="166"/>
      <c r="C25" s="77">
        <v>42095</v>
      </c>
      <c r="D25" s="193">
        <v>265.0183241099985</v>
      </c>
      <c r="E25" s="193">
        <v>-3468.211913570001</v>
      </c>
      <c r="F25" s="193">
        <v>-3752.7255651</v>
      </c>
      <c r="G25" s="193">
        <v>101.70386458</v>
      </c>
      <c r="H25" s="193">
        <v>-6854.215289980002</v>
      </c>
      <c r="I25" s="197"/>
      <c r="J25" s="193">
        <v>7.22297708</v>
      </c>
      <c r="K25" s="193"/>
      <c r="L25" s="193">
        <v>5775.7726857299995</v>
      </c>
      <c r="M25" s="193">
        <v>848.4136209099998</v>
      </c>
      <c r="N25" s="193"/>
      <c r="O25" s="193">
        <v>502.2441518200003</v>
      </c>
      <c r="P25" s="193">
        <v>6612.19158272</v>
      </c>
      <c r="Q25" s="193">
        <v>-0.27841923999998053</v>
      </c>
      <c r="R25" s="193">
        <v>2767.752605300002</v>
      </c>
      <c r="S25" s="193">
        <v>-8269.832309659996</v>
      </c>
      <c r="T25" s="193"/>
      <c r="U25" s="193">
        <v>-1422.839996759994</v>
      </c>
      <c r="W25" s="215"/>
    </row>
    <row r="26" spans="2:23" s="6" customFormat="1" ht="11.25">
      <c r="B26" s="166"/>
      <c r="C26" s="77">
        <v>42125</v>
      </c>
      <c r="D26" s="193">
        <v>2451.7976846949987</v>
      </c>
      <c r="E26" s="193">
        <v>-3350.6422950900005</v>
      </c>
      <c r="F26" s="193">
        <v>-2693.96368117</v>
      </c>
      <c r="G26" s="193">
        <v>199.53400774000002</v>
      </c>
      <c r="H26" s="193">
        <v>-3393.274283825002</v>
      </c>
      <c r="I26" s="197"/>
      <c r="J26" s="193">
        <v>28.428777779999997</v>
      </c>
      <c r="K26" s="193"/>
      <c r="L26" s="193">
        <v>6610.3169064700005</v>
      </c>
      <c r="M26" s="193">
        <v>856.9007223300001</v>
      </c>
      <c r="N26" s="193"/>
      <c r="O26" s="193">
        <v>-109.85216882999998</v>
      </c>
      <c r="P26" s="193">
        <v>3110.914659409999</v>
      </c>
      <c r="Q26" s="193">
        <v>3684.2079988699998</v>
      </c>
      <c r="R26" s="193">
        <v>2637.111362975</v>
      </c>
      <c r="S26" s="193">
        <v>-2652.8636505349996</v>
      </c>
      <c r="T26" s="193"/>
      <c r="U26" s="193">
        <v>711.9818555100023</v>
      </c>
      <c r="W26" s="215"/>
    </row>
    <row r="27" spans="2:23" s="6" customFormat="1" ht="11.25">
      <c r="B27" s="166"/>
      <c r="C27" s="77">
        <v>42156</v>
      </c>
      <c r="D27" s="193">
        <v>4329.01526962</v>
      </c>
      <c r="E27" s="193">
        <v>-3408.27195406</v>
      </c>
      <c r="F27" s="193">
        <v>-3743.74172842</v>
      </c>
      <c r="G27" s="193">
        <v>259.17327171</v>
      </c>
      <c r="H27" s="193">
        <v>-2563.82514115</v>
      </c>
      <c r="I27" s="197"/>
      <c r="J27" s="193">
        <v>16.181234279999998</v>
      </c>
      <c r="K27" s="193"/>
      <c r="L27" s="193">
        <v>5397.60126142</v>
      </c>
      <c r="M27" s="193">
        <v>1512.6551051299998</v>
      </c>
      <c r="N27" s="193"/>
      <c r="O27" s="193">
        <v>-137.71190466999997</v>
      </c>
      <c r="P27" s="193">
        <v>-107.02366241999995</v>
      </c>
      <c r="Q27" s="193">
        <v>1789.9189103800002</v>
      </c>
      <c r="R27" s="193">
        <v>-94.77395965999898</v>
      </c>
      <c r="S27" s="193">
        <v>-2220.4894478199994</v>
      </c>
      <c r="T27" s="193"/>
      <c r="U27" s="193">
        <v>327.1544590500006</v>
      </c>
      <c r="W27" s="215"/>
    </row>
    <row r="28" spans="2:23" s="6" customFormat="1" ht="11.25">
      <c r="B28" s="191"/>
      <c r="C28" s="78">
        <v>42186</v>
      </c>
      <c r="D28" s="194">
        <v>2145.711572635002</v>
      </c>
      <c r="E28" s="194">
        <v>-3336.3151156</v>
      </c>
      <c r="F28" s="194">
        <v>-5213.72709398</v>
      </c>
      <c r="G28" s="194">
        <v>241.34043803000003</v>
      </c>
      <c r="H28" s="194">
        <v>-6162.9901989149985</v>
      </c>
      <c r="I28" s="198"/>
      <c r="J28" s="194">
        <v>53.431276520000004</v>
      </c>
      <c r="K28" s="194"/>
      <c r="L28" s="194">
        <v>5993.834506609999</v>
      </c>
      <c r="M28" s="194">
        <v>1456.4339768799998</v>
      </c>
      <c r="N28" s="194"/>
      <c r="O28" s="194">
        <v>-7.0184759100000065</v>
      </c>
      <c r="P28" s="194">
        <v>-4136.502791059998</v>
      </c>
      <c r="Q28" s="194">
        <v>1302.2745501</v>
      </c>
      <c r="R28" s="194">
        <v>-6590.6564725749995</v>
      </c>
      <c r="S28" s="194">
        <v>-5696.2981370550015</v>
      </c>
      <c r="T28" s="194"/>
      <c r="U28" s="194">
        <v>413.260785339997</v>
      </c>
      <c r="W28" s="215"/>
    </row>
    <row r="29" spans="2:21" ht="11.25">
      <c r="B29" s="69"/>
      <c r="C29" s="168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11.25">
      <c r="B30" s="69"/>
      <c r="C30" s="77" t="s">
        <v>159</v>
      </c>
      <c r="D30" s="177">
        <v>-50.434187938926996</v>
      </c>
      <c r="E30" s="177">
        <v>-2.1112411048737956</v>
      </c>
      <c r="F30" s="177">
        <v>39.265138254619636</v>
      </c>
      <c r="G30" s="177">
        <v>-6.880660788182613</v>
      </c>
      <c r="H30" s="177">
        <v>140.3826259442404</v>
      </c>
      <c r="I30" s="177"/>
      <c r="J30" s="177">
        <v>230.20519693013188</v>
      </c>
      <c r="K30" s="177"/>
      <c r="L30" s="177">
        <v>11.046263262380052</v>
      </c>
      <c r="M30" s="177">
        <v>-3.7167182432619517</v>
      </c>
      <c r="N30" s="177"/>
      <c r="O30" s="177">
        <v>-94.90350821389157</v>
      </c>
      <c r="P30" s="177">
        <v>3765.0357290398547</v>
      </c>
      <c r="Q30" s="177">
        <v>-27.24393588179217</v>
      </c>
      <c r="R30" s="177">
        <v>6854.079471005475</v>
      </c>
      <c r="S30" s="177">
        <v>156.53344773367115</v>
      </c>
      <c r="T30" s="177"/>
      <c r="U30" s="177">
        <v>26.319777679336596</v>
      </c>
    </row>
    <row r="31" spans="2:21" ht="11.25">
      <c r="B31" s="69"/>
      <c r="C31" s="169" t="s">
        <v>115</v>
      </c>
      <c r="D31" s="177">
        <v>-285.9285178219085</v>
      </c>
      <c r="E31" s="177">
        <v>-11.880711055640148</v>
      </c>
      <c r="F31" s="177">
        <v>-19.164717915068564</v>
      </c>
      <c r="G31" s="177">
        <v>-5.663126416221587</v>
      </c>
      <c r="H31" s="177">
        <v>-24.4096419426723</v>
      </c>
      <c r="I31" s="177"/>
      <c r="J31" s="177">
        <v>84.0748190692066</v>
      </c>
      <c r="K31" s="177"/>
      <c r="L31" s="177">
        <v>-33.37488730522588</v>
      </c>
      <c r="M31" s="177">
        <v>-30.116361360637523</v>
      </c>
      <c r="N31" s="177"/>
      <c r="O31" s="177">
        <v>-135.1384438853895</v>
      </c>
      <c r="P31" s="177">
        <v>-31.721251470371946</v>
      </c>
      <c r="Q31" s="177">
        <v>-41.798353063830106</v>
      </c>
      <c r="R31" s="177">
        <v>2.3874994880147105</v>
      </c>
      <c r="S31" s="177">
        <v>-22.67291728611296</v>
      </c>
      <c r="T31" s="177"/>
      <c r="U31" s="177">
        <v>-59.83454912789994</v>
      </c>
    </row>
    <row r="32" spans="2:21" ht="11.25">
      <c r="B32" s="80"/>
      <c r="C32" s="170" t="s">
        <v>116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ht="11.25">
      <c r="C33" s="7" t="s">
        <v>138</v>
      </c>
    </row>
    <row r="34" ht="11.25">
      <c r="C34" s="7" t="s">
        <v>157</v>
      </c>
    </row>
  </sheetData>
  <sheetProtection/>
  <mergeCells count="14">
    <mergeCell ref="M7:R7"/>
    <mergeCell ref="L8:M8"/>
    <mergeCell ref="O8:P8"/>
    <mergeCell ref="R8:R9"/>
    <mergeCell ref="S8:S9"/>
    <mergeCell ref="U7:U9"/>
    <mergeCell ref="Q8:Q9"/>
    <mergeCell ref="H8:H9"/>
    <mergeCell ref="J7:J9"/>
    <mergeCell ref="D7:H7"/>
    <mergeCell ref="D8:D9"/>
    <mergeCell ref="E8:E9"/>
    <mergeCell ref="F8:F9"/>
    <mergeCell ref="G8:G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13" customWidth="1"/>
    <col min="2" max="2" width="9.140625" style="13" customWidth="1"/>
    <col min="3" max="3" width="12.57421875" style="13" customWidth="1"/>
    <col min="4" max="5" width="9.140625" style="13" customWidth="1"/>
    <col min="6" max="6" width="9.00390625" style="13" customWidth="1"/>
    <col min="7" max="7" width="6.28125" style="13" customWidth="1"/>
    <col min="8" max="8" width="2.57421875" style="13" customWidth="1"/>
    <col min="9" max="9" width="9.140625" style="13" customWidth="1"/>
    <col min="10" max="11" width="10.7109375" style="13" customWidth="1"/>
    <col min="12" max="12" width="11.00390625" style="13" customWidth="1"/>
    <col min="13" max="13" width="14.421875" style="13" customWidth="1"/>
    <col min="14" max="14" width="13.8515625" style="13" customWidth="1"/>
    <col min="15" max="15" width="8.421875" style="13" customWidth="1"/>
    <col min="16" max="16384" width="9.140625" style="13" customWidth="1"/>
  </cols>
  <sheetData>
    <row r="1" spans="2:16" s="93" customFormat="1" ht="12.75">
      <c r="B1" s="94" t="s">
        <v>84</v>
      </c>
      <c r="P1" s="96" t="str">
        <f>'Tab 1'!U1</f>
        <v>Carta de Conjuntura | Setembro 2015</v>
      </c>
    </row>
    <row r="3" ht="11.25">
      <c r="B3" s="14" t="s">
        <v>16</v>
      </c>
    </row>
    <row r="4" ht="11.25">
      <c r="B4" s="14" t="s">
        <v>121</v>
      </c>
    </row>
    <row r="5" ht="11.25">
      <c r="B5" s="7" t="s">
        <v>98</v>
      </c>
    </row>
    <row r="6" spans="5:16" ht="15" customHeigh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8.75" customHeight="1">
      <c r="B7" s="235" t="s">
        <v>12</v>
      </c>
      <c r="C7" s="109"/>
      <c r="D7" s="226" t="s">
        <v>122</v>
      </c>
      <c r="E7" s="238"/>
      <c r="F7" s="238"/>
      <c r="G7" s="238"/>
      <c r="H7" s="10"/>
      <c r="I7" s="238" t="s">
        <v>14</v>
      </c>
      <c r="J7" s="238"/>
      <c r="K7" s="238"/>
      <c r="L7" s="238"/>
      <c r="M7" s="238"/>
      <c r="N7" s="238"/>
      <c r="O7" s="97"/>
      <c r="P7" s="15"/>
    </row>
    <row r="8" spans="2:16" ht="12" customHeight="1">
      <c r="B8" s="236"/>
      <c r="C8" s="147"/>
      <c r="D8" s="230" t="s">
        <v>123</v>
      </c>
      <c r="E8" s="230" t="s">
        <v>153</v>
      </c>
      <c r="F8" s="230" t="s">
        <v>169</v>
      </c>
      <c r="G8" s="230" t="s">
        <v>15</v>
      </c>
      <c r="H8" s="10"/>
      <c r="I8" s="230" t="s">
        <v>125</v>
      </c>
      <c r="J8" s="230" t="s">
        <v>154</v>
      </c>
      <c r="K8" s="230" t="s">
        <v>170</v>
      </c>
      <c r="L8" s="230" t="s">
        <v>171</v>
      </c>
      <c r="M8" s="230" t="s">
        <v>18</v>
      </c>
      <c r="N8" s="230" t="s">
        <v>172</v>
      </c>
      <c r="O8" s="230" t="s">
        <v>155</v>
      </c>
      <c r="P8" s="230" t="s">
        <v>15</v>
      </c>
    </row>
    <row r="9" spans="2:16" ht="12" customHeight="1" thickBot="1">
      <c r="B9" s="237"/>
      <c r="C9" s="149"/>
      <c r="D9" s="233"/>
      <c r="E9" s="233" t="s">
        <v>124</v>
      </c>
      <c r="F9" s="233"/>
      <c r="G9" s="233"/>
      <c r="H9" s="149"/>
      <c r="I9" s="232" t="s">
        <v>126</v>
      </c>
      <c r="J9" s="232"/>
      <c r="K9" s="231"/>
      <c r="L9" s="232"/>
      <c r="M9" s="232"/>
      <c r="N9" s="232"/>
      <c r="O9" s="233"/>
      <c r="P9" s="233"/>
    </row>
    <row r="10" spans="2:16" ht="12" thickTop="1">
      <c r="B10" s="180">
        <v>2014</v>
      </c>
      <c r="C10" s="148">
        <v>37257</v>
      </c>
      <c r="D10" s="202">
        <v>-4430.20570494</v>
      </c>
      <c r="E10" s="202">
        <v>-1874.36590102</v>
      </c>
      <c r="F10" s="202">
        <v>36.316101149999994</v>
      </c>
      <c r="G10" s="202">
        <v>-6268.255504810001</v>
      </c>
      <c r="H10" s="202"/>
      <c r="I10" s="202">
        <v>-1502.6785799699999</v>
      </c>
      <c r="J10" s="202">
        <v>-709.3197435700001</v>
      </c>
      <c r="K10" s="202">
        <v>-1601.50863372</v>
      </c>
      <c r="L10" s="202">
        <v>-333.29343214999994</v>
      </c>
      <c r="M10" s="202">
        <v>-49.14728161999999</v>
      </c>
      <c r="N10" s="202">
        <v>900.3905276599999</v>
      </c>
      <c r="O10" s="202">
        <v>49.722993359999975</v>
      </c>
      <c r="P10" s="202">
        <v>-3245.83415001</v>
      </c>
    </row>
    <row r="11" spans="2:16" ht="11.25">
      <c r="B11" s="179"/>
      <c r="C11" s="77">
        <v>36923</v>
      </c>
      <c r="D11" s="200">
        <v>-1052.85734845</v>
      </c>
      <c r="E11" s="200">
        <v>-953.0320999799999</v>
      </c>
      <c r="F11" s="200">
        <v>33.23104651</v>
      </c>
      <c r="G11" s="200">
        <v>-1972.6584019200002</v>
      </c>
      <c r="H11" s="200"/>
      <c r="I11" s="200">
        <v>-1321.5147686399998</v>
      </c>
      <c r="J11" s="200">
        <v>-654.3699963899999</v>
      </c>
      <c r="K11" s="200">
        <v>-1450.18826589</v>
      </c>
      <c r="L11" s="200">
        <v>-675.95630278</v>
      </c>
      <c r="M11" s="200">
        <v>-24.487706800000012</v>
      </c>
      <c r="N11" s="200">
        <v>1068.2982139800001</v>
      </c>
      <c r="O11" s="200">
        <v>-355.28062711999996</v>
      </c>
      <c r="P11" s="200">
        <v>-3413.4994536399995</v>
      </c>
    </row>
    <row r="12" spans="2:16" ht="11.25">
      <c r="B12" s="179"/>
      <c r="C12" s="77">
        <v>36586</v>
      </c>
      <c r="D12" s="200">
        <v>-1028.1957211000004</v>
      </c>
      <c r="E12" s="200">
        <v>-2091.0580905099996</v>
      </c>
      <c r="F12" s="200">
        <v>27.808812529999997</v>
      </c>
      <c r="G12" s="200">
        <v>-3091.44499908</v>
      </c>
      <c r="H12" s="200"/>
      <c r="I12" s="200">
        <v>-1300.60209803</v>
      </c>
      <c r="J12" s="200">
        <v>-669.5042292400001</v>
      </c>
      <c r="K12" s="200">
        <v>-1835.80265061</v>
      </c>
      <c r="L12" s="200">
        <v>-432.67862853</v>
      </c>
      <c r="M12" s="200">
        <v>-68.74767707999999</v>
      </c>
      <c r="N12" s="200">
        <v>1018.7194614700002</v>
      </c>
      <c r="O12" s="200">
        <v>-305.34668514</v>
      </c>
      <c r="P12" s="200">
        <v>-3593.9625071600003</v>
      </c>
    </row>
    <row r="13" spans="2:16" ht="11.25">
      <c r="B13" s="179"/>
      <c r="C13" s="77">
        <v>36251</v>
      </c>
      <c r="D13" s="200">
        <v>-1265.83174453</v>
      </c>
      <c r="E13" s="200">
        <v>-4073.36197137</v>
      </c>
      <c r="F13" s="200">
        <v>2.2024572900000052</v>
      </c>
      <c r="G13" s="200">
        <v>-5336.99125861</v>
      </c>
      <c r="H13" s="200"/>
      <c r="I13" s="200">
        <v>-1795.9312307199998</v>
      </c>
      <c r="J13" s="200">
        <v>-790.8975973600001</v>
      </c>
      <c r="K13" s="200">
        <v>-1850.64726823</v>
      </c>
      <c r="L13" s="200">
        <v>-420.06398732</v>
      </c>
      <c r="M13" s="200">
        <v>-80.58872086000001</v>
      </c>
      <c r="N13" s="200">
        <v>1070.6972924700008</v>
      </c>
      <c r="O13" s="200">
        <v>-402.36204375000005</v>
      </c>
      <c r="P13" s="200">
        <v>-4269.793555769998</v>
      </c>
    </row>
    <row r="14" spans="2:16" ht="11.25">
      <c r="B14" s="179"/>
      <c r="C14" s="77">
        <v>35916</v>
      </c>
      <c r="D14" s="200">
        <v>-846.5138616200002</v>
      </c>
      <c r="E14" s="200">
        <v>-3300.17804642</v>
      </c>
      <c r="F14" s="200">
        <v>44.4065713</v>
      </c>
      <c r="G14" s="200">
        <v>-4102.28533674</v>
      </c>
      <c r="H14" s="200"/>
      <c r="I14" s="200">
        <v>-1734.1802360099998</v>
      </c>
      <c r="J14" s="200">
        <v>-818.1145654200002</v>
      </c>
      <c r="K14" s="200">
        <v>-1660.73157674</v>
      </c>
      <c r="L14" s="200">
        <v>-608.5160932499999</v>
      </c>
      <c r="M14" s="200">
        <v>-171.17768772</v>
      </c>
      <c r="N14" s="200">
        <v>1043.8054869600003</v>
      </c>
      <c r="O14" s="200">
        <v>-426.86749689</v>
      </c>
      <c r="P14" s="200">
        <v>-4375.782169069999</v>
      </c>
    </row>
    <row r="15" spans="2:16" ht="11.25">
      <c r="B15" s="179"/>
      <c r="C15" s="77">
        <v>35582</v>
      </c>
      <c r="D15" s="200">
        <v>-1111.7407747500001</v>
      </c>
      <c r="E15" s="200">
        <v>-2678.9476030800006</v>
      </c>
      <c r="F15" s="200">
        <v>36.18871844</v>
      </c>
      <c r="G15" s="200">
        <v>-3754.4996593899996</v>
      </c>
      <c r="H15" s="200"/>
      <c r="I15" s="200">
        <v>-1203.92599849</v>
      </c>
      <c r="J15" s="200">
        <v>-701.3963282100001</v>
      </c>
      <c r="K15" s="200">
        <v>-1844.92059431</v>
      </c>
      <c r="L15" s="200">
        <v>-443.46177373</v>
      </c>
      <c r="M15" s="200">
        <v>-165.47704701</v>
      </c>
      <c r="N15" s="200">
        <v>1110.0533177199993</v>
      </c>
      <c r="O15" s="200">
        <v>-397.65505468999993</v>
      </c>
      <c r="P15" s="200">
        <v>-3646.783478720001</v>
      </c>
    </row>
    <row r="16" spans="2:16" ht="11.25">
      <c r="B16" s="179"/>
      <c r="C16" s="77">
        <v>35247</v>
      </c>
      <c r="D16" s="200">
        <v>-5312.67010271</v>
      </c>
      <c r="E16" s="200">
        <v>-1166.16828698</v>
      </c>
      <c r="F16" s="200">
        <v>16.91321092999999</v>
      </c>
      <c r="G16" s="200">
        <v>-6461.925178759999</v>
      </c>
      <c r="H16" s="200"/>
      <c r="I16" s="200">
        <v>-1623.24304553</v>
      </c>
      <c r="J16" s="200">
        <v>-662.5785903100001</v>
      </c>
      <c r="K16" s="200">
        <v>-2352.20099448</v>
      </c>
      <c r="L16" s="200">
        <v>-482.1681362999999</v>
      </c>
      <c r="M16" s="200">
        <v>-60.71033415999999</v>
      </c>
      <c r="N16" s="200">
        <v>1189.8052246599998</v>
      </c>
      <c r="O16" s="200">
        <v>-408.56590398000003</v>
      </c>
      <c r="P16" s="200">
        <v>-4399.661780099999</v>
      </c>
    </row>
    <row r="17" spans="2:16" ht="11.25">
      <c r="B17" s="179"/>
      <c r="C17" s="77">
        <v>34912</v>
      </c>
      <c r="D17" s="200">
        <v>-1172.13613571</v>
      </c>
      <c r="E17" s="200">
        <v>-3047.2557688500005</v>
      </c>
      <c r="F17" s="200">
        <v>20.854542499999997</v>
      </c>
      <c r="G17" s="200">
        <v>-4198.537362059999</v>
      </c>
      <c r="H17" s="200"/>
      <c r="I17" s="200">
        <v>-1856.6888167399998</v>
      </c>
      <c r="J17" s="200">
        <v>-822.99407157</v>
      </c>
      <c r="K17" s="200">
        <v>-1323.53466137</v>
      </c>
      <c r="L17" s="200">
        <v>-506.21746952000007</v>
      </c>
      <c r="M17" s="200">
        <v>-140.66164533999998</v>
      </c>
      <c r="N17" s="200">
        <v>1222.8167906099993</v>
      </c>
      <c r="O17" s="200">
        <v>-362.31621974999996</v>
      </c>
      <c r="P17" s="200">
        <v>-3789.596093680001</v>
      </c>
    </row>
    <row r="18" spans="2:16" ht="11.25">
      <c r="B18" s="179"/>
      <c r="C18" s="77">
        <v>34578</v>
      </c>
      <c r="D18" s="200">
        <v>-840.01600098</v>
      </c>
      <c r="E18" s="200">
        <v>-2070.07512996</v>
      </c>
      <c r="F18" s="200">
        <v>37.3698847</v>
      </c>
      <c r="G18" s="200">
        <v>-2872.72124624</v>
      </c>
      <c r="H18" s="200"/>
      <c r="I18" s="200">
        <v>-1890.9605837800004</v>
      </c>
      <c r="J18" s="200">
        <v>-787.3900157599998</v>
      </c>
      <c r="K18" s="200">
        <v>-2220.72957678</v>
      </c>
      <c r="L18" s="200">
        <v>-436.10199442</v>
      </c>
      <c r="M18" s="200">
        <v>-102.40834833999999</v>
      </c>
      <c r="N18" s="200">
        <v>1169.4421956600002</v>
      </c>
      <c r="O18" s="200">
        <v>-366.01450954</v>
      </c>
      <c r="P18" s="200">
        <v>-4634.162832960001</v>
      </c>
    </row>
    <row r="19" spans="2:16" ht="11.25">
      <c r="B19" s="179"/>
      <c r="C19" s="77">
        <v>34243</v>
      </c>
      <c r="D19" s="200">
        <v>-1271.8327436000002</v>
      </c>
      <c r="E19" s="200">
        <v>-2624.48950122</v>
      </c>
      <c r="F19" s="200">
        <v>35.12694655</v>
      </c>
      <c r="G19" s="200">
        <v>-3861.1952982699995</v>
      </c>
      <c r="H19" s="200"/>
      <c r="I19" s="200">
        <v>-1634.2626367899998</v>
      </c>
      <c r="J19" s="200">
        <v>-744.0090634699999</v>
      </c>
      <c r="K19" s="200">
        <v>-2057.71070719</v>
      </c>
      <c r="L19" s="200">
        <v>-347.41031886</v>
      </c>
      <c r="M19" s="200">
        <v>-91.10076886999998</v>
      </c>
      <c r="N19" s="200">
        <v>911.3231288300003</v>
      </c>
      <c r="O19" s="200">
        <v>-279.41712491</v>
      </c>
      <c r="P19" s="200">
        <v>-4242.587491259999</v>
      </c>
    </row>
    <row r="20" spans="2:16" ht="11.25">
      <c r="B20" s="179"/>
      <c r="C20" s="77">
        <v>33909</v>
      </c>
      <c r="D20" s="200">
        <v>-1017.7405105700002</v>
      </c>
      <c r="E20" s="200">
        <v>-2080.44228123</v>
      </c>
      <c r="F20" s="200">
        <v>25.207816649999994</v>
      </c>
      <c r="G20" s="200">
        <v>-3072.9749751499994</v>
      </c>
      <c r="H20" s="200"/>
      <c r="I20" s="200">
        <v>-1242.59438147</v>
      </c>
      <c r="J20" s="200">
        <v>-684.1461103900003</v>
      </c>
      <c r="K20" s="200">
        <v>-1634.75443027</v>
      </c>
      <c r="L20" s="200">
        <v>-442.85806845</v>
      </c>
      <c r="M20" s="200">
        <v>-230.47930579000004</v>
      </c>
      <c r="N20" s="200">
        <v>862.1521328200004</v>
      </c>
      <c r="O20" s="200">
        <v>-285.89553839000007</v>
      </c>
      <c r="P20" s="200">
        <v>-3658.5757019399994</v>
      </c>
    </row>
    <row r="21" spans="2:16" ht="11.25">
      <c r="B21" s="192"/>
      <c r="C21" s="78">
        <v>33573</v>
      </c>
      <c r="D21" s="201">
        <v>-1989.91841952</v>
      </c>
      <c r="E21" s="201">
        <v>-5227.6742384399995</v>
      </c>
      <c r="F21" s="201">
        <v>41.08052656</v>
      </c>
      <c r="G21" s="201">
        <v>-7176.512131399999</v>
      </c>
      <c r="H21" s="201"/>
      <c r="I21" s="201">
        <v>-1617.5737875700001</v>
      </c>
      <c r="J21" s="201">
        <v>-652.2173482100001</v>
      </c>
      <c r="K21" s="201">
        <v>-2796.0303846</v>
      </c>
      <c r="L21" s="201">
        <v>-418.83120316</v>
      </c>
      <c r="M21" s="201">
        <v>-52.96680568000001</v>
      </c>
      <c r="N21" s="201">
        <v>1083.6019961999998</v>
      </c>
      <c r="O21" s="201">
        <v>-382.9287881000001</v>
      </c>
      <c r="P21" s="201">
        <v>-4836.94632112</v>
      </c>
    </row>
    <row r="22" spans="2:16" ht="11.25">
      <c r="B22" s="179">
        <v>2015</v>
      </c>
      <c r="C22" s="77">
        <v>33239</v>
      </c>
      <c r="D22" s="200">
        <v>-4784.388582590001</v>
      </c>
      <c r="E22" s="200">
        <v>-1093.1225378100005</v>
      </c>
      <c r="F22" s="200">
        <v>28.28510317</v>
      </c>
      <c r="G22" s="200">
        <v>-5849.226017229999</v>
      </c>
      <c r="H22" s="200"/>
      <c r="I22" s="200">
        <v>-1670.90264373</v>
      </c>
      <c r="J22" s="200">
        <v>-649.73757161</v>
      </c>
      <c r="K22" s="200">
        <v>-1463.98688329</v>
      </c>
      <c r="L22" s="200">
        <v>-405.70822673</v>
      </c>
      <c r="M22" s="200">
        <v>-24.721821219999995</v>
      </c>
      <c r="N22" s="200">
        <v>953.1571827999999</v>
      </c>
      <c r="O22" s="200">
        <v>-339.57802955</v>
      </c>
      <c r="P22" s="200">
        <v>-3601.4779933299997</v>
      </c>
    </row>
    <row r="23" spans="2:16" ht="11.25">
      <c r="B23" s="179"/>
      <c r="C23" s="77">
        <v>32905</v>
      </c>
      <c r="D23" s="200">
        <v>-1137.92832531</v>
      </c>
      <c r="E23" s="200">
        <v>-376.66814976</v>
      </c>
      <c r="F23" s="200">
        <v>26.262340219999995</v>
      </c>
      <c r="G23" s="200">
        <v>-1488.33413485</v>
      </c>
      <c r="H23" s="200"/>
      <c r="I23" s="200">
        <v>-968.6784159400001</v>
      </c>
      <c r="J23" s="200">
        <v>-593.4203431</v>
      </c>
      <c r="K23" s="200">
        <v>-1552.3938802300001</v>
      </c>
      <c r="L23" s="200">
        <v>-499.72009794999997</v>
      </c>
      <c r="M23" s="200">
        <v>-77.58807057000001</v>
      </c>
      <c r="N23" s="200">
        <v>1061.94078864</v>
      </c>
      <c r="O23" s="200">
        <v>-173.86648240999995</v>
      </c>
      <c r="P23" s="200">
        <v>-2803.7265015600005</v>
      </c>
    </row>
    <row r="24" spans="2:16" ht="11.25">
      <c r="B24" s="179"/>
      <c r="C24" s="77">
        <v>32568</v>
      </c>
      <c r="D24" s="200">
        <v>-1143.64326674</v>
      </c>
      <c r="E24" s="200">
        <v>-1199.3105060399998</v>
      </c>
      <c r="F24" s="200">
        <v>35.386005600000004</v>
      </c>
      <c r="G24" s="200">
        <v>-2307.5677671800004</v>
      </c>
      <c r="H24" s="200"/>
      <c r="I24" s="200">
        <v>-955.4904467400002</v>
      </c>
      <c r="J24" s="200">
        <v>-558.0115536900001</v>
      </c>
      <c r="K24" s="200">
        <v>-2367.1278160000006</v>
      </c>
      <c r="L24" s="200">
        <v>-349.2515224400001</v>
      </c>
      <c r="M24" s="200">
        <v>-64.95532607999999</v>
      </c>
      <c r="N24" s="200">
        <v>945.2303185500002</v>
      </c>
      <c r="O24" s="200">
        <v>-425.76970784</v>
      </c>
      <c r="P24" s="200">
        <v>-3775.3760542400005</v>
      </c>
    </row>
    <row r="25" spans="2:16" ht="11.25">
      <c r="B25" s="179"/>
      <c r="C25" s="77">
        <v>32234</v>
      </c>
      <c r="D25" s="200">
        <v>-1415.0242286500002</v>
      </c>
      <c r="E25" s="200">
        <v>-2357.94110331</v>
      </c>
      <c r="F25" s="200">
        <v>20.23976686</v>
      </c>
      <c r="G25" s="200">
        <v>-3752.7255651</v>
      </c>
      <c r="H25" s="200"/>
      <c r="I25" s="200">
        <v>-1199.9458893800002</v>
      </c>
      <c r="J25" s="200">
        <v>-614.4495255800002</v>
      </c>
      <c r="K25" s="200">
        <v>-1842.24693585</v>
      </c>
      <c r="L25" s="200">
        <v>-267.67612722</v>
      </c>
      <c r="M25" s="200">
        <v>-94.73808529000001</v>
      </c>
      <c r="N25" s="200">
        <v>783.5195363400001</v>
      </c>
      <c r="O25" s="200">
        <v>-232.67488659000003</v>
      </c>
      <c r="P25" s="200">
        <v>-3468.211913570001</v>
      </c>
    </row>
    <row r="26" spans="2:16" ht="11.25">
      <c r="B26" s="179"/>
      <c r="C26" s="77">
        <v>31898</v>
      </c>
      <c r="D26" s="200">
        <v>-796.1466220599999</v>
      </c>
      <c r="E26" s="200">
        <v>-1945.96378477</v>
      </c>
      <c r="F26" s="200">
        <v>48.14672566</v>
      </c>
      <c r="G26" s="200">
        <v>-2693.96368117</v>
      </c>
      <c r="H26" s="200"/>
      <c r="I26" s="200">
        <v>-997.68458579</v>
      </c>
      <c r="J26" s="200">
        <v>-466.64169657</v>
      </c>
      <c r="K26" s="200">
        <v>-1997.9862382000001</v>
      </c>
      <c r="L26" s="200">
        <v>-410.77266075000006</v>
      </c>
      <c r="M26" s="200">
        <v>-85.97773190000001</v>
      </c>
      <c r="N26" s="200">
        <v>944.7045436799997</v>
      </c>
      <c r="O26" s="200">
        <v>-336.28392555999994</v>
      </c>
      <c r="P26" s="200">
        <v>-3350.6422950900005</v>
      </c>
    </row>
    <row r="27" spans="2:16" ht="11.25">
      <c r="B27" s="179"/>
      <c r="C27" s="77">
        <v>31564</v>
      </c>
      <c r="D27" s="200">
        <v>-1263.5840560300003</v>
      </c>
      <c r="E27" s="200">
        <v>-2508.65809174</v>
      </c>
      <c r="F27" s="200">
        <v>28.50041935</v>
      </c>
      <c r="G27" s="200">
        <v>-3743.74172842</v>
      </c>
      <c r="H27" s="200"/>
      <c r="I27" s="200">
        <v>-1203.3823074499996</v>
      </c>
      <c r="J27" s="200">
        <v>-538.0578239399999</v>
      </c>
      <c r="K27" s="200">
        <v>-1846.37189812</v>
      </c>
      <c r="L27" s="200">
        <v>-422.03819346</v>
      </c>
      <c r="M27" s="200">
        <v>-151.73810905</v>
      </c>
      <c r="N27" s="200">
        <v>937.4522416799996</v>
      </c>
      <c r="O27" s="200">
        <v>-184.13586371999997</v>
      </c>
      <c r="P27" s="200">
        <v>-3408.27195406</v>
      </c>
    </row>
    <row r="28" spans="2:16" ht="11.25">
      <c r="B28" s="192"/>
      <c r="C28" s="78">
        <v>31229</v>
      </c>
      <c r="D28" s="201">
        <v>-4620.24712083</v>
      </c>
      <c r="E28" s="201">
        <v>-622.8514118800001</v>
      </c>
      <c r="F28" s="201">
        <v>29.371438729999994</v>
      </c>
      <c r="G28" s="201">
        <v>-5213.72709398</v>
      </c>
      <c r="H28" s="201"/>
      <c r="I28" s="201">
        <v>-1208.77797111</v>
      </c>
      <c r="J28" s="201">
        <v>-513.3383114600002</v>
      </c>
      <c r="K28" s="201">
        <v>-1690.35935821</v>
      </c>
      <c r="L28" s="201">
        <v>-352.84467464000005</v>
      </c>
      <c r="M28" s="201">
        <v>-67.14778507999999</v>
      </c>
      <c r="N28" s="201">
        <v>818.7336000700002</v>
      </c>
      <c r="O28" s="201">
        <v>-322.58061517</v>
      </c>
      <c r="P28" s="201">
        <v>-3336.3151156</v>
      </c>
    </row>
    <row r="29" spans="2:17" ht="11.25">
      <c r="B29" s="99"/>
      <c r="C29" s="168" t="s">
        <v>91</v>
      </c>
      <c r="D29" s="173"/>
      <c r="E29" s="173"/>
      <c r="F29" s="173"/>
      <c r="G29" s="173"/>
      <c r="H29" s="199"/>
      <c r="I29" s="199"/>
      <c r="J29" s="199"/>
      <c r="K29" s="199"/>
      <c r="L29" s="199"/>
      <c r="M29" s="199"/>
      <c r="N29" s="199"/>
      <c r="O29" s="199"/>
      <c r="P29" s="199"/>
      <c r="Q29" s="174"/>
    </row>
    <row r="30" spans="2:17" ht="11.25">
      <c r="B30" s="99"/>
      <c r="C30" s="169" t="s">
        <v>161</v>
      </c>
      <c r="D30" s="177">
        <f>(D28/D16-1)*100</f>
        <v>-13.033427043150937</v>
      </c>
      <c r="E30" s="177">
        <f aca="true" t="shared" si="0" ref="E30:P30">(E28/E16-1)*100</f>
        <v>-46.589920268455884</v>
      </c>
      <c r="F30" s="177">
        <f t="shared" si="0"/>
        <v>73.65974356709575</v>
      </c>
      <c r="G30" s="177">
        <f t="shared" si="0"/>
        <v>-19.316195255289536</v>
      </c>
      <c r="H30" s="177"/>
      <c r="I30" s="177">
        <f t="shared" si="0"/>
        <v>-25.533149552763025</v>
      </c>
      <c r="J30" s="177">
        <f t="shared" si="0"/>
        <v>-22.524162572197646</v>
      </c>
      <c r="K30" s="177">
        <f t="shared" si="0"/>
        <v>-28.137120842273657</v>
      </c>
      <c r="L30" s="177">
        <f t="shared" si="0"/>
        <v>-26.821237639713335</v>
      </c>
      <c r="M30" s="177">
        <f t="shared" si="0"/>
        <v>10.60355046479291</v>
      </c>
      <c r="N30" s="177">
        <f t="shared" si="0"/>
        <v>-31.187594145591135</v>
      </c>
      <c r="O30" s="177">
        <f t="shared" si="0"/>
        <v>-21.04563498137847</v>
      </c>
      <c r="P30" s="177">
        <f t="shared" si="0"/>
        <v>-24.168827461001573</v>
      </c>
      <c r="Q30" s="175"/>
    </row>
    <row r="31" spans="2:16" ht="11.25">
      <c r="B31" s="99"/>
      <c r="C31" s="169" t="s">
        <v>115</v>
      </c>
      <c r="D31" s="177">
        <f>(SUM(D22:D28)/SUM(D10:D16)-1)*100</f>
        <v>0.7505770174522031</v>
      </c>
      <c r="E31" s="177">
        <f aca="true" t="shared" si="1" ref="E31:P31">(SUM(E22:E28)/SUM(E10:E16)-1)*100</f>
        <v>-37.3833707932947</v>
      </c>
      <c r="F31" s="177">
        <f t="shared" si="1"/>
        <v>9.704765071447884</v>
      </c>
      <c r="G31" s="177">
        <f t="shared" si="1"/>
        <v>-19.164717915068564</v>
      </c>
      <c r="H31" s="177"/>
      <c r="I31" s="177">
        <f t="shared" si="1"/>
        <v>-21.724834913493773</v>
      </c>
      <c r="J31" s="177">
        <f t="shared" si="1"/>
        <v>-21.4239999259092</v>
      </c>
      <c r="K31" s="177">
        <f t="shared" si="1"/>
        <v>1.3057560029309467</v>
      </c>
      <c r="L31" s="177">
        <f t="shared" si="1"/>
        <v>-20.26203820722913</v>
      </c>
      <c r="M31" s="177">
        <f t="shared" si="1"/>
        <v>-8.619439597250711</v>
      </c>
      <c r="N31" s="177">
        <f t="shared" si="1"/>
        <v>-12.929763753625457</v>
      </c>
      <c r="O31" s="177">
        <f t="shared" si="1"/>
        <v>-10.304040372145785</v>
      </c>
      <c r="P31" s="177">
        <f t="shared" si="1"/>
        <v>-11.880711055640148</v>
      </c>
    </row>
    <row r="32" spans="2:16" ht="11.25">
      <c r="B32" s="80"/>
      <c r="C32" s="170" t="s">
        <v>116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</row>
    <row r="33" spans="3:15" ht="11.25">
      <c r="C33" s="13" t="s">
        <v>139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6" ht="11.25">
      <c r="C34" s="234" t="s">
        <v>173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</row>
    <row r="35" spans="3:16" ht="11.25"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</row>
  </sheetData>
  <sheetProtection/>
  <mergeCells count="16">
    <mergeCell ref="C34:P35"/>
    <mergeCell ref="B7:B9"/>
    <mergeCell ref="D7:G7"/>
    <mergeCell ref="I7:N7"/>
    <mergeCell ref="D8:D9"/>
    <mergeCell ref="E8:E9"/>
    <mergeCell ref="P8:P9"/>
    <mergeCell ref="L8:L9"/>
    <mergeCell ref="N8:N9"/>
    <mergeCell ref="O8:O9"/>
    <mergeCell ref="K8:K9"/>
    <mergeCell ref="M8:M9"/>
    <mergeCell ref="F8:F9"/>
    <mergeCell ref="G8:G9"/>
    <mergeCell ref="I8:I9"/>
    <mergeCell ref="J8:J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0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7109375" style="21" customWidth="1"/>
    <col min="2" max="2" width="5.00390625" style="16" bestFit="1" customWidth="1"/>
    <col min="3" max="3" width="12.7109375" style="21" customWidth="1"/>
    <col min="4" max="8" width="12.57421875" style="19" customWidth="1"/>
    <col min="9" max="9" width="12.57421875" style="20" customWidth="1"/>
    <col min="10" max="16384" width="8.00390625" style="21" customWidth="1"/>
  </cols>
  <sheetData>
    <row r="1" spans="2:9" s="93" customFormat="1" ht="12.75">
      <c r="B1" s="94" t="s">
        <v>84</v>
      </c>
      <c r="C1" s="95"/>
      <c r="D1" s="7"/>
      <c r="E1" s="7"/>
      <c r="F1" s="7"/>
      <c r="I1" s="96" t="str">
        <f>'Tab 1'!U1</f>
        <v>Carta de Conjuntura | Setembro 2015</v>
      </c>
    </row>
    <row r="3" spans="3:6" ht="11.25">
      <c r="C3" s="17" t="s">
        <v>19</v>
      </c>
      <c r="D3" s="18"/>
      <c r="E3" s="18"/>
      <c r="F3" s="18"/>
    </row>
    <row r="4" spans="3:9" ht="11.25">
      <c r="C4" s="22" t="s">
        <v>158</v>
      </c>
      <c r="D4" s="23"/>
      <c r="E4" s="23"/>
      <c r="F4" s="23"/>
      <c r="G4" s="23"/>
      <c r="H4" s="23"/>
      <c r="I4" s="23"/>
    </row>
    <row r="5" spans="2:6" ht="11.25">
      <c r="B5" s="24"/>
      <c r="C5" s="25" t="s">
        <v>11</v>
      </c>
      <c r="D5" s="26"/>
      <c r="E5" s="26"/>
      <c r="F5" s="26"/>
    </row>
    <row r="6" spans="2:6" ht="11.25">
      <c r="B6" s="27"/>
      <c r="C6" s="25"/>
      <c r="D6" s="26"/>
      <c r="E6" s="26"/>
      <c r="F6" s="26"/>
    </row>
    <row r="7" spans="2:9" ht="17.25" customHeight="1">
      <c r="B7" s="132"/>
      <c r="C7" s="240" t="s">
        <v>12</v>
      </c>
      <c r="D7" s="239" t="s">
        <v>20</v>
      </c>
      <c r="E7" s="239"/>
      <c r="F7" s="239"/>
      <c r="G7" s="239" t="s">
        <v>134</v>
      </c>
      <c r="H7" s="239"/>
      <c r="I7" s="239"/>
    </row>
    <row r="8" spans="2:9" ht="17.25" customHeight="1" thickBot="1">
      <c r="B8" s="28"/>
      <c r="C8" s="241"/>
      <c r="D8" s="29" t="s">
        <v>21</v>
      </c>
      <c r="E8" s="29" t="s">
        <v>22</v>
      </c>
      <c r="F8" s="29" t="s">
        <v>23</v>
      </c>
      <c r="G8" s="29" t="s">
        <v>21</v>
      </c>
      <c r="H8" s="29" t="s">
        <v>22</v>
      </c>
      <c r="I8" s="30" t="s">
        <v>23</v>
      </c>
    </row>
    <row r="9" spans="2:9" s="7" customFormat="1" ht="12" thickTop="1">
      <c r="B9" s="77" t="s">
        <v>102</v>
      </c>
      <c r="C9" s="77">
        <v>40179</v>
      </c>
      <c r="D9" s="193">
        <v>11305.1</v>
      </c>
      <c r="E9" s="193">
        <v>11484.966874</v>
      </c>
      <c r="F9" s="193">
        <f aca="true" t="shared" si="0" ref="F9:F72">D9-E9</f>
        <v>-179.86687399999937</v>
      </c>
      <c r="G9" s="193">
        <v>14677.459386781655</v>
      </c>
      <c r="H9" s="193">
        <v>13338.355873116421</v>
      </c>
      <c r="I9" s="193">
        <f>G9-H9</f>
        <v>1339.1035136652335</v>
      </c>
    </row>
    <row r="10" spans="2:9" s="7" customFormat="1" ht="11.25">
      <c r="B10" s="77" t="s">
        <v>24</v>
      </c>
      <c r="C10" s="77">
        <v>40210</v>
      </c>
      <c r="D10" s="193">
        <v>12197.300000000001</v>
      </c>
      <c r="E10" s="193">
        <v>11807.822333</v>
      </c>
      <c r="F10" s="193">
        <f t="shared" si="0"/>
        <v>389.477667000001</v>
      </c>
      <c r="G10" s="193">
        <v>15353.528978997163</v>
      </c>
      <c r="H10" s="193">
        <v>14359.945857817369</v>
      </c>
      <c r="I10" s="193">
        <f aca="true" t="shared" si="1" ref="I10:I73">G10-H10</f>
        <v>993.583121179794</v>
      </c>
    </row>
    <row r="11" spans="2:9" s="7" customFormat="1" ht="11.25">
      <c r="B11" s="77" t="s">
        <v>24</v>
      </c>
      <c r="C11" s="77">
        <v>40238</v>
      </c>
      <c r="D11" s="193">
        <v>15727.5</v>
      </c>
      <c r="E11" s="193">
        <v>15055.147507</v>
      </c>
      <c r="F11" s="193">
        <f t="shared" si="0"/>
        <v>672.3524930000003</v>
      </c>
      <c r="G11" s="193">
        <v>15203.761299881477</v>
      </c>
      <c r="H11" s="193">
        <v>13965.021441543495</v>
      </c>
      <c r="I11" s="193">
        <f t="shared" si="1"/>
        <v>1238.7398583379818</v>
      </c>
    </row>
    <row r="12" spans="2:9" s="7" customFormat="1" ht="11.25">
      <c r="B12" s="77" t="s">
        <v>24</v>
      </c>
      <c r="C12" s="77">
        <v>40269</v>
      </c>
      <c r="D12" s="193">
        <v>15161.199999999999</v>
      </c>
      <c r="E12" s="193">
        <v>13878.368911</v>
      </c>
      <c r="F12" s="193">
        <f t="shared" si="0"/>
        <v>1282.8310889999993</v>
      </c>
      <c r="G12" s="193">
        <v>15610.865501539349</v>
      </c>
      <c r="H12" s="193">
        <v>14688.13773554425</v>
      </c>
      <c r="I12" s="193">
        <f t="shared" si="1"/>
        <v>922.7277659950996</v>
      </c>
    </row>
    <row r="13" spans="2:9" s="7" customFormat="1" ht="11.25">
      <c r="B13" s="77" t="s">
        <v>24</v>
      </c>
      <c r="C13" s="77">
        <v>40299</v>
      </c>
      <c r="D13" s="193">
        <v>17702.5</v>
      </c>
      <c r="E13" s="193">
        <v>14251.880173</v>
      </c>
      <c r="F13" s="193">
        <f t="shared" si="0"/>
        <v>3450.6198270000004</v>
      </c>
      <c r="G13" s="193">
        <v>16472.95128992698</v>
      </c>
      <c r="H13" s="193">
        <v>14173.181672711375</v>
      </c>
      <c r="I13" s="193">
        <f t="shared" si="1"/>
        <v>2299.7696172156047</v>
      </c>
    </row>
    <row r="14" spans="2:9" s="7" customFormat="1" ht="11.25">
      <c r="B14" s="77" t="s">
        <v>24</v>
      </c>
      <c r="C14" s="77">
        <v>40330</v>
      </c>
      <c r="D14" s="193">
        <v>17093.8</v>
      </c>
      <c r="E14" s="193">
        <v>14827.234258</v>
      </c>
      <c r="F14" s="193">
        <f t="shared" si="0"/>
        <v>2266.565741999999</v>
      </c>
      <c r="G14" s="193">
        <v>16216.136887759116</v>
      </c>
      <c r="H14" s="193">
        <v>14745.28348403282</v>
      </c>
      <c r="I14" s="193">
        <f t="shared" si="1"/>
        <v>1470.8534037262962</v>
      </c>
    </row>
    <row r="15" spans="2:9" s="7" customFormat="1" ht="11.25">
      <c r="B15" s="77" t="s">
        <v>24</v>
      </c>
      <c r="C15" s="77">
        <v>40360</v>
      </c>
      <c r="D15" s="193">
        <v>17673</v>
      </c>
      <c r="E15" s="193">
        <v>16329.121486</v>
      </c>
      <c r="F15" s="193">
        <f t="shared" si="0"/>
        <v>1343.878514</v>
      </c>
      <c r="G15" s="193">
        <v>16682.196664908748</v>
      </c>
      <c r="H15" s="193">
        <v>15468.335403286894</v>
      </c>
      <c r="I15" s="193">
        <f t="shared" si="1"/>
        <v>1213.8612616218543</v>
      </c>
    </row>
    <row r="16" spans="2:9" s="7" customFormat="1" ht="11.25">
      <c r="B16" s="77" t="s">
        <v>24</v>
      </c>
      <c r="C16" s="77">
        <v>40391</v>
      </c>
      <c r="D16" s="193">
        <v>19236.2</v>
      </c>
      <c r="E16" s="193">
        <v>16843.760813</v>
      </c>
      <c r="F16" s="193">
        <f t="shared" si="0"/>
        <v>2392.439187</v>
      </c>
      <c r="G16" s="193">
        <v>17207.714216965484</v>
      </c>
      <c r="H16" s="193">
        <v>15669.985672258308</v>
      </c>
      <c r="I16" s="193">
        <f t="shared" si="1"/>
        <v>1537.7285447071754</v>
      </c>
    </row>
    <row r="17" spans="2:9" s="7" customFormat="1" ht="11.25">
      <c r="B17" s="77" t="s">
        <v>24</v>
      </c>
      <c r="C17" s="77">
        <v>40422</v>
      </c>
      <c r="D17" s="193">
        <v>18832.8</v>
      </c>
      <c r="E17" s="193">
        <v>17753.209339</v>
      </c>
      <c r="F17" s="193">
        <f t="shared" si="0"/>
        <v>1079.5906609999984</v>
      </c>
      <c r="G17" s="193">
        <v>17553.74649627323</v>
      </c>
      <c r="H17" s="193">
        <v>16345.177793128738</v>
      </c>
      <c r="I17" s="193">
        <f t="shared" si="1"/>
        <v>1208.5687031444922</v>
      </c>
    </row>
    <row r="18" spans="2:9" s="7" customFormat="1" ht="11.25">
      <c r="B18" s="77" t="s">
        <v>24</v>
      </c>
      <c r="C18" s="77">
        <v>40452</v>
      </c>
      <c r="D18" s="193">
        <v>18380.5</v>
      </c>
      <c r="E18" s="193">
        <v>16548.740149</v>
      </c>
      <c r="F18" s="193">
        <f t="shared" si="0"/>
        <v>1831.759850999999</v>
      </c>
      <c r="G18" s="193">
        <v>18076.76026577795</v>
      </c>
      <c r="H18" s="193">
        <v>16031.455433982752</v>
      </c>
      <c r="I18" s="193">
        <f t="shared" si="1"/>
        <v>2045.304831795198</v>
      </c>
    </row>
    <row r="19" spans="2:9" s="7" customFormat="1" ht="11.25">
      <c r="B19" s="77" t="s">
        <v>24</v>
      </c>
      <c r="C19" s="77">
        <v>40483</v>
      </c>
      <c r="D19" s="193">
        <v>17687.3</v>
      </c>
      <c r="E19" s="193">
        <v>17395.359302</v>
      </c>
      <c r="F19" s="193">
        <f t="shared" si="0"/>
        <v>291.9406979999985</v>
      </c>
      <c r="G19" s="193">
        <v>18296.190028225825</v>
      </c>
      <c r="H19" s="193">
        <v>16739.83815235928</v>
      </c>
      <c r="I19" s="193">
        <f t="shared" si="1"/>
        <v>1556.351875866545</v>
      </c>
    </row>
    <row r="20" spans="2:9" s="41" customFormat="1" ht="11.25">
      <c r="B20" s="78" t="s">
        <v>24</v>
      </c>
      <c r="C20" s="78">
        <v>40513</v>
      </c>
      <c r="D20" s="194">
        <v>20918.2</v>
      </c>
      <c r="E20" s="194">
        <v>15563.960038</v>
      </c>
      <c r="F20" s="194">
        <f t="shared" si="0"/>
        <v>5354.2399620000015</v>
      </c>
      <c r="G20" s="194">
        <v>19390.974146571643</v>
      </c>
      <c r="H20" s="194">
        <v>15858.399626359076</v>
      </c>
      <c r="I20" s="194">
        <f t="shared" si="1"/>
        <v>3532.574520212567</v>
      </c>
    </row>
    <row r="21" spans="2:9" s="41" customFormat="1" ht="11.25">
      <c r="B21" s="77" t="s">
        <v>103</v>
      </c>
      <c r="C21" s="77">
        <v>40544</v>
      </c>
      <c r="D21" s="193">
        <v>15214.400000000001</v>
      </c>
      <c r="E21" s="193">
        <v>14815.827884</v>
      </c>
      <c r="F21" s="193">
        <f t="shared" si="0"/>
        <v>398.5721160000012</v>
      </c>
      <c r="G21" s="193">
        <v>19465.955889187066</v>
      </c>
      <c r="H21" s="193">
        <v>16416.112705328323</v>
      </c>
      <c r="I21" s="193">
        <f t="shared" si="1"/>
        <v>3049.843183858742</v>
      </c>
    </row>
    <row r="22" spans="2:9" s="41" customFormat="1" ht="11.25">
      <c r="B22" s="77" t="s">
        <v>24</v>
      </c>
      <c r="C22" s="77">
        <v>40575</v>
      </c>
      <c r="D22" s="193">
        <v>16732.5</v>
      </c>
      <c r="E22" s="193">
        <v>15537.33078</v>
      </c>
      <c r="F22" s="193">
        <f t="shared" si="0"/>
        <v>1195.1692199999998</v>
      </c>
      <c r="G22" s="193">
        <v>19848.114200139593</v>
      </c>
      <c r="H22" s="193">
        <v>17315.095608313357</v>
      </c>
      <c r="I22" s="193">
        <f t="shared" si="1"/>
        <v>2533.018591826236</v>
      </c>
    </row>
    <row r="23" spans="2:9" s="41" customFormat="1" ht="11.25">
      <c r="B23" s="77" t="s">
        <v>24</v>
      </c>
      <c r="C23" s="77">
        <v>40603</v>
      </c>
      <c r="D23" s="193">
        <v>19286</v>
      </c>
      <c r="E23" s="193">
        <v>17736.690897</v>
      </c>
      <c r="F23" s="193">
        <f t="shared" si="0"/>
        <v>1549.3091029999996</v>
      </c>
      <c r="G23" s="193">
        <v>19939.86649693635</v>
      </c>
      <c r="H23" s="193">
        <v>17996.576622481836</v>
      </c>
      <c r="I23" s="193">
        <f t="shared" si="1"/>
        <v>1943.2898744545128</v>
      </c>
    </row>
    <row r="24" spans="2:9" s="41" customFormat="1" ht="11.25">
      <c r="B24" s="77" t="s">
        <v>24</v>
      </c>
      <c r="C24" s="77">
        <v>40634</v>
      </c>
      <c r="D24" s="193">
        <v>20172.899999999998</v>
      </c>
      <c r="E24" s="193">
        <v>18312.411777</v>
      </c>
      <c r="F24" s="193">
        <f t="shared" si="0"/>
        <v>1860.4882229999967</v>
      </c>
      <c r="G24" s="193">
        <v>21431.753099268302</v>
      </c>
      <c r="H24" s="193">
        <v>19808.518565751678</v>
      </c>
      <c r="I24" s="193">
        <f t="shared" si="1"/>
        <v>1623.2345335166247</v>
      </c>
    </row>
    <row r="25" spans="2:9" s="41" customFormat="1" ht="11.25">
      <c r="B25" s="77" t="s">
        <v>24</v>
      </c>
      <c r="C25" s="77">
        <v>40664</v>
      </c>
      <c r="D25" s="193">
        <v>23208.7</v>
      </c>
      <c r="E25" s="193">
        <v>19688.651799</v>
      </c>
      <c r="F25" s="193">
        <f t="shared" si="0"/>
        <v>3520.0482010000014</v>
      </c>
      <c r="G25" s="193">
        <v>20750.429158239403</v>
      </c>
      <c r="H25" s="193">
        <v>18609.549627398585</v>
      </c>
      <c r="I25" s="193">
        <f t="shared" si="1"/>
        <v>2140.879530840819</v>
      </c>
    </row>
    <row r="26" spans="2:9" s="41" customFormat="1" ht="11.25">
      <c r="B26" s="77" t="s">
        <v>24</v>
      </c>
      <c r="C26" s="77">
        <v>40695</v>
      </c>
      <c r="D26" s="193">
        <v>23689.100000000002</v>
      </c>
      <c r="E26" s="193">
        <v>19261.155622</v>
      </c>
      <c r="F26" s="193">
        <f t="shared" si="0"/>
        <v>4427.944378000004</v>
      </c>
      <c r="G26" s="193">
        <v>22218.21564508158</v>
      </c>
      <c r="H26" s="193">
        <v>19174.663158413965</v>
      </c>
      <c r="I26" s="193">
        <f t="shared" si="1"/>
        <v>3043.5524866676133</v>
      </c>
    </row>
    <row r="27" spans="2:9" s="41" customFormat="1" ht="11.25">
      <c r="B27" s="77" t="s">
        <v>24</v>
      </c>
      <c r="C27" s="77">
        <v>40725</v>
      </c>
      <c r="D27" s="193">
        <v>22251.899999999998</v>
      </c>
      <c r="E27" s="193">
        <v>19116.699175</v>
      </c>
      <c r="F27" s="193">
        <f t="shared" si="0"/>
        <v>3135.2008249999963</v>
      </c>
      <c r="G27" s="193">
        <v>21799.035938345896</v>
      </c>
      <c r="H27" s="193">
        <v>18895.948254690662</v>
      </c>
      <c r="I27" s="193">
        <f t="shared" si="1"/>
        <v>2903.0876836552343</v>
      </c>
    </row>
    <row r="28" spans="2:9" s="41" customFormat="1" ht="11.25">
      <c r="B28" s="77" t="s">
        <v>24</v>
      </c>
      <c r="C28" s="77">
        <v>40756</v>
      </c>
      <c r="D28" s="193">
        <v>26158.5</v>
      </c>
      <c r="E28" s="193">
        <v>22285</v>
      </c>
      <c r="F28" s="193">
        <f t="shared" si="0"/>
        <v>3873.5</v>
      </c>
      <c r="G28" s="193">
        <v>22697.013382947436</v>
      </c>
      <c r="H28" s="193">
        <v>20144.409713287834</v>
      </c>
      <c r="I28" s="193">
        <f t="shared" si="1"/>
        <v>2552.603669659602</v>
      </c>
    </row>
    <row r="29" spans="2:9" s="41" customFormat="1" ht="11.25">
      <c r="B29" s="77" t="s">
        <v>24</v>
      </c>
      <c r="C29" s="77">
        <v>40787</v>
      </c>
      <c r="D29" s="193">
        <v>23285.1</v>
      </c>
      <c r="E29" s="193">
        <v>20212</v>
      </c>
      <c r="F29" s="193">
        <f t="shared" si="0"/>
        <v>3073.0999999999985</v>
      </c>
      <c r="G29" s="193">
        <v>21856.042325068418</v>
      </c>
      <c r="H29" s="193">
        <v>18906.593296367293</v>
      </c>
      <c r="I29" s="193">
        <f t="shared" si="1"/>
        <v>2949.449028701125</v>
      </c>
    </row>
    <row r="30" spans="2:9" s="41" customFormat="1" ht="11.25">
      <c r="B30" s="77" t="s">
        <v>24</v>
      </c>
      <c r="C30" s="77">
        <v>40817</v>
      </c>
      <c r="D30" s="193">
        <v>22139.9</v>
      </c>
      <c r="E30" s="193">
        <v>19785</v>
      </c>
      <c r="F30" s="193">
        <f t="shared" si="0"/>
        <v>2354.9000000000015</v>
      </c>
      <c r="G30" s="193">
        <v>21838.49637040939</v>
      </c>
      <c r="H30" s="193">
        <v>19400.668506347276</v>
      </c>
      <c r="I30" s="193">
        <f t="shared" si="1"/>
        <v>2437.827864062114</v>
      </c>
    </row>
    <row r="31" spans="2:9" s="41" customFormat="1" ht="11.25">
      <c r="B31" s="77" t="s">
        <v>24</v>
      </c>
      <c r="C31" s="77">
        <v>40848</v>
      </c>
      <c r="D31" s="193">
        <v>21773.5</v>
      </c>
      <c r="E31" s="193">
        <v>21191</v>
      </c>
      <c r="F31" s="193">
        <f t="shared" si="0"/>
        <v>582.5</v>
      </c>
      <c r="G31" s="193">
        <v>22172.417747372314</v>
      </c>
      <c r="H31" s="193">
        <v>20345.08806979352</v>
      </c>
      <c r="I31" s="193">
        <f t="shared" si="1"/>
        <v>1827.329677578793</v>
      </c>
    </row>
    <row r="32" spans="2:9" s="41" customFormat="1" ht="11.25">
      <c r="B32" s="78" t="s">
        <v>24</v>
      </c>
      <c r="C32" s="78">
        <v>40878</v>
      </c>
      <c r="D32" s="194">
        <v>22127.2</v>
      </c>
      <c r="E32" s="194">
        <v>18312</v>
      </c>
      <c r="F32" s="194">
        <f t="shared" si="0"/>
        <v>3815.2000000000007</v>
      </c>
      <c r="G32" s="194">
        <v>21150.347071094435</v>
      </c>
      <c r="H32" s="194">
        <v>19335.072392807637</v>
      </c>
      <c r="I32" s="194">
        <f t="shared" si="1"/>
        <v>1815.274678286798</v>
      </c>
    </row>
    <row r="33" spans="2:9" s="41" customFormat="1" ht="11.25">
      <c r="B33" s="77" t="s">
        <v>117</v>
      </c>
      <c r="C33" s="77">
        <v>40909</v>
      </c>
      <c r="D33" s="193">
        <v>16141.199999999999</v>
      </c>
      <c r="E33" s="193">
        <v>17447.825665</v>
      </c>
      <c r="F33" s="193">
        <f t="shared" si="0"/>
        <v>-1306.6256650000014</v>
      </c>
      <c r="G33" s="193">
        <v>20244.50413906443</v>
      </c>
      <c r="H33" s="193">
        <v>18236.804646735425</v>
      </c>
      <c r="I33" s="193">
        <f t="shared" si="1"/>
        <v>2007.699492329004</v>
      </c>
    </row>
    <row r="34" spans="2:9" s="41" customFormat="1" ht="11.25">
      <c r="B34" s="77" t="s">
        <v>24</v>
      </c>
      <c r="C34" s="77">
        <v>40940</v>
      </c>
      <c r="D34" s="193">
        <v>18027.800000000003</v>
      </c>
      <c r="E34" s="193">
        <v>16321.658315</v>
      </c>
      <c r="F34" s="193">
        <f t="shared" si="0"/>
        <v>1706.1416850000023</v>
      </c>
      <c r="G34" s="193">
        <v>21248.950718699038</v>
      </c>
      <c r="H34" s="193">
        <v>18368.725079781227</v>
      </c>
      <c r="I34" s="193">
        <f t="shared" si="1"/>
        <v>2880.225638917811</v>
      </c>
    </row>
    <row r="35" spans="2:9" s="41" customFormat="1" ht="11.25">
      <c r="B35" s="77" t="s">
        <v>24</v>
      </c>
      <c r="C35" s="77">
        <v>40969</v>
      </c>
      <c r="D35" s="193">
        <v>20910.8</v>
      </c>
      <c r="E35" s="193">
        <v>18886.74517</v>
      </c>
      <c r="F35" s="193">
        <f t="shared" si="0"/>
        <v>2024.054830000001</v>
      </c>
      <c r="G35" s="193">
        <v>20856.678767636833</v>
      </c>
      <c r="H35" s="193">
        <v>18413.298782100293</v>
      </c>
      <c r="I35" s="193">
        <f t="shared" si="1"/>
        <v>2443.3799855365396</v>
      </c>
    </row>
    <row r="36" spans="2:9" s="41" customFormat="1" ht="11.25">
      <c r="B36" s="77" t="s">
        <v>24</v>
      </c>
      <c r="C36" s="77">
        <v>41000</v>
      </c>
      <c r="D36" s="193">
        <v>19566.300000000003</v>
      </c>
      <c r="E36" s="193">
        <v>18686.725245</v>
      </c>
      <c r="F36" s="193">
        <f t="shared" si="0"/>
        <v>879.5747550000015</v>
      </c>
      <c r="G36" s="193">
        <v>20087.273864155402</v>
      </c>
      <c r="H36" s="193">
        <v>19171.582581925835</v>
      </c>
      <c r="I36" s="193">
        <f t="shared" si="1"/>
        <v>915.6912822295672</v>
      </c>
    </row>
    <row r="37" spans="2:9" s="41" customFormat="1" ht="11.25">
      <c r="B37" s="77" t="s">
        <v>24</v>
      </c>
      <c r="C37" s="77">
        <v>41030</v>
      </c>
      <c r="D37" s="193">
        <v>23214.8</v>
      </c>
      <c r="E37" s="193">
        <v>20253.056326</v>
      </c>
      <c r="F37" s="193">
        <f t="shared" si="0"/>
        <v>2961.7436739999976</v>
      </c>
      <c r="G37" s="193">
        <v>20751.740199234027</v>
      </c>
      <c r="H37" s="193">
        <v>19035.529471068457</v>
      </c>
      <c r="I37" s="193">
        <f t="shared" si="1"/>
        <v>1716.21072816557</v>
      </c>
    </row>
    <row r="38" spans="2:9" s="41" customFormat="1" ht="11.25">
      <c r="B38" s="77" t="s">
        <v>24</v>
      </c>
      <c r="C38" s="77">
        <v>41061</v>
      </c>
      <c r="D38" s="193">
        <v>19352.800000000003</v>
      </c>
      <c r="E38" s="193">
        <v>18552.559236</v>
      </c>
      <c r="F38" s="193">
        <f t="shared" si="0"/>
        <v>800.240764000002</v>
      </c>
      <c r="G38" s="193">
        <v>18522.77034292307</v>
      </c>
      <c r="H38" s="193">
        <v>19263.336557508846</v>
      </c>
      <c r="I38" s="193">
        <f t="shared" si="1"/>
        <v>-740.566214585775</v>
      </c>
    </row>
    <row r="39" spans="2:9" s="41" customFormat="1" ht="11.25">
      <c r="B39" s="77" t="s">
        <v>24</v>
      </c>
      <c r="C39" s="77">
        <v>41091</v>
      </c>
      <c r="D39" s="193">
        <v>21003.3</v>
      </c>
      <c r="E39" s="193">
        <v>18137.387987</v>
      </c>
      <c r="F39" s="193">
        <f t="shared" si="0"/>
        <v>2865.912013000001</v>
      </c>
      <c r="G39" s="193">
        <v>19871.938630232045</v>
      </c>
      <c r="H39" s="193">
        <v>17127.426694194695</v>
      </c>
      <c r="I39" s="193">
        <f t="shared" si="1"/>
        <v>2744.51193603735</v>
      </c>
    </row>
    <row r="40" spans="2:9" s="41" customFormat="1" ht="11.25">
      <c r="B40" s="77" t="s">
        <v>24</v>
      </c>
      <c r="C40" s="77">
        <v>41122</v>
      </c>
      <c r="D40" s="193">
        <v>22380.8</v>
      </c>
      <c r="E40" s="193">
        <v>19158.671306</v>
      </c>
      <c r="F40" s="193">
        <f t="shared" si="0"/>
        <v>3222.128693999999</v>
      </c>
      <c r="G40" s="193">
        <v>19491.957600533828</v>
      </c>
      <c r="H40" s="193">
        <v>17512.60599027663</v>
      </c>
      <c r="I40" s="193">
        <f t="shared" si="1"/>
        <v>1979.3516102571994</v>
      </c>
    </row>
    <row r="41" spans="2:9" s="41" customFormat="1" ht="11.25">
      <c r="B41" s="77" t="s">
        <v>24</v>
      </c>
      <c r="C41" s="77">
        <v>41153</v>
      </c>
      <c r="D41" s="193">
        <v>19998.4</v>
      </c>
      <c r="E41" s="193">
        <v>17445.086187</v>
      </c>
      <c r="F41" s="193">
        <f t="shared" si="0"/>
        <v>2553.3138130000007</v>
      </c>
      <c r="G41" s="193">
        <v>20198.952334066387</v>
      </c>
      <c r="H41" s="193">
        <v>18050.66143258564</v>
      </c>
      <c r="I41" s="193">
        <f t="shared" si="1"/>
        <v>2148.2909014807483</v>
      </c>
    </row>
    <row r="42" spans="2:9" s="41" customFormat="1" ht="11.25">
      <c r="B42" s="77" t="s">
        <v>24</v>
      </c>
      <c r="C42" s="77">
        <v>41183</v>
      </c>
      <c r="D42" s="193">
        <v>21763.4</v>
      </c>
      <c r="E42" s="193">
        <v>20112.389707</v>
      </c>
      <c r="F42" s="193">
        <f t="shared" si="0"/>
        <v>1651.010293000003</v>
      </c>
      <c r="G42" s="193">
        <v>20155.81311159811</v>
      </c>
      <c r="H42" s="193">
        <v>18357.712811842437</v>
      </c>
      <c r="I42" s="193">
        <f t="shared" si="1"/>
        <v>1798.1002997556716</v>
      </c>
    </row>
    <row r="43" spans="2:9" s="41" customFormat="1" ht="11.25">
      <c r="B43" s="77" t="s">
        <v>24</v>
      </c>
      <c r="C43" s="77">
        <v>41214</v>
      </c>
      <c r="D43" s="193">
        <v>20471.999999999996</v>
      </c>
      <c r="E43" s="193">
        <v>20665.494115</v>
      </c>
      <c r="F43" s="193">
        <f t="shared" si="0"/>
        <v>-193.49411500000497</v>
      </c>
      <c r="G43" s="193">
        <v>20600.662896644568</v>
      </c>
      <c r="H43" s="193">
        <v>19892.83082545777</v>
      </c>
      <c r="I43" s="193">
        <f t="shared" si="1"/>
        <v>707.8320711867964</v>
      </c>
    </row>
    <row r="44" spans="2:9" s="41" customFormat="1" ht="11.25">
      <c r="B44" s="78" t="s">
        <v>24</v>
      </c>
      <c r="C44" s="78">
        <v>41244</v>
      </c>
      <c r="D44" s="194">
        <v>19748.300000000003</v>
      </c>
      <c r="E44" s="194">
        <v>17505.250809</v>
      </c>
      <c r="F44" s="194">
        <f t="shared" si="0"/>
        <v>2243.049191000002</v>
      </c>
      <c r="G44" s="194">
        <v>20193.444625251894</v>
      </c>
      <c r="H44" s="194">
        <v>19907.10412669286</v>
      </c>
      <c r="I44" s="194">
        <f t="shared" si="1"/>
        <v>286.34049855903504</v>
      </c>
    </row>
    <row r="45" spans="2:9" s="41" customFormat="1" ht="11.25">
      <c r="B45" s="77" t="s">
        <v>118</v>
      </c>
      <c r="C45" s="77">
        <v>41275</v>
      </c>
      <c r="D45" s="193">
        <v>15966.699999999999</v>
      </c>
      <c r="E45" s="193">
        <v>20006.823</v>
      </c>
      <c r="F45" s="193">
        <f t="shared" si="0"/>
        <v>-4040.1230000000014</v>
      </c>
      <c r="G45" s="193">
        <v>20087.82266982579</v>
      </c>
      <c r="H45" s="193">
        <v>20545.808592814556</v>
      </c>
      <c r="I45" s="193">
        <f t="shared" si="1"/>
        <v>-457.9859229887661</v>
      </c>
    </row>
    <row r="46" spans="2:9" s="41" customFormat="1" ht="11.25">
      <c r="B46" s="77" t="s">
        <v>24</v>
      </c>
      <c r="C46" s="77">
        <v>41306</v>
      </c>
      <c r="D46" s="193">
        <v>15549.4</v>
      </c>
      <c r="E46" s="193">
        <v>16828.273</v>
      </c>
      <c r="F46" s="193">
        <f t="shared" si="0"/>
        <v>-1278.8730000000014</v>
      </c>
      <c r="G46" s="193">
        <v>20208.826700272894</v>
      </c>
      <c r="H46" s="193">
        <v>20253.222935442922</v>
      </c>
      <c r="I46" s="193">
        <f t="shared" si="1"/>
        <v>-44.396235170028376</v>
      </c>
    </row>
    <row r="47" spans="2:9" s="41" customFormat="1" ht="11.25">
      <c r="B47" s="77"/>
      <c r="C47" s="77">
        <v>41334</v>
      </c>
      <c r="D47" s="193">
        <v>19320.4</v>
      </c>
      <c r="E47" s="193">
        <v>19157.802</v>
      </c>
      <c r="F47" s="193">
        <f t="shared" si="0"/>
        <v>162.59800000000178</v>
      </c>
      <c r="G47" s="193">
        <v>20530.635590651138</v>
      </c>
      <c r="H47" s="193">
        <v>20308.370726757294</v>
      </c>
      <c r="I47" s="193">
        <f t="shared" si="1"/>
        <v>222.26486389384445</v>
      </c>
    </row>
    <row r="48" spans="2:9" s="41" customFormat="1" ht="11.25">
      <c r="B48" s="77"/>
      <c r="C48" s="77">
        <v>41365</v>
      </c>
      <c r="D48" s="193">
        <v>20631.1</v>
      </c>
      <c r="E48" s="193">
        <v>21619.755</v>
      </c>
      <c r="F48" s="193">
        <f t="shared" si="0"/>
        <v>-988.6550000000025</v>
      </c>
      <c r="G48" s="193">
        <v>19880.426688839656</v>
      </c>
      <c r="H48" s="193">
        <v>20311.03812984998</v>
      </c>
      <c r="I48" s="193">
        <f t="shared" si="1"/>
        <v>-430.6114410103255</v>
      </c>
    </row>
    <row r="49" spans="2:9" s="41" customFormat="1" ht="11.25">
      <c r="B49" s="77"/>
      <c r="C49" s="77">
        <v>41395</v>
      </c>
      <c r="D49" s="193">
        <v>21822.5</v>
      </c>
      <c r="E49" s="193">
        <v>21060.73</v>
      </c>
      <c r="F49" s="193">
        <f t="shared" si="0"/>
        <v>761.7700000000004</v>
      </c>
      <c r="G49" s="193">
        <v>20176.5634829165</v>
      </c>
      <c r="H49" s="193">
        <v>20575.78530723354</v>
      </c>
      <c r="I49" s="193">
        <f t="shared" si="1"/>
        <v>-399.22182431703914</v>
      </c>
    </row>
    <row r="50" spans="2:9" s="41" customFormat="1" ht="11.25">
      <c r="B50" s="77"/>
      <c r="C50" s="77">
        <v>41426</v>
      </c>
      <c r="D50" s="193">
        <v>21134.000000000004</v>
      </c>
      <c r="E50" s="193">
        <v>18825.965</v>
      </c>
      <c r="F50" s="193">
        <f t="shared" si="0"/>
        <v>2308.0350000000035</v>
      </c>
      <c r="G50" s="193">
        <v>20088.28657054986</v>
      </c>
      <c r="H50" s="193">
        <v>19521.111297130243</v>
      </c>
      <c r="I50" s="193">
        <f t="shared" si="1"/>
        <v>567.1752734196161</v>
      </c>
    </row>
    <row r="51" spans="2:9" s="41" customFormat="1" ht="11.25">
      <c r="B51" s="77"/>
      <c r="C51" s="77">
        <v>41456</v>
      </c>
      <c r="D51" s="193">
        <v>20806.8</v>
      </c>
      <c r="E51" s="193">
        <v>22705.529</v>
      </c>
      <c r="F51" s="193">
        <f t="shared" si="0"/>
        <v>-1898.7289999999994</v>
      </c>
      <c r="G51" s="193">
        <v>18868.427016213725</v>
      </c>
      <c r="H51" s="193">
        <v>20496.282958162323</v>
      </c>
      <c r="I51" s="193">
        <f t="shared" si="1"/>
        <v>-1627.8559419485973</v>
      </c>
    </row>
    <row r="52" spans="2:9" s="41" customFormat="1" ht="11.25">
      <c r="B52" s="77"/>
      <c r="C52" s="77">
        <v>41487</v>
      </c>
      <c r="D52" s="193">
        <v>21424</v>
      </c>
      <c r="E52" s="193">
        <v>20200.555</v>
      </c>
      <c r="F52" s="193">
        <f t="shared" si="0"/>
        <v>1223.4449999999997</v>
      </c>
      <c r="G52" s="193">
        <v>19306.441698640316</v>
      </c>
      <c r="H52" s="193">
        <v>19374.18303741629</v>
      </c>
      <c r="I52" s="193">
        <f t="shared" si="1"/>
        <v>-67.74133877597342</v>
      </c>
    </row>
    <row r="53" spans="2:9" s="41" customFormat="1" ht="11.25">
      <c r="B53" s="77"/>
      <c r="C53" s="77">
        <v>41518</v>
      </c>
      <c r="D53" s="193">
        <v>20995.600000000002</v>
      </c>
      <c r="E53" s="193">
        <v>18855.037</v>
      </c>
      <c r="F53" s="193">
        <f t="shared" si="0"/>
        <v>2140.563000000002</v>
      </c>
      <c r="G53" s="193">
        <v>19903.318139072417</v>
      </c>
      <c r="H53" s="193">
        <v>18155.861326109753</v>
      </c>
      <c r="I53" s="193">
        <f t="shared" si="1"/>
        <v>1747.4568129626641</v>
      </c>
    </row>
    <row r="54" spans="1:9" s="41" customFormat="1" ht="11.25">
      <c r="A54" s="7"/>
      <c r="B54" s="77"/>
      <c r="C54" s="77">
        <v>41548</v>
      </c>
      <c r="D54" s="193">
        <v>22821.1</v>
      </c>
      <c r="E54" s="193">
        <v>23046.201</v>
      </c>
      <c r="F54" s="193">
        <f t="shared" si="0"/>
        <v>-225.1010000000024</v>
      </c>
      <c r="G54" s="193">
        <v>20563.68975489548</v>
      </c>
      <c r="H54" s="193">
        <v>20381.893758572314</v>
      </c>
      <c r="I54" s="193">
        <f t="shared" si="1"/>
        <v>181.79599632316604</v>
      </c>
    </row>
    <row r="55" spans="1:9" s="41" customFormat="1" ht="11.25">
      <c r="A55" s="7"/>
      <c r="B55" s="77"/>
      <c r="C55" s="77">
        <v>41579</v>
      </c>
      <c r="D55" s="193">
        <v>20861.4</v>
      </c>
      <c r="E55" s="193">
        <v>19122.286</v>
      </c>
      <c r="F55" s="193">
        <f t="shared" si="0"/>
        <v>1739.1140000000014</v>
      </c>
      <c r="G55" s="193">
        <v>20932.25174549534</v>
      </c>
      <c r="H55" s="193">
        <v>18523.485000230416</v>
      </c>
      <c r="I55" s="193">
        <f t="shared" si="1"/>
        <v>2408.7667452649257</v>
      </c>
    </row>
    <row r="56" spans="1:9" s="41" customFormat="1" ht="11.25">
      <c r="A56" s="7"/>
      <c r="B56" s="78"/>
      <c r="C56" s="78">
        <v>41609</v>
      </c>
      <c r="D56" s="194">
        <v>20845.8</v>
      </c>
      <c r="E56" s="194">
        <v>18191.948</v>
      </c>
      <c r="F56" s="194">
        <f t="shared" si="0"/>
        <v>2653.851999999999</v>
      </c>
      <c r="G56" s="194">
        <v>20656.245503598926</v>
      </c>
      <c r="H56" s="194">
        <v>19687.661999678767</v>
      </c>
      <c r="I56" s="194">
        <f t="shared" si="1"/>
        <v>968.5835039201593</v>
      </c>
    </row>
    <row r="57" spans="1:9" s="41" customFormat="1" ht="11.25">
      <c r="A57" s="7"/>
      <c r="B57" s="44">
        <v>2014</v>
      </c>
      <c r="C57" s="77">
        <v>41640</v>
      </c>
      <c r="D57" s="193">
        <v>16026.3</v>
      </c>
      <c r="E57" s="193">
        <v>20094.352</v>
      </c>
      <c r="F57" s="193">
        <f t="shared" si="0"/>
        <v>-4068.0519999999997</v>
      </c>
      <c r="G57" s="193">
        <v>20132.857039236555</v>
      </c>
      <c r="H57" s="193">
        <v>20289.872312256033</v>
      </c>
      <c r="I57" s="193">
        <f t="shared" si="1"/>
        <v>-157.01527301947863</v>
      </c>
    </row>
    <row r="58" spans="2:9" s="7" customFormat="1" ht="11.25">
      <c r="B58" s="77"/>
      <c r="C58" s="77">
        <v>41671</v>
      </c>
      <c r="D58" s="193">
        <v>15933.8</v>
      </c>
      <c r="E58" s="193">
        <v>18062.76</v>
      </c>
      <c r="F58" s="193">
        <f t="shared" si="0"/>
        <v>-2128.959999999999</v>
      </c>
      <c r="G58" s="193">
        <v>19604.373979552445</v>
      </c>
      <c r="H58" s="193">
        <v>19978.444614725147</v>
      </c>
      <c r="I58" s="193">
        <f t="shared" si="1"/>
        <v>-374.07063517270217</v>
      </c>
    </row>
    <row r="59" spans="2:9" s="7" customFormat="1" ht="11.25">
      <c r="B59" s="77"/>
      <c r="C59" s="77">
        <v>41699</v>
      </c>
      <c r="D59" s="193">
        <v>17628</v>
      </c>
      <c r="E59" s="193">
        <v>17510.068</v>
      </c>
      <c r="F59" s="193">
        <f t="shared" si="0"/>
        <v>117.9320000000007</v>
      </c>
      <c r="G59" s="193">
        <v>19256.47727831128</v>
      </c>
      <c r="H59" s="193">
        <v>19274.529828139304</v>
      </c>
      <c r="I59" s="193">
        <f t="shared" si="1"/>
        <v>-18.052549828025803</v>
      </c>
    </row>
    <row r="60" spans="2:9" s="7" customFormat="1" ht="11.25">
      <c r="B60" s="77"/>
      <c r="C60" s="77">
        <v>41730</v>
      </c>
      <c r="D60" s="193">
        <v>19723.9</v>
      </c>
      <c r="E60" s="193">
        <v>19218.016</v>
      </c>
      <c r="F60" s="193">
        <f t="shared" si="0"/>
        <v>505.88400000000183</v>
      </c>
      <c r="G60" s="193">
        <v>20371.424104802078</v>
      </c>
      <c r="H60" s="193">
        <v>19704.75085505761</v>
      </c>
      <c r="I60" s="193">
        <f t="shared" si="1"/>
        <v>666.6732497444682</v>
      </c>
    </row>
    <row r="61" spans="2:9" s="7" customFormat="1" ht="11.25">
      <c r="B61" s="77"/>
      <c r="C61" s="77">
        <v>41760</v>
      </c>
      <c r="D61" s="193">
        <v>20752.1</v>
      </c>
      <c r="E61" s="193">
        <v>20041.881</v>
      </c>
      <c r="F61" s="193">
        <f t="shared" si="0"/>
        <v>710.2189999999973</v>
      </c>
      <c r="G61" s="193">
        <v>19235.455143251642</v>
      </c>
      <c r="H61" s="193">
        <v>19622.719972808885</v>
      </c>
      <c r="I61" s="193">
        <f t="shared" si="1"/>
        <v>-387.2648295572435</v>
      </c>
    </row>
    <row r="62" spans="2:9" s="7" customFormat="1" ht="11.25">
      <c r="B62" s="77"/>
      <c r="C62" s="77">
        <v>41791</v>
      </c>
      <c r="D62" s="193">
        <v>20466.8</v>
      </c>
      <c r="E62" s="193">
        <v>18117.684</v>
      </c>
      <c r="F62" s="193">
        <f t="shared" si="0"/>
        <v>2349.115999999998</v>
      </c>
      <c r="G62" s="193">
        <v>19354.051016991012</v>
      </c>
      <c r="H62" s="193">
        <v>18785.3224833567</v>
      </c>
      <c r="I62" s="193">
        <f t="shared" si="1"/>
        <v>568.728533634312</v>
      </c>
    </row>
    <row r="63" spans="2:9" s="7" customFormat="1" ht="11.25">
      <c r="B63" s="77"/>
      <c r="C63" s="77">
        <v>41821</v>
      </c>
      <c r="D63" s="193">
        <v>23024.1</v>
      </c>
      <c r="E63" s="193">
        <v>21454.387</v>
      </c>
      <c r="F63" s="193">
        <f t="shared" si="0"/>
        <v>1569.7129999999997</v>
      </c>
      <c r="G63" s="193">
        <v>20653.723289811467</v>
      </c>
      <c r="H63" s="193">
        <v>19247.154467793407</v>
      </c>
      <c r="I63" s="193">
        <f t="shared" si="1"/>
        <v>1406.56882201806</v>
      </c>
    </row>
    <row r="64" spans="2:9" s="7" customFormat="1" ht="11.25">
      <c r="B64" s="77"/>
      <c r="C64" s="77">
        <v>41852</v>
      </c>
      <c r="D64" s="193">
        <v>20463.3</v>
      </c>
      <c r="E64" s="193">
        <v>19303.717</v>
      </c>
      <c r="F64" s="193">
        <f t="shared" si="0"/>
        <v>1159.5829999999987</v>
      </c>
      <c r="G64" s="193">
        <v>19071.02509986467</v>
      </c>
      <c r="H64" s="193">
        <v>19359.61385889397</v>
      </c>
      <c r="I64" s="193">
        <f t="shared" si="1"/>
        <v>-288.58875902929867</v>
      </c>
    </row>
    <row r="65" spans="2:9" s="7" customFormat="1" ht="11.25">
      <c r="B65" s="77"/>
      <c r="C65" s="77">
        <v>41883</v>
      </c>
      <c r="D65" s="193">
        <v>19616.6</v>
      </c>
      <c r="E65" s="193">
        <v>20557.038</v>
      </c>
      <c r="F65" s="193">
        <f t="shared" si="0"/>
        <v>-940.4380000000019</v>
      </c>
      <c r="G65" s="193">
        <v>18035.347913047877</v>
      </c>
      <c r="H65" s="193">
        <v>19089.618958678868</v>
      </c>
      <c r="I65" s="193">
        <f t="shared" si="1"/>
        <v>-1054.2710456309906</v>
      </c>
    </row>
    <row r="66" spans="2:9" s="7" customFormat="1" ht="11.25">
      <c r="B66" s="77"/>
      <c r="C66" s="77">
        <v>41913</v>
      </c>
      <c r="D66" s="193">
        <v>18329.7</v>
      </c>
      <c r="E66" s="193">
        <v>19508.359</v>
      </c>
      <c r="F66" s="193">
        <f t="shared" si="0"/>
        <v>-1178.6589999999997</v>
      </c>
      <c r="G66" s="193">
        <v>16573.818710823987</v>
      </c>
      <c r="H66" s="193">
        <v>17305.20487820612</v>
      </c>
      <c r="I66" s="193">
        <f t="shared" si="1"/>
        <v>-731.3861673821339</v>
      </c>
    </row>
    <row r="67" spans="2:9" s="7" customFormat="1" ht="11.25">
      <c r="B67" s="77"/>
      <c r="C67" s="77">
        <v>41944</v>
      </c>
      <c r="D67" s="193">
        <v>15645.7</v>
      </c>
      <c r="E67" s="193">
        <v>18072.483</v>
      </c>
      <c r="F67" s="193">
        <f t="shared" si="0"/>
        <v>-2426.7829999999994</v>
      </c>
      <c r="G67" s="193">
        <v>15740.63223322377</v>
      </c>
      <c r="H67" s="193">
        <v>17687.83862354537</v>
      </c>
      <c r="I67" s="193">
        <f t="shared" si="1"/>
        <v>-1947.2063903215985</v>
      </c>
    </row>
    <row r="68" spans="2:9" s="7" customFormat="1" ht="11.25">
      <c r="B68" s="78"/>
      <c r="C68" s="78">
        <v>41974</v>
      </c>
      <c r="D68" s="194">
        <v>17490.8</v>
      </c>
      <c r="E68" s="194">
        <v>17196.331</v>
      </c>
      <c r="F68" s="194">
        <f t="shared" si="0"/>
        <v>294.46900000000096</v>
      </c>
      <c r="G68" s="194">
        <v>16816.79222228969</v>
      </c>
      <c r="H68" s="194">
        <v>17737.85458546005</v>
      </c>
      <c r="I68" s="194">
        <f t="shared" si="1"/>
        <v>-921.0623631703602</v>
      </c>
    </row>
    <row r="69" spans="2:9" s="7" customFormat="1" ht="11.25">
      <c r="B69" s="44">
        <v>2015</v>
      </c>
      <c r="C69" s="77">
        <v>42005</v>
      </c>
      <c r="D69" s="193">
        <v>13704.1</v>
      </c>
      <c r="E69" s="193">
        <v>16876.184</v>
      </c>
      <c r="F69" s="193">
        <f t="shared" si="0"/>
        <v>-3172.0840000000007</v>
      </c>
      <c r="G69" s="193">
        <v>17702.155137025293</v>
      </c>
      <c r="H69" s="193">
        <v>17583.926894686505</v>
      </c>
      <c r="I69" s="193">
        <f t="shared" si="1"/>
        <v>118.22824233878782</v>
      </c>
    </row>
    <row r="70" spans="2:9" s="7" customFormat="1" ht="11.25">
      <c r="B70" s="77"/>
      <c r="C70" s="77">
        <v>42036</v>
      </c>
      <c r="D70" s="193">
        <v>12092.2</v>
      </c>
      <c r="E70" s="193">
        <v>14933.964</v>
      </c>
      <c r="F70" s="193">
        <f t="shared" si="0"/>
        <v>-2841.763999999999</v>
      </c>
      <c r="G70" s="193">
        <v>15994.74890154892</v>
      </c>
      <c r="H70" s="193">
        <v>17919.135116075933</v>
      </c>
      <c r="I70" s="193">
        <f t="shared" si="1"/>
        <v>-1924.386214527014</v>
      </c>
    </row>
    <row r="71" spans="2:9" s="7" customFormat="1" ht="11.25">
      <c r="B71" s="77"/>
      <c r="C71" s="77">
        <v>42064</v>
      </c>
      <c r="D71" s="193">
        <v>16978.9</v>
      </c>
      <c r="E71" s="193">
        <v>16523.574</v>
      </c>
      <c r="F71" s="193">
        <f t="shared" si="0"/>
        <v>455.32600000000093</v>
      </c>
      <c r="G71" s="193">
        <v>16772.42838292758</v>
      </c>
      <c r="H71" s="193">
        <v>15998.387874806385</v>
      </c>
      <c r="I71" s="193">
        <f t="shared" si="1"/>
        <v>774.0405081211957</v>
      </c>
    </row>
    <row r="72" spans="2:9" s="7" customFormat="1" ht="11.25">
      <c r="B72" s="77"/>
      <c r="C72" s="77">
        <v>42095</v>
      </c>
      <c r="D72" s="193">
        <v>15156.3</v>
      </c>
      <c r="E72" s="193">
        <v>14665.436</v>
      </c>
      <c r="F72" s="193">
        <f t="shared" si="0"/>
        <v>490.8639999999996</v>
      </c>
      <c r="G72" s="193">
        <v>15669.644512846413</v>
      </c>
      <c r="H72" s="193">
        <v>15102.066776155089</v>
      </c>
      <c r="I72" s="193">
        <f t="shared" si="1"/>
        <v>567.5777366913244</v>
      </c>
    </row>
    <row r="73" spans="2:9" s="7" customFormat="1" ht="11.25">
      <c r="B73" s="77"/>
      <c r="C73" s="77">
        <v>42125</v>
      </c>
      <c r="D73" s="193">
        <v>16769.2</v>
      </c>
      <c r="E73" s="193">
        <v>14008.367</v>
      </c>
      <c r="F73" s="193">
        <f>D73-E73</f>
        <v>2760.8330000000005</v>
      </c>
      <c r="G73" s="193">
        <v>16108.447813200803</v>
      </c>
      <c r="H73" s="193">
        <v>14366.201983119077</v>
      </c>
      <c r="I73" s="193">
        <f t="shared" si="1"/>
        <v>1742.2458300817252</v>
      </c>
    </row>
    <row r="74" spans="2:9" s="7" customFormat="1" ht="11.25">
      <c r="B74" s="77"/>
      <c r="C74" s="77">
        <v>42156</v>
      </c>
      <c r="D74" s="193">
        <v>19628.4</v>
      </c>
      <c r="E74" s="193">
        <v>15100.918</v>
      </c>
      <c r="F74" s="193">
        <f>D74-E74</f>
        <v>4527.482000000002</v>
      </c>
      <c r="G74" s="193">
        <v>17940.412415821385</v>
      </c>
      <c r="H74" s="193">
        <v>15044.655883200574</v>
      </c>
      <c r="I74" s="193">
        <f>G74-H74</f>
        <v>2895.7565326208114</v>
      </c>
    </row>
    <row r="75" spans="2:9" s="7" customFormat="1" ht="11.25">
      <c r="B75" s="77"/>
      <c r="C75" s="77">
        <v>42186</v>
      </c>
      <c r="D75" s="193">
        <v>18533</v>
      </c>
      <c r="E75" s="193">
        <v>16147</v>
      </c>
      <c r="F75" s="193">
        <f>D75-E75</f>
        <v>2386</v>
      </c>
      <c r="G75" s="193">
        <v>16466.593236219687</v>
      </c>
      <c r="H75" s="193">
        <v>14425.535421667473</v>
      </c>
      <c r="I75" s="193">
        <f>G75-H75</f>
        <v>2041.057814552214</v>
      </c>
    </row>
    <row r="76" spans="2:9" s="7" customFormat="1" ht="11.25">
      <c r="B76" s="78"/>
      <c r="C76" s="78">
        <v>42217</v>
      </c>
      <c r="D76" s="194">
        <v>15485</v>
      </c>
      <c r="E76" s="194">
        <v>12796</v>
      </c>
      <c r="F76" s="194">
        <v>2761</v>
      </c>
      <c r="G76" s="194">
        <v>14403.599878794706</v>
      </c>
      <c r="H76" s="194">
        <v>12811.601638950837</v>
      </c>
      <c r="I76" s="194">
        <f>G76-H76</f>
        <v>1591.9982398438697</v>
      </c>
    </row>
    <row r="77" spans="1:10" s="41" customFormat="1" ht="11.25">
      <c r="A77" s="7"/>
      <c r="B77" s="99"/>
      <c r="C77" s="168" t="s">
        <v>91</v>
      </c>
      <c r="D77" s="173"/>
      <c r="E77" s="173"/>
      <c r="F77" s="173"/>
      <c r="G77" s="173"/>
      <c r="H77" s="199"/>
      <c r="I77" s="199"/>
      <c r="J77" s="105"/>
    </row>
    <row r="78" spans="1:12" s="41" customFormat="1" ht="11.25">
      <c r="A78" s="7"/>
      <c r="B78" s="99"/>
      <c r="C78" s="169" t="s">
        <v>176</v>
      </c>
      <c r="D78" s="177">
        <f aca="true" t="shared" si="2" ref="D78:I78">(D76/D64-1)*100</f>
        <v>-24.327943195867718</v>
      </c>
      <c r="E78" s="177">
        <f t="shared" si="2"/>
        <v>-33.71224826804081</v>
      </c>
      <c r="F78" s="177">
        <f t="shared" si="2"/>
        <v>138.10283524335932</v>
      </c>
      <c r="G78" s="177">
        <f t="shared" si="2"/>
        <v>-24.473908437691083</v>
      </c>
      <c r="H78" s="177">
        <f t="shared" si="2"/>
        <v>-33.82305178021369</v>
      </c>
      <c r="I78" s="177">
        <f t="shared" si="2"/>
        <v>-651.6494284804224</v>
      </c>
      <c r="J78" s="175"/>
      <c r="L78" s="45"/>
    </row>
    <row r="79" spans="2:9" s="41" customFormat="1" ht="11.25">
      <c r="B79" s="99"/>
      <c r="C79" s="169" t="s">
        <v>115</v>
      </c>
      <c r="D79" s="177">
        <f aca="true" t="shared" si="3" ref="D79:I79">(SUM(D69:D76)/SUM(D57:D64)-1)*100</f>
        <v>-16.667629755684864</v>
      </c>
      <c r="E79" s="177">
        <f t="shared" si="3"/>
        <v>-21.2944160695576</v>
      </c>
      <c r="F79" s="177">
        <f t="shared" si="3"/>
        <v>3319.89788103144</v>
      </c>
      <c r="G79" s="177">
        <f t="shared" si="3"/>
        <v>-16.883219289513395</v>
      </c>
      <c r="H79" s="177">
        <f t="shared" si="3"/>
        <v>-21.125296316526885</v>
      </c>
      <c r="I79" s="177">
        <f t="shared" si="3"/>
        <v>450.9270864612537</v>
      </c>
    </row>
    <row r="80" spans="2:9" s="41" customFormat="1" ht="11.25">
      <c r="B80" s="80"/>
      <c r="C80" s="170" t="s">
        <v>116</v>
      </c>
      <c r="D80" s="178">
        <f aca="true" t="shared" si="4" ref="D80:I80">(SUM(D65:D76)/SUM(D53:D64)-1)*100</f>
        <v>-16.745400184184668</v>
      </c>
      <c r="E80" s="178">
        <f t="shared" si="4"/>
        <v>-15.720944313494101</v>
      </c>
      <c r="F80" s="178">
        <f t="shared" si="4"/>
        <v>-52.23311709641965</v>
      </c>
      <c r="G80" s="178">
        <f t="shared" si="4"/>
        <v>-17.3150726514537</v>
      </c>
      <c r="H80" s="178">
        <f t="shared" si="4"/>
        <v>-16.282163198560085</v>
      </c>
      <c r="I80" s="178">
        <f t="shared" si="4"/>
        <v>-53.111408432606986</v>
      </c>
    </row>
    <row r="81" spans="2:9" s="41" customFormat="1" ht="11.25">
      <c r="B81" s="77"/>
      <c r="C81" s="41" t="s">
        <v>140</v>
      </c>
      <c r="D81" s="12"/>
      <c r="E81" s="12"/>
      <c r="F81" s="12"/>
      <c r="G81" s="12"/>
      <c r="H81" s="12"/>
      <c r="I81" s="125"/>
    </row>
    <row r="82" spans="2:9" s="41" customFormat="1" ht="11.25">
      <c r="B82" s="77"/>
      <c r="C82" s="41" t="s">
        <v>146</v>
      </c>
      <c r="D82" s="12"/>
      <c r="E82" s="12"/>
      <c r="F82" s="12"/>
      <c r="G82" s="12"/>
      <c r="H82" s="12"/>
      <c r="I82" s="125"/>
    </row>
    <row r="83" s="41" customFormat="1" ht="11.25"/>
    <row r="84" s="41" customFormat="1" ht="11.25"/>
    <row r="85" s="41" customFormat="1" ht="11.25"/>
    <row r="86" s="41" customFormat="1" ht="11.25"/>
    <row r="87" s="41" customFormat="1" ht="11.25"/>
    <row r="88" spans="2:9" s="41" customFormat="1" ht="11.25">
      <c r="B88" s="77"/>
      <c r="D88" s="12"/>
      <c r="E88" s="12"/>
      <c r="F88" s="12"/>
      <c r="G88" s="12"/>
      <c r="H88" s="12"/>
      <c r="I88" s="125"/>
    </row>
    <row r="89" spans="2:9" s="41" customFormat="1" ht="11.25">
      <c r="B89" s="77"/>
      <c r="D89" s="12"/>
      <c r="E89" s="12"/>
      <c r="F89" s="12"/>
      <c r="G89" s="12"/>
      <c r="H89" s="12"/>
      <c r="I89" s="125"/>
    </row>
    <row r="90" spans="2:9" s="41" customFormat="1" ht="11.25">
      <c r="B90" s="77"/>
      <c r="D90" s="12"/>
      <c r="E90" s="12"/>
      <c r="F90" s="12"/>
      <c r="G90" s="12"/>
      <c r="H90" s="12"/>
      <c r="I90" s="125"/>
    </row>
    <row r="91" spans="2:9" s="41" customFormat="1" ht="11.25">
      <c r="B91" s="77"/>
      <c r="D91" s="12"/>
      <c r="E91" s="12"/>
      <c r="F91" s="12"/>
      <c r="G91" s="12"/>
      <c r="H91" s="12"/>
      <c r="I91" s="125"/>
    </row>
    <row r="92" spans="2:9" s="41" customFormat="1" ht="11.25">
      <c r="B92" s="77"/>
      <c r="D92" s="12"/>
      <c r="E92" s="12"/>
      <c r="F92" s="12"/>
      <c r="G92" s="12"/>
      <c r="H92" s="12"/>
      <c r="I92" s="125"/>
    </row>
    <row r="93" spans="2:9" s="41" customFormat="1" ht="11.25">
      <c r="B93" s="77"/>
      <c r="D93" s="12"/>
      <c r="E93" s="12"/>
      <c r="F93" s="12"/>
      <c r="G93" s="12"/>
      <c r="H93" s="12"/>
      <c r="I93" s="125"/>
    </row>
    <row r="94" spans="2:9" s="41" customFormat="1" ht="11.25">
      <c r="B94" s="77"/>
      <c r="D94" s="12"/>
      <c r="E94" s="12"/>
      <c r="F94" s="12"/>
      <c r="G94" s="12"/>
      <c r="H94" s="12"/>
      <c r="I94" s="125"/>
    </row>
    <row r="95" spans="2:9" s="41" customFormat="1" ht="11.25">
      <c r="B95" s="77"/>
      <c r="D95" s="12"/>
      <c r="E95" s="12"/>
      <c r="F95" s="12"/>
      <c r="G95" s="12"/>
      <c r="H95" s="12"/>
      <c r="I95" s="125"/>
    </row>
    <row r="96" spans="2:9" s="41" customFormat="1" ht="11.25">
      <c r="B96" s="77"/>
      <c r="D96" s="12"/>
      <c r="E96" s="12"/>
      <c r="F96" s="12"/>
      <c r="G96" s="12"/>
      <c r="H96" s="12"/>
      <c r="I96" s="125"/>
    </row>
    <row r="97" spans="2:9" s="41" customFormat="1" ht="11.25">
      <c r="B97" s="77"/>
      <c r="D97" s="12"/>
      <c r="E97" s="12"/>
      <c r="F97" s="12"/>
      <c r="G97" s="12"/>
      <c r="H97" s="12"/>
      <c r="I97" s="125"/>
    </row>
    <row r="98" spans="2:9" s="41" customFormat="1" ht="11.25">
      <c r="B98" s="77"/>
      <c r="D98" s="12"/>
      <c r="E98" s="12"/>
      <c r="F98" s="12"/>
      <c r="G98" s="12"/>
      <c r="H98" s="12"/>
      <c r="I98" s="125"/>
    </row>
    <row r="99" spans="2:9" s="41" customFormat="1" ht="11.25">
      <c r="B99" s="77"/>
      <c r="D99" s="12"/>
      <c r="E99" s="12"/>
      <c r="F99" s="12"/>
      <c r="G99" s="12"/>
      <c r="H99" s="12"/>
      <c r="I99" s="125"/>
    </row>
    <row r="100" spans="2:9" s="41" customFormat="1" ht="11.25">
      <c r="B100" s="77"/>
      <c r="D100" s="12"/>
      <c r="E100" s="12"/>
      <c r="F100" s="12"/>
      <c r="G100" s="12"/>
      <c r="H100" s="12"/>
      <c r="I100" s="125"/>
    </row>
    <row r="101" spans="2:9" s="41" customFormat="1" ht="11.25">
      <c r="B101" s="77"/>
      <c r="D101" s="12"/>
      <c r="E101" s="12"/>
      <c r="F101" s="12"/>
      <c r="G101" s="12"/>
      <c r="H101" s="12"/>
      <c r="I101" s="125"/>
    </row>
    <row r="102" spans="2:9" s="41" customFormat="1" ht="11.25">
      <c r="B102" s="77"/>
      <c r="D102" s="12"/>
      <c r="E102" s="12"/>
      <c r="F102" s="12"/>
      <c r="G102" s="12"/>
      <c r="H102" s="12"/>
      <c r="I102" s="125"/>
    </row>
    <row r="103" spans="2:9" s="41" customFormat="1" ht="11.25">
      <c r="B103" s="77"/>
      <c r="D103" s="12"/>
      <c r="E103" s="12"/>
      <c r="F103" s="12"/>
      <c r="G103" s="12"/>
      <c r="H103" s="12"/>
      <c r="I103" s="125"/>
    </row>
    <row r="104" spans="2:9" s="41" customFormat="1" ht="11.25">
      <c r="B104" s="77"/>
      <c r="D104" s="12"/>
      <c r="E104" s="12"/>
      <c r="F104" s="12"/>
      <c r="G104" s="12"/>
      <c r="H104" s="12"/>
      <c r="I104" s="125"/>
    </row>
    <row r="105" spans="2:9" s="41" customFormat="1" ht="11.25">
      <c r="B105" s="77"/>
      <c r="D105" s="12"/>
      <c r="E105" s="12"/>
      <c r="F105" s="12"/>
      <c r="G105" s="12"/>
      <c r="H105" s="12"/>
      <c r="I105" s="125"/>
    </row>
    <row r="106" spans="2:9" s="41" customFormat="1" ht="11.25">
      <c r="B106" s="77"/>
      <c r="D106" s="12"/>
      <c r="E106" s="12"/>
      <c r="F106" s="12"/>
      <c r="G106" s="12"/>
      <c r="H106" s="12"/>
      <c r="I106" s="125"/>
    </row>
    <row r="107" spans="2:9" s="41" customFormat="1" ht="11.25">
      <c r="B107" s="77"/>
      <c r="D107" s="12"/>
      <c r="E107" s="12"/>
      <c r="F107" s="12"/>
      <c r="G107" s="12"/>
      <c r="H107" s="12"/>
      <c r="I107" s="125"/>
    </row>
    <row r="108" spans="2:9" s="41" customFormat="1" ht="11.25">
      <c r="B108" s="77"/>
      <c r="D108" s="12"/>
      <c r="E108" s="12"/>
      <c r="F108" s="12"/>
      <c r="G108" s="12"/>
      <c r="H108" s="12"/>
      <c r="I108" s="125"/>
    </row>
    <row r="109" spans="2:9" s="41" customFormat="1" ht="11.25">
      <c r="B109" s="77"/>
      <c r="D109" s="12"/>
      <c r="E109" s="12"/>
      <c r="F109" s="12"/>
      <c r="G109" s="12"/>
      <c r="H109" s="12"/>
      <c r="I109" s="125"/>
    </row>
    <row r="110" spans="2:9" s="41" customFormat="1" ht="11.25">
      <c r="B110" s="77"/>
      <c r="D110" s="12"/>
      <c r="E110" s="12"/>
      <c r="F110" s="12"/>
      <c r="G110" s="12"/>
      <c r="H110" s="12"/>
      <c r="I110" s="125"/>
    </row>
    <row r="111" spans="2:9" s="41" customFormat="1" ht="11.25">
      <c r="B111" s="77"/>
      <c r="D111" s="12"/>
      <c r="E111" s="12"/>
      <c r="F111" s="12"/>
      <c r="G111" s="12"/>
      <c r="H111" s="12"/>
      <c r="I111" s="125"/>
    </row>
    <row r="112" spans="2:9" s="41" customFormat="1" ht="11.25">
      <c r="B112" s="77"/>
      <c r="D112" s="12"/>
      <c r="E112" s="12"/>
      <c r="F112" s="12"/>
      <c r="G112" s="12"/>
      <c r="H112" s="12"/>
      <c r="I112" s="125"/>
    </row>
    <row r="113" spans="2:9" s="41" customFormat="1" ht="11.25">
      <c r="B113" s="77"/>
      <c r="D113" s="12"/>
      <c r="E113" s="12"/>
      <c r="F113" s="12"/>
      <c r="G113" s="12"/>
      <c r="H113" s="12"/>
      <c r="I113" s="125"/>
    </row>
    <row r="114" spans="2:9" s="41" customFormat="1" ht="11.25">
      <c r="B114" s="77"/>
      <c r="D114" s="12"/>
      <c r="E114" s="12"/>
      <c r="F114" s="12"/>
      <c r="G114" s="12"/>
      <c r="H114" s="12"/>
      <c r="I114" s="125"/>
    </row>
    <row r="115" spans="2:9" s="41" customFormat="1" ht="11.25">
      <c r="B115" s="77"/>
      <c r="D115" s="12"/>
      <c r="E115" s="12"/>
      <c r="F115" s="12"/>
      <c r="G115" s="12"/>
      <c r="H115" s="12"/>
      <c r="I115" s="125"/>
    </row>
    <row r="116" spans="2:9" s="41" customFormat="1" ht="11.25">
      <c r="B116" s="77"/>
      <c r="D116" s="12"/>
      <c r="E116" s="12"/>
      <c r="F116" s="12"/>
      <c r="G116" s="12"/>
      <c r="H116" s="12"/>
      <c r="I116" s="125"/>
    </row>
    <row r="117" spans="2:9" s="41" customFormat="1" ht="11.25">
      <c r="B117" s="77"/>
      <c r="D117" s="12"/>
      <c r="E117" s="12"/>
      <c r="F117" s="12"/>
      <c r="G117" s="12"/>
      <c r="H117" s="12"/>
      <c r="I117" s="125"/>
    </row>
    <row r="118" spans="2:9" s="41" customFormat="1" ht="11.25">
      <c r="B118" s="77"/>
      <c r="D118" s="12"/>
      <c r="E118" s="12"/>
      <c r="F118" s="12"/>
      <c r="G118" s="12"/>
      <c r="H118" s="12"/>
      <c r="I118" s="125"/>
    </row>
    <row r="119" spans="2:9" s="41" customFormat="1" ht="11.25">
      <c r="B119" s="77"/>
      <c r="D119" s="12"/>
      <c r="E119" s="12"/>
      <c r="F119" s="12"/>
      <c r="G119" s="12"/>
      <c r="H119" s="12"/>
      <c r="I119" s="125"/>
    </row>
    <row r="120" spans="2:9" s="41" customFormat="1" ht="11.25">
      <c r="B120" s="77"/>
      <c r="D120" s="12"/>
      <c r="E120" s="12"/>
      <c r="F120" s="12"/>
      <c r="G120" s="12"/>
      <c r="H120" s="12"/>
      <c r="I120" s="125"/>
    </row>
    <row r="121" spans="2:9" s="41" customFormat="1" ht="11.25">
      <c r="B121" s="77"/>
      <c r="D121" s="12"/>
      <c r="E121" s="12"/>
      <c r="F121" s="12"/>
      <c r="G121" s="12"/>
      <c r="H121" s="12"/>
      <c r="I121" s="125"/>
    </row>
    <row r="122" spans="2:9" s="41" customFormat="1" ht="11.25">
      <c r="B122" s="77"/>
      <c r="D122" s="12"/>
      <c r="E122" s="12"/>
      <c r="F122" s="12"/>
      <c r="G122" s="12"/>
      <c r="H122" s="12"/>
      <c r="I122" s="125"/>
    </row>
    <row r="123" spans="2:9" s="41" customFormat="1" ht="11.25">
      <c r="B123" s="77"/>
      <c r="D123" s="12"/>
      <c r="E123" s="12"/>
      <c r="F123" s="12"/>
      <c r="G123" s="12"/>
      <c r="H123" s="12"/>
      <c r="I123" s="125"/>
    </row>
    <row r="124" spans="2:9" s="41" customFormat="1" ht="11.25">
      <c r="B124" s="77"/>
      <c r="D124" s="12"/>
      <c r="E124" s="12"/>
      <c r="F124" s="12"/>
      <c r="G124" s="12"/>
      <c r="H124" s="12"/>
      <c r="I124" s="125"/>
    </row>
    <row r="125" spans="2:9" s="41" customFormat="1" ht="11.25">
      <c r="B125" s="77"/>
      <c r="D125" s="12"/>
      <c r="E125" s="12"/>
      <c r="F125" s="12"/>
      <c r="G125" s="12"/>
      <c r="H125" s="12"/>
      <c r="I125" s="125"/>
    </row>
    <row r="126" spans="2:9" s="41" customFormat="1" ht="11.25">
      <c r="B126" s="77"/>
      <c r="D126" s="12"/>
      <c r="E126" s="12"/>
      <c r="F126" s="12"/>
      <c r="G126" s="12"/>
      <c r="H126" s="12"/>
      <c r="I126" s="125"/>
    </row>
    <row r="127" spans="2:9" s="41" customFormat="1" ht="11.25">
      <c r="B127" s="77"/>
      <c r="D127" s="12"/>
      <c r="E127" s="12"/>
      <c r="F127" s="12"/>
      <c r="G127" s="12"/>
      <c r="H127" s="12"/>
      <c r="I127" s="125"/>
    </row>
    <row r="128" spans="2:9" s="41" customFormat="1" ht="11.25">
      <c r="B128" s="77"/>
      <c r="D128" s="12"/>
      <c r="E128" s="12"/>
      <c r="F128" s="12"/>
      <c r="G128" s="12"/>
      <c r="H128" s="12"/>
      <c r="I128" s="125"/>
    </row>
    <row r="129" ht="11.25">
      <c r="B129" s="31"/>
    </row>
    <row r="130" ht="11.25">
      <c r="B130" s="31"/>
    </row>
    <row r="131" ht="11.25">
      <c r="B131" s="31"/>
    </row>
    <row r="132" ht="11.25">
      <c r="B132" s="31"/>
    </row>
    <row r="133" ht="11.25">
      <c r="B133" s="31"/>
    </row>
    <row r="134" ht="11.25">
      <c r="B134" s="31"/>
    </row>
    <row r="135" ht="11.25">
      <c r="B135" s="31"/>
    </row>
    <row r="136" ht="11.25">
      <c r="B136" s="31"/>
    </row>
    <row r="137" ht="11.25">
      <c r="B137" s="31"/>
    </row>
    <row r="138" ht="11.25">
      <c r="B138" s="31"/>
    </row>
    <row r="139" ht="11.25">
      <c r="B139" s="31"/>
    </row>
    <row r="140" ht="11.25">
      <c r="B140" s="31"/>
    </row>
    <row r="141" ht="11.25">
      <c r="B141" s="31"/>
    </row>
    <row r="142" ht="11.25">
      <c r="B142" s="31"/>
    </row>
    <row r="143" ht="11.25">
      <c r="B143" s="31"/>
    </row>
    <row r="144" ht="11.25">
      <c r="B144" s="31"/>
    </row>
    <row r="145" ht="11.25">
      <c r="B145" s="31"/>
    </row>
    <row r="146" ht="11.25">
      <c r="B146" s="31"/>
    </row>
    <row r="147" ht="11.25">
      <c r="B147" s="31"/>
    </row>
    <row r="148" ht="11.25">
      <c r="B148" s="31"/>
    </row>
    <row r="149" ht="11.25">
      <c r="B149" s="31"/>
    </row>
    <row r="150" ht="11.25">
      <c r="B150" s="31"/>
    </row>
    <row r="151" ht="11.25">
      <c r="B151" s="31"/>
    </row>
    <row r="152" ht="11.25">
      <c r="B152" s="31"/>
    </row>
    <row r="153" ht="11.25">
      <c r="B153" s="31"/>
    </row>
    <row r="154" ht="11.25">
      <c r="B154" s="31"/>
    </row>
    <row r="155" ht="11.25">
      <c r="B155" s="31"/>
    </row>
    <row r="156" ht="11.25">
      <c r="B156" s="31"/>
    </row>
    <row r="157" ht="11.25">
      <c r="B157" s="31"/>
    </row>
    <row r="158" ht="11.25">
      <c r="B158" s="31"/>
    </row>
    <row r="159" ht="11.25">
      <c r="B159" s="31"/>
    </row>
    <row r="160" ht="11.25">
      <c r="B160" s="31"/>
    </row>
    <row r="161" ht="11.25">
      <c r="B161" s="31"/>
    </row>
    <row r="162" ht="11.25">
      <c r="B162" s="31"/>
    </row>
    <row r="163" ht="11.25">
      <c r="B163" s="31"/>
    </row>
    <row r="164" ht="11.25">
      <c r="B164" s="31"/>
    </row>
    <row r="165" ht="11.25">
      <c r="B165" s="31"/>
    </row>
    <row r="166" ht="11.25">
      <c r="B166" s="31"/>
    </row>
    <row r="167" ht="11.25">
      <c r="B167" s="31"/>
    </row>
    <row r="168" ht="11.25">
      <c r="B168" s="31"/>
    </row>
    <row r="169" ht="11.25">
      <c r="B169" s="31"/>
    </row>
    <row r="170" ht="11.25">
      <c r="B170" s="31"/>
    </row>
    <row r="171" ht="11.25">
      <c r="B171" s="31"/>
    </row>
    <row r="172" ht="11.25">
      <c r="B172" s="31"/>
    </row>
    <row r="173" ht="11.25">
      <c r="B173" s="31"/>
    </row>
    <row r="174" ht="11.25">
      <c r="B174" s="31"/>
    </row>
    <row r="175" ht="11.25">
      <c r="B175" s="31"/>
    </row>
    <row r="176" ht="11.25">
      <c r="B176" s="31"/>
    </row>
    <row r="177" ht="11.25">
      <c r="B177" s="31"/>
    </row>
    <row r="178" ht="11.25">
      <c r="B178" s="31"/>
    </row>
    <row r="179" ht="11.25">
      <c r="B179" s="31"/>
    </row>
    <row r="180" ht="11.25">
      <c r="B180" s="31"/>
    </row>
    <row r="181" ht="11.25">
      <c r="B181" s="31"/>
    </row>
    <row r="182" ht="11.25">
      <c r="B182" s="31"/>
    </row>
    <row r="183" ht="11.25">
      <c r="B183" s="31"/>
    </row>
    <row r="184" ht="11.25">
      <c r="B184" s="31"/>
    </row>
    <row r="185" ht="11.25">
      <c r="B185" s="31"/>
    </row>
    <row r="186" ht="11.25">
      <c r="B186" s="31"/>
    </row>
    <row r="187" ht="11.25">
      <c r="B187" s="31"/>
    </row>
    <row r="188" ht="11.25">
      <c r="B188" s="31"/>
    </row>
    <row r="189" ht="11.25">
      <c r="B189" s="31"/>
    </row>
    <row r="190" ht="11.25">
      <c r="B190" s="31"/>
    </row>
    <row r="191" ht="11.25">
      <c r="B191" s="31"/>
    </row>
    <row r="192" ht="11.25">
      <c r="B192" s="31"/>
    </row>
    <row r="193" ht="11.25">
      <c r="B193" s="31"/>
    </row>
    <row r="194" ht="11.25">
      <c r="B194" s="31"/>
    </row>
    <row r="195" ht="11.25">
      <c r="B195" s="31"/>
    </row>
    <row r="196" ht="11.25">
      <c r="B196" s="31"/>
    </row>
    <row r="197" ht="11.25">
      <c r="B197" s="31"/>
    </row>
    <row r="198" ht="11.25">
      <c r="B198" s="31"/>
    </row>
    <row r="199" ht="11.25">
      <c r="B199" s="31"/>
    </row>
    <row r="200" ht="11.25">
      <c r="B200" s="31"/>
    </row>
    <row r="201" ht="11.25">
      <c r="B201" s="31"/>
    </row>
    <row r="202" ht="11.25">
      <c r="B202" s="31"/>
    </row>
    <row r="203" ht="11.25">
      <c r="B203" s="31"/>
    </row>
    <row r="204" ht="11.25">
      <c r="B204" s="31"/>
    </row>
    <row r="205" ht="11.25">
      <c r="B205" s="31"/>
    </row>
    <row r="206" ht="11.25">
      <c r="B206" s="31"/>
    </row>
    <row r="207" ht="11.25">
      <c r="B207" s="31"/>
    </row>
    <row r="208" ht="11.25">
      <c r="B208" s="31"/>
    </row>
    <row r="209" ht="11.25">
      <c r="B209" s="31"/>
    </row>
    <row r="210" ht="11.25">
      <c r="B210" s="31"/>
    </row>
    <row r="211" ht="11.25">
      <c r="B211" s="31"/>
    </row>
    <row r="212" ht="11.25">
      <c r="B212" s="31"/>
    </row>
    <row r="213" ht="11.25">
      <c r="B213" s="31"/>
    </row>
    <row r="214" ht="11.25">
      <c r="B214" s="31"/>
    </row>
    <row r="215" ht="11.25">
      <c r="B215" s="31"/>
    </row>
    <row r="216" ht="11.25">
      <c r="B216" s="31"/>
    </row>
    <row r="217" ht="11.25">
      <c r="B217" s="31"/>
    </row>
    <row r="218" ht="11.25">
      <c r="B218" s="31"/>
    </row>
    <row r="219" ht="11.25">
      <c r="B219" s="31"/>
    </row>
    <row r="220" ht="11.25">
      <c r="B220" s="31"/>
    </row>
    <row r="221" ht="11.25">
      <c r="B221" s="31"/>
    </row>
    <row r="222" ht="11.25">
      <c r="B222" s="31"/>
    </row>
    <row r="223" ht="11.25">
      <c r="B223" s="31"/>
    </row>
    <row r="224" ht="11.25">
      <c r="B224" s="31"/>
    </row>
    <row r="225" ht="11.25">
      <c r="B225" s="31"/>
    </row>
    <row r="226" ht="11.25">
      <c r="B226" s="31"/>
    </row>
    <row r="227" ht="11.25">
      <c r="B227" s="31"/>
    </row>
    <row r="228" ht="11.25">
      <c r="B228" s="31"/>
    </row>
    <row r="229" ht="11.25">
      <c r="B229" s="31"/>
    </row>
    <row r="230" ht="11.25">
      <c r="B230" s="31"/>
    </row>
    <row r="231" ht="11.25">
      <c r="B231" s="31"/>
    </row>
    <row r="232" ht="11.25">
      <c r="B232" s="31"/>
    </row>
    <row r="233" ht="11.25">
      <c r="B233" s="31"/>
    </row>
    <row r="234" ht="11.25">
      <c r="B234" s="31"/>
    </row>
    <row r="235" ht="11.25">
      <c r="B235" s="31"/>
    </row>
    <row r="236" ht="11.25">
      <c r="B236" s="31"/>
    </row>
    <row r="237" ht="11.25">
      <c r="B237" s="31"/>
    </row>
    <row r="238" ht="11.25">
      <c r="B238" s="31"/>
    </row>
    <row r="239" ht="11.25">
      <c r="B239" s="31"/>
    </row>
    <row r="240" ht="11.25">
      <c r="B240" s="31"/>
    </row>
    <row r="241" ht="11.25">
      <c r="B241" s="31"/>
    </row>
    <row r="242" ht="11.25">
      <c r="B242" s="31"/>
    </row>
    <row r="243" ht="11.25">
      <c r="B243" s="31"/>
    </row>
    <row r="244" ht="11.25">
      <c r="B244" s="31"/>
    </row>
    <row r="245" ht="11.25">
      <c r="B245" s="31"/>
    </row>
    <row r="246" ht="11.25">
      <c r="B246" s="31"/>
    </row>
    <row r="247" ht="11.25">
      <c r="B247" s="31"/>
    </row>
    <row r="248" ht="11.25">
      <c r="B248" s="31"/>
    </row>
    <row r="249" ht="11.25">
      <c r="B249" s="31"/>
    </row>
    <row r="250" ht="11.25">
      <c r="B250" s="31"/>
    </row>
    <row r="251" ht="11.25">
      <c r="B251" s="31"/>
    </row>
    <row r="252" ht="11.25">
      <c r="B252" s="31"/>
    </row>
    <row r="253" ht="11.25">
      <c r="B253" s="31"/>
    </row>
    <row r="254" ht="11.25">
      <c r="B254" s="31"/>
    </row>
    <row r="255" ht="11.25">
      <c r="B255" s="31"/>
    </row>
    <row r="256" ht="11.25">
      <c r="B256" s="31"/>
    </row>
    <row r="257" ht="11.25">
      <c r="B257" s="31"/>
    </row>
    <row r="258" ht="11.25">
      <c r="B258" s="31"/>
    </row>
    <row r="259" ht="11.25">
      <c r="B259" s="31"/>
    </row>
    <row r="260" ht="11.25">
      <c r="B260" s="31"/>
    </row>
    <row r="261" ht="11.25">
      <c r="B261" s="31"/>
    </row>
    <row r="262" ht="11.25">
      <c r="B262" s="31"/>
    </row>
    <row r="263" ht="11.25">
      <c r="B263" s="31"/>
    </row>
    <row r="264" ht="11.25">
      <c r="B264" s="31"/>
    </row>
    <row r="265" ht="11.25">
      <c r="B265" s="31"/>
    </row>
    <row r="266" ht="11.25">
      <c r="B266" s="31"/>
    </row>
    <row r="267" ht="11.25">
      <c r="B267" s="31"/>
    </row>
    <row r="268" ht="11.25">
      <c r="B268" s="31"/>
    </row>
    <row r="269" ht="11.25">
      <c r="B269" s="31"/>
    </row>
    <row r="270" ht="11.25">
      <c r="B270" s="31"/>
    </row>
    <row r="271" ht="11.25">
      <c r="B271" s="31"/>
    </row>
    <row r="272" ht="11.25">
      <c r="B272" s="31"/>
    </row>
    <row r="273" ht="11.25">
      <c r="B273" s="31"/>
    </row>
    <row r="274" ht="11.25">
      <c r="B274" s="31"/>
    </row>
    <row r="275" ht="11.25">
      <c r="B275" s="31"/>
    </row>
    <row r="276" ht="11.25">
      <c r="B276" s="31"/>
    </row>
    <row r="277" ht="11.25">
      <c r="B277" s="31"/>
    </row>
    <row r="278" ht="11.25">
      <c r="B278" s="31"/>
    </row>
    <row r="279" ht="11.25">
      <c r="B279" s="31"/>
    </row>
    <row r="280" ht="11.25">
      <c r="B280" s="31"/>
    </row>
    <row r="281" ht="11.25">
      <c r="B281" s="31"/>
    </row>
    <row r="282" ht="11.25">
      <c r="B282" s="31"/>
    </row>
    <row r="283" ht="11.25">
      <c r="B283" s="31"/>
    </row>
    <row r="284" ht="11.25">
      <c r="B284" s="31"/>
    </row>
    <row r="285" ht="11.25">
      <c r="B285" s="31"/>
    </row>
    <row r="286" ht="11.25">
      <c r="B286" s="31"/>
    </row>
    <row r="287" ht="11.25">
      <c r="B287" s="31"/>
    </row>
    <row r="288" ht="11.25">
      <c r="B288" s="31"/>
    </row>
    <row r="289" ht="11.25">
      <c r="B289" s="31"/>
    </row>
    <row r="290" ht="11.25">
      <c r="B290" s="31"/>
    </row>
    <row r="291" ht="11.25">
      <c r="B291" s="31"/>
    </row>
    <row r="292" ht="11.25">
      <c r="B292" s="31"/>
    </row>
    <row r="293" ht="11.25">
      <c r="B293" s="31"/>
    </row>
    <row r="294" ht="11.25">
      <c r="B294" s="31"/>
    </row>
    <row r="295" ht="11.25">
      <c r="B295" s="31"/>
    </row>
    <row r="296" ht="11.25">
      <c r="B296" s="31"/>
    </row>
    <row r="297" ht="11.25">
      <c r="B297" s="31"/>
    </row>
    <row r="298" ht="11.25">
      <c r="B298" s="31"/>
    </row>
    <row r="299" ht="11.25">
      <c r="B299" s="31"/>
    </row>
    <row r="300" ht="11.25">
      <c r="B300" s="31"/>
    </row>
    <row r="301" ht="11.25">
      <c r="B301" s="31"/>
    </row>
    <row r="302" ht="11.25">
      <c r="B302" s="31"/>
    </row>
    <row r="303" ht="11.25">
      <c r="B303" s="31"/>
    </row>
    <row r="304" ht="11.25">
      <c r="B304" s="31"/>
    </row>
    <row r="305" ht="11.25">
      <c r="B305" s="31"/>
    </row>
    <row r="306" ht="11.25">
      <c r="B306" s="31"/>
    </row>
    <row r="307" ht="11.25">
      <c r="B307" s="31"/>
    </row>
    <row r="308" ht="11.25">
      <c r="B308" s="31"/>
    </row>
    <row r="309" ht="11.25">
      <c r="B309" s="31"/>
    </row>
    <row r="310" ht="11.25">
      <c r="B310" s="31"/>
    </row>
    <row r="311" ht="11.25">
      <c r="B311" s="31"/>
    </row>
    <row r="312" ht="11.25">
      <c r="B312" s="31"/>
    </row>
    <row r="313" ht="11.25">
      <c r="B313" s="31"/>
    </row>
    <row r="314" ht="11.25">
      <c r="B314" s="31"/>
    </row>
    <row r="315" ht="11.25">
      <c r="B315" s="31"/>
    </row>
    <row r="316" ht="11.25">
      <c r="B316" s="31"/>
    </row>
    <row r="317" ht="11.25">
      <c r="B317" s="31"/>
    </row>
    <row r="318" ht="11.25">
      <c r="B318" s="31"/>
    </row>
    <row r="319" ht="11.25">
      <c r="B319" s="31"/>
    </row>
    <row r="320" ht="11.25">
      <c r="B320" s="31"/>
    </row>
    <row r="321" ht="11.25">
      <c r="B321" s="31"/>
    </row>
    <row r="322" ht="11.25">
      <c r="B322" s="31"/>
    </row>
    <row r="323" ht="11.25">
      <c r="B323" s="31"/>
    </row>
    <row r="324" ht="11.25">
      <c r="B324" s="31"/>
    </row>
    <row r="325" ht="11.25">
      <c r="B325" s="31"/>
    </row>
    <row r="326" ht="11.25">
      <c r="B326" s="31"/>
    </row>
    <row r="327" ht="11.25">
      <c r="B327" s="31"/>
    </row>
    <row r="328" ht="11.25">
      <c r="B328" s="31"/>
    </row>
    <row r="329" ht="11.25">
      <c r="B329" s="31"/>
    </row>
    <row r="330" ht="11.25">
      <c r="B330" s="31"/>
    </row>
    <row r="331" ht="11.25">
      <c r="B331" s="31"/>
    </row>
    <row r="332" ht="11.25">
      <c r="B332" s="31"/>
    </row>
    <row r="333" ht="11.25">
      <c r="B333" s="31"/>
    </row>
    <row r="334" ht="11.25">
      <c r="B334" s="31"/>
    </row>
    <row r="335" ht="11.25">
      <c r="B335" s="31"/>
    </row>
    <row r="336" ht="11.25">
      <c r="B336" s="31"/>
    </row>
    <row r="337" ht="11.25">
      <c r="B337" s="31"/>
    </row>
    <row r="338" ht="11.25">
      <c r="B338" s="31"/>
    </row>
    <row r="339" ht="11.25">
      <c r="B339" s="31"/>
    </row>
    <row r="340" ht="11.25">
      <c r="B340" s="31"/>
    </row>
    <row r="341" ht="11.25">
      <c r="B341" s="31"/>
    </row>
    <row r="342" ht="11.25">
      <c r="B342" s="31"/>
    </row>
    <row r="343" ht="11.25">
      <c r="B343" s="31"/>
    </row>
    <row r="344" ht="11.25">
      <c r="B344" s="31"/>
    </row>
    <row r="345" ht="11.25">
      <c r="B345" s="31"/>
    </row>
    <row r="346" ht="11.25">
      <c r="B346" s="31"/>
    </row>
    <row r="347" ht="11.25">
      <c r="B347" s="31"/>
    </row>
    <row r="348" ht="11.25">
      <c r="B348" s="31"/>
    </row>
    <row r="349" ht="11.25">
      <c r="B349" s="31"/>
    </row>
    <row r="350" ht="11.25">
      <c r="B350" s="31"/>
    </row>
    <row r="351" ht="11.25">
      <c r="B351" s="31"/>
    </row>
    <row r="352" ht="11.25">
      <c r="B352" s="31"/>
    </row>
    <row r="353" ht="11.25">
      <c r="B353" s="31"/>
    </row>
    <row r="354" ht="11.25">
      <c r="B354" s="31"/>
    </row>
    <row r="355" ht="11.25">
      <c r="B355" s="31"/>
    </row>
    <row r="356" ht="11.25">
      <c r="B356" s="31"/>
    </row>
    <row r="357" ht="11.25">
      <c r="B357" s="31"/>
    </row>
    <row r="358" ht="11.25">
      <c r="B358" s="31"/>
    </row>
    <row r="359" ht="11.25">
      <c r="B359" s="31"/>
    </row>
    <row r="360" ht="11.25">
      <c r="B360" s="31"/>
    </row>
    <row r="361" ht="11.25">
      <c r="B361" s="31"/>
    </row>
    <row r="362" ht="11.25">
      <c r="B362" s="31"/>
    </row>
    <row r="363" ht="11.25">
      <c r="B363" s="31"/>
    </row>
    <row r="364" ht="11.25">
      <c r="B364" s="31"/>
    </row>
    <row r="365" ht="11.25">
      <c r="B365" s="31"/>
    </row>
    <row r="366" ht="11.25">
      <c r="B366" s="31"/>
    </row>
    <row r="367" ht="11.25">
      <c r="B367" s="31"/>
    </row>
    <row r="368" ht="11.25">
      <c r="B368" s="31"/>
    </row>
    <row r="369" ht="11.25">
      <c r="B369" s="31"/>
    </row>
    <row r="370" ht="11.25">
      <c r="B370" s="31"/>
    </row>
    <row r="371" ht="11.25">
      <c r="B371" s="31"/>
    </row>
    <row r="372" ht="11.25">
      <c r="B372" s="31"/>
    </row>
    <row r="373" ht="11.25">
      <c r="B373" s="31"/>
    </row>
    <row r="374" ht="11.25">
      <c r="B374" s="31"/>
    </row>
    <row r="375" ht="11.25">
      <c r="B375" s="31"/>
    </row>
    <row r="376" ht="11.25">
      <c r="B376" s="31"/>
    </row>
    <row r="377" ht="11.25">
      <c r="B377" s="31"/>
    </row>
    <row r="378" ht="11.25">
      <c r="B378" s="31"/>
    </row>
    <row r="379" ht="11.25">
      <c r="B379" s="31"/>
    </row>
    <row r="380" ht="11.25">
      <c r="B380" s="31"/>
    </row>
    <row r="381" ht="11.25">
      <c r="B381" s="31"/>
    </row>
    <row r="382" ht="11.25">
      <c r="B382" s="31"/>
    </row>
    <row r="383" ht="11.25">
      <c r="B383" s="31"/>
    </row>
    <row r="384" ht="11.25">
      <c r="B384" s="31"/>
    </row>
    <row r="385" ht="11.25">
      <c r="B385" s="31"/>
    </row>
    <row r="386" ht="11.25">
      <c r="B386" s="31"/>
    </row>
    <row r="387" ht="11.25">
      <c r="B387" s="31"/>
    </row>
    <row r="388" ht="11.25">
      <c r="B388" s="31"/>
    </row>
    <row r="389" ht="11.25">
      <c r="B389" s="31"/>
    </row>
    <row r="390" ht="11.25">
      <c r="B390" s="31"/>
    </row>
    <row r="391" ht="11.25">
      <c r="B391" s="31"/>
    </row>
    <row r="392" ht="11.25">
      <c r="B392" s="31"/>
    </row>
    <row r="393" ht="11.25">
      <c r="B393" s="31"/>
    </row>
    <row r="394" ht="11.25">
      <c r="B394" s="31"/>
    </row>
    <row r="395" ht="11.25">
      <c r="B395" s="31"/>
    </row>
    <row r="396" ht="11.25">
      <c r="B396" s="31"/>
    </row>
    <row r="397" ht="11.25">
      <c r="B397" s="31"/>
    </row>
    <row r="398" ht="11.25">
      <c r="B398" s="31"/>
    </row>
    <row r="399" ht="11.25">
      <c r="B399" s="31"/>
    </row>
    <row r="400" ht="11.25">
      <c r="B400" s="31"/>
    </row>
    <row r="401" ht="11.25">
      <c r="B401" s="31"/>
    </row>
    <row r="402" ht="11.25">
      <c r="B402" s="31"/>
    </row>
    <row r="403" ht="11.25">
      <c r="B403" s="31"/>
    </row>
    <row r="404" ht="11.25">
      <c r="B404" s="31"/>
    </row>
    <row r="405" ht="11.25">
      <c r="B405" s="31"/>
    </row>
    <row r="406" ht="11.25">
      <c r="B406" s="31"/>
    </row>
    <row r="407" ht="11.25">
      <c r="B407" s="31"/>
    </row>
    <row r="408" ht="11.25">
      <c r="B408" s="31"/>
    </row>
    <row r="409" ht="11.25">
      <c r="B409" s="31"/>
    </row>
    <row r="410" ht="11.25">
      <c r="B410" s="31"/>
    </row>
    <row r="411" ht="11.25">
      <c r="B411" s="31"/>
    </row>
    <row r="412" ht="11.25">
      <c r="B412" s="31"/>
    </row>
    <row r="413" ht="11.25">
      <c r="B413" s="31"/>
    </row>
    <row r="414" ht="11.25">
      <c r="B414" s="31"/>
    </row>
    <row r="415" ht="11.25">
      <c r="B415" s="31"/>
    </row>
    <row r="416" ht="11.25">
      <c r="B416" s="31"/>
    </row>
    <row r="417" ht="11.25">
      <c r="B417" s="31"/>
    </row>
    <row r="418" ht="11.25">
      <c r="B418" s="31"/>
    </row>
    <row r="419" ht="11.25">
      <c r="B419" s="31"/>
    </row>
    <row r="420" ht="11.25">
      <c r="B420" s="31"/>
    </row>
    <row r="421" ht="11.25">
      <c r="B421" s="31"/>
    </row>
    <row r="422" ht="11.25">
      <c r="B422" s="31"/>
    </row>
    <row r="423" ht="11.25">
      <c r="B423" s="31"/>
    </row>
    <row r="424" ht="11.25">
      <c r="B424" s="31"/>
    </row>
    <row r="425" ht="11.25">
      <c r="B425" s="31"/>
    </row>
    <row r="426" ht="11.25">
      <c r="B426" s="31"/>
    </row>
    <row r="427" ht="11.25">
      <c r="B427" s="31"/>
    </row>
    <row r="428" ht="11.25">
      <c r="B428" s="31"/>
    </row>
    <row r="429" ht="11.25">
      <c r="B429" s="31"/>
    </row>
    <row r="430" ht="11.25">
      <c r="B430" s="31"/>
    </row>
    <row r="431" ht="11.25">
      <c r="B431" s="31"/>
    </row>
    <row r="432" ht="11.25">
      <c r="B432" s="31"/>
    </row>
    <row r="433" ht="11.25">
      <c r="B433" s="31"/>
    </row>
    <row r="434" ht="11.25">
      <c r="B434" s="31"/>
    </row>
    <row r="435" ht="11.25">
      <c r="B435" s="31"/>
    </row>
    <row r="436" ht="11.25">
      <c r="B436" s="31"/>
    </row>
    <row r="437" ht="11.25">
      <c r="B437" s="31"/>
    </row>
    <row r="438" ht="11.25">
      <c r="B438" s="31"/>
    </row>
    <row r="439" ht="11.25">
      <c r="B439" s="31"/>
    </row>
    <row r="440" ht="11.25">
      <c r="B440" s="31"/>
    </row>
    <row r="441" ht="11.25">
      <c r="B441" s="31"/>
    </row>
    <row r="442" ht="11.25">
      <c r="B442" s="31"/>
    </row>
    <row r="443" ht="11.25">
      <c r="B443" s="31"/>
    </row>
    <row r="444" ht="11.25">
      <c r="B444" s="31"/>
    </row>
    <row r="445" ht="11.25">
      <c r="B445" s="31"/>
    </row>
    <row r="446" ht="11.25">
      <c r="B446" s="31"/>
    </row>
    <row r="447" ht="11.25">
      <c r="B447" s="31"/>
    </row>
    <row r="448" ht="11.25">
      <c r="B448" s="31"/>
    </row>
    <row r="449" ht="11.25">
      <c r="B449" s="31"/>
    </row>
    <row r="450" ht="11.25">
      <c r="B450" s="31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9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33" customWidth="1"/>
    <col min="2" max="2" width="6.8515625" style="33" customWidth="1"/>
    <col min="3" max="14" width="10.28125" style="32" customWidth="1"/>
    <col min="15" max="15" width="12.57421875" style="32" bestFit="1" customWidth="1"/>
    <col min="16" max="23" width="14.8515625" style="32" customWidth="1"/>
    <col min="24" max="16384" width="14.8515625" style="33" customWidth="1"/>
  </cols>
  <sheetData>
    <row r="1" spans="2:15" s="93" customFormat="1" ht="12.75">
      <c r="B1" s="94" t="s">
        <v>84</v>
      </c>
      <c r="C1" s="95"/>
      <c r="D1" s="7"/>
      <c r="E1" s="7"/>
      <c r="F1" s="7"/>
      <c r="O1" s="96" t="str">
        <f>'Tab 1'!U1</f>
        <v>Carta de Conjuntura | Setembro 2015</v>
      </c>
    </row>
    <row r="3" s="126" customFormat="1" ht="11.25">
      <c r="B3" s="42" t="s">
        <v>25</v>
      </c>
    </row>
    <row r="4" s="126" customFormat="1" ht="11.25">
      <c r="B4" s="43" t="s">
        <v>26</v>
      </c>
    </row>
    <row r="5" spans="2:15" s="126" customFormat="1" ht="11.25">
      <c r="B5" s="44" t="s">
        <v>27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2:15" s="126" customFormat="1" ht="12" thickBot="1">
      <c r="B6" s="129" t="s">
        <v>17</v>
      </c>
      <c r="C6" s="130" t="s">
        <v>28</v>
      </c>
      <c r="D6" s="130" t="s">
        <v>29</v>
      </c>
      <c r="E6" s="130" t="s">
        <v>30</v>
      </c>
      <c r="F6" s="130" t="s">
        <v>31</v>
      </c>
      <c r="G6" s="130" t="s">
        <v>32</v>
      </c>
      <c r="H6" s="130" t="s">
        <v>33</v>
      </c>
      <c r="I6" s="130" t="s">
        <v>34</v>
      </c>
      <c r="J6" s="130" t="s">
        <v>35</v>
      </c>
      <c r="K6" s="130" t="s">
        <v>36</v>
      </c>
      <c r="L6" s="130" t="s">
        <v>37</v>
      </c>
      <c r="M6" s="130" t="s">
        <v>38</v>
      </c>
      <c r="N6" s="130" t="s">
        <v>39</v>
      </c>
      <c r="O6" s="130" t="s">
        <v>40</v>
      </c>
    </row>
    <row r="7" spans="2:15" s="126" customFormat="1" ht="12" thickTop="1">
      <c r="B7" s="34">
        <v>1994</v>
      </c>
      <c r="C7" s="35">
        <v>2747.187653</v>
      </c>
      <c r="D7" s="35">
        <v>2778.288879</v>
      </c>
      <c r="E7" s="35">
        <v>3350.391558</v>
      </c>
      <c r="F7" s="35">
        <v>3634.841763</v>
      </c>
      <c r="G7" s="35">
        <v>3862.059965</v>
      </c>
      <c r="H7" s="35">
        <v>3727.9048</v>
      </c>
      <c r="I7" s="35">
        <v>3738.057136</v>
      </c>
      <c r="J7" s="35">
        <v>4282.100334</v>
      </c>
      <c r="K7" s="35">
        <v>4162.08328</v>
      </c>
      <c r="L7" s="35">
        <v>3842.498153</v>
      </c>
      <c r="M7" s="35">
        <v>3706.207709</v>
      </c>
      <c r="N7" s="35">
        <v>3713.527632</v>
      </c>
      <c r="O7" s="35">
        <v>43545.148861999995</v>
      </c>
    </row>
    <row r="8" spans="2:15" s="126" customFormat="1" ht="11.25">
      <c r="B8" s="36">
        <v>1995</v>
      </c>
      <c r="C8" s="35">
        <v>2980.189648</v>
      </c>
      <c r="D8" s="35">
        <v>2951.705224</v>
      </c>
      <c r="E8" s="35">
        <v>3798.68121</v>
      </c>
      <c r="F8" s="35">
        <v>3393.925048</v>
      </c>
      <c r="G8" s="35">
        <v>4204.77892</v>
      </c>
      <c r="H8" s="35">
        <v>4119.904081</v>
      </c>
      <c r="I8" s="35">
        <v>4004.041602</v>
      </c>
      <c r="J8" s="35">
        <v>4558.093534</v>
      </c>
      <c r="K8" s="35">
        <v>4166.886329</v>
      </c>
      <c r="L8" s="35">
        <v>4405.19026</v>
      </c>
      <c r="M8" s="35">
        <v>4047.844579</v>
      </c>
      <c r="N8" s="35">
        <v>3875.041979</v>
      </c>
      <c r="O8" s="35">
        <v>46506.282414</v>
      </c>
    </row>
    <row r="9" spans="2:15" s="126" customFormat="1" ht="11.25">
      <c r="B9" s="36">
        <v>1996</v>
      </c>
      <c r="C9" s="35">
        <v>3472.938473</v>
      </c>
      <c r="D9" s="35">
        <v>3404.705497</v>
      </c>
      <c r="E9" s="35">
        <v>3408.143883</v>
      </c>
      <c r="F9" s="35">
        <v>4271.322377</v>
      </c>
      <c r="G9" s="35">
        <v>4505.748028</v>
      </c>
      <c r="H9" s="35">
        <v>3839.945609</v>
      </c>
      <c r="I9" s="35">
        <v>4458.942508</v>
      </c>
      <c r="J9" s="35">
        <v>4380.857474</v>
      </c>
      <c r="K9" s="35">
        <v>4115.239467</v>
      </c>
      <c r="L9" s="35">
        <v>4187.92736</v>
      </c>
      <c r="M9" s="35">
        <v>3911.558859</v>
      </c>
      <c r="N9" s="35">
        <v>3789.398623</v>
      </c>
      <c r="O9" s="35">
        <v>47746.728158</v>
      </c>
    </row>
    <row r="10" spans="2:15" s="126" customFormat="1" ht="11.25">
      <c r="B10" s="36">
        <v>1997</v>
      </c>
      <c r="C10" s="35">
        <v>3684.586329</v>
      </c>
      <c r="D10" s="35">
        <v>3145.636591</v>
      </c>
      <c r="E10" s="35">
        <v>3823.444112</v>
      </c>
      <c r="F10" s="35">
        <v>4624.474456</v>
      </c>
      <c r="G10" s="35">
        <v>4655.833845</v>
      </c>
      <c r="H10" s="35">
        <v>4843.614313</v>
      </c>
      <c r="I10" s="35">
        <v>5238.795799</v>
      </c>
      <c r="J10" s="35">
        <v>5074.799308</v>
      </c>
      <c r="K10" s="35">
        <v>4588.31103</v>
      </c>
      <c r="L10" s="35">
        <v>4793.012347</v>
      </c>
      <c r="M10" s="35">
        <v>3975.930433</v>
      </c>
      <c r="N10" s="35">
        <v>4534.287266</v>
      </c>
      <c r="O10" s="35">
        <v>52982.725829</v>
      </c>
    </row>
    <row r="11" spans="2:15" s="126" customFormat="1" ht="11.25">
      <c r="B11" s="36">
        <v>1998</v>
      </c>
      <c r="C11" s="35">
        <v>3916.86109</v>
      </c>
      <c r="D11" s="35">
        <v>3715.926053</v>
      </c>
      <c r="E11" s="35">
        <v>4273.985367</v>
      </c>
      <c r="F11" s="35">
        <v>4576.580125</v>
      </c>
      <c r="G11" s="35">
        <v>4611.933252</v>
      </c>
      <c r="H11" s="35">
        <v>4886.364504</v>
      </c>
      <c r="I11" s="35">
        <v>4970.110086</v>
      </c>
      <c r="J11" s="35">
        <v>3985.621684</v>
      </c>
      <c r="K11" s="35">
        <v>4538.094015</v>
      </c>
      <c r="L11" s="35">
        <v>4016.893914</v>
      </c>
      <c r="M11" s="35">
        <v>3703.50456</v>
      </c>
      <c r="N11" s="35">
        <v>3943.986895</v>
      </c>
      <c r="O11" s="35">
        <v>51139.86154500001</v>
      </c>
    </row>
    <row r="12" spans="2:15" s="126" customFormat="1" ht="11.25">
      <c r="B12" s="36">
        <v>1999</v>
      </c>
      <c r="C12" s="35">
        <v>2949.154776</v>
      </c>
      <c r="D12" s="35">
        <v>3266.867013</v>
      </c>
      <c r="E12" s="35">
        <v>3829.412981</v>
      </c>
      <c r="F12" s="35">
        <v>3706.75087</v>
      </c>
      <c r="G12" s="35">
        <v>4386.466597</v>
      </c>
      <c r="H12" s="35">
        <v>4312.612911</v>
      </c>
      <c r="I12" s="35">
        <v>4117.096889</v>
      </c>
      <c r="J12" s="35">
        <v>4277.089174</v>
      </c>
      <c r="K12" s="35">
        <v>4187.087694</v>
      </c>
      <c r="L12" s="35">
        <v>4304.132509</v>
      </c>
      <c r="M12" s="35">
        <v>4001.797406</v>
      </c>
      <c r="N12" s="35">
        <v>4674.321127</v>
      </c>
      <c r="O12" s="35">
        <v>48012.789947000005</v>
      </c>
    </row>
    <row r="13" spans="2:15" s="126" customFormat="1" ht="11.25">
      <c r="B13" s="36">
        <v>2000</v>
      </c>
      <c r="C13" s="35">
        <v>3453.879475</v>
      </c>
      <c r="D13" s="35">
        <v>4124.889858</v>
      </c>
      <c r="E13" s="35">
        <v>4473.245145</v>
      </c>
      <c r="F13" s="35">
        <v>4183.741237</v>
      </c>
      <c r="G13" s="35">
        <v>5065.528883</v>
      </c>
      <c r="H13" s="35">
        <v>4863.568081</v>
      </c>
      <c r="I13" s="35">
        <v>5005.990739</v>
      </c>
      <c r="J13" s="35">
        <v>5522.393935</v>
      </c>
      <c r="K13" s="35">
        <v>4727.432602</v>
      </c>
      <c r="L13" s="35">
        <v>4641.288911</v>
      </c>
      <c r="M13" s="35">
        <v>4394.431433</v>
      </c>
      <c r="N13" s="35">
        <v>4662.529566</v>
      </c>
      <c r="O13" s="35">
        <v>55118.919864999996</v>
      </c>
    </row>
    <row r="14" spans="2:15" s="126" customFormat="1" ht="11.25">
      <c r="B14" s="36">
        <v>2001</v>
      </c>
      <c r="C14" s="35">
        <v>4541.623764</v>
      </c>
      <c r="D14" s="35">
        <v>4086.790148</v>
      </c>
      <c r="E14" s="35">
        <v>5173.027536</v>
      </c>
      <c r="F14" s="35">
        <v>4735.323043</v>
      </c>
      <c r="G14" s="35">
        <v>5372.620976</v>
      </c>
      <c r="H14" s="35">
        <v>5047.763762</v>
      </c>
      <c r="I14" s="35">
        <v>4970.156817</v>
      </c>
      <c r="J14" s="35">
        <v>5733.053483</v>
      </c>
      <c r="K14" s="35">
        <v>4759.850802</v>
      </c>
      <c r="L14" s="35">
        <v>5008.557126</v>
      </c>
      <c r="M14" s="35">
        <v>4506.283984</v>
      </c>
      <c r="N14" s="35">
        <v>4351.54158</v>
      </c>
      <c r="O14" s="35">
        <v>58286.59302099999</v>
      </c>
    </row>
    <row r="15" spans="2:15" s="126" customFormat="1" ht="11.25">
      <c r="B15" s="34">
        <v>2002</v>
      </c>
      <c r="C15" s="35">
        <v>3975.96755</v>
      </c>
      <c r="D15" s="35">
        <v>3662.989817</v>
      </c>
      <c r="E15" s="35">
        <v>4266.107599</v>
      </c>
      <c r="F15" s="35">
        <v>4647.813517</v>
      </c>
      <c r="G15" s="35">
        <v>4447.740894</v>
      </c>
      <c r="H15" s="35">
        <v>4084.58476</v>
      </c>
      <c r="I15" s="35">
        <v>6230.571298</v>
      </c>
      <c r="J15" s="35">
        <v>5758.053735</v>
      </c>
      <c r="K15" s="35">
        <v>6497.975108</v>
      </c>
      <c r="L15" s="35">
        <v>6482.182856</v>
      </c>
      <c r="M15" s="35">
        <v>5134.789656</v>
      </c>
      <c r="N15" s="35">
        <v>5249.876245</v>
      </c>
      <c r="O15" s="35">
        <v>60438.653034999996</v>
      </c>
    </row>
    <row r="16" spans="2:15" s="126" customFormat="1" ht="11.25">
      <c r="B16" s="34">
        <v>2003</v>
      </c>
      <c r="C16" s="35">
        <v>4811.181392</v>
      </c>
      <c r="D16" s="35">
        <v>5009.028475</v>
      </c>
      <c r="E16" s="35">
        <v>5246.395514</v>
      </c>
      <c r="F16" s="35">
        <v>5720.005413</v>
      </c>
      <c r="G16" s="35">
        <v>6381.488142</v>
      </c>
      <c r="H16" s="35">
        <v>5882.943168</v>
      </c>
      <c r="I16" s="35">
        <v>6114.523476</v>
      </c>
      <c r="J16" s="35">
        <v>6413.605268</v>
      </c>
      <c r="K16" s="35">
        <v>7291.199616</v>
      </c>
      <c r="L16" s="35">
        <v>7578.687865</v>
      </c>
      <c r="M16" s="35">
        <v>5993.129201</v>
      </c>
      <c r="N16" s="35">
        <v>6761.034545</v>
      </c>
      <c r="O16" s="35">
        <v>73203.222075</v>
      </c>
    </row>
    <row r="17" spans="2:15" s="126" customFormat="1" ht="11.25">
      <c r="B17" s="34">
        <v>2004</v>
      </c>
      <c r="C17" s="35">
        <v>5809.452343</v>
      </c>
      <c r="D17" s="35">
        <v>5733.238238</v>
      </c>
      <c r="E17" s="35">
        <v>7944.136093</v>
      </c>
      <c r="F17" s="35">
        <v>6606.292414</v>
      </c>
      <c r="G17" s="35">
        <v>7960.023354</v>
      </c>
      <c r="H17" s="35">
        <v>9347.432832</v>
      </c>
      <c r="I17" s="35">
        <v>9011.284343</v>
      </c>
      <c r="J17" s="35">
        <v>9073.756285</v>
      </c>
      <c r="K17" s="35">
        <v>8939.578126</v>
      </c>
      <c r="L17" s="35">
        <v>8861.649754</v>
      </c>
      <c r="M17" s="35">
        <v>8177.309337</v>
      </c>
      <c r="N17" s="35">
        <v>9213.345647</v>
      </c>
      <c r="O17" s="35">
        <v>96677.49876599999</v>
      </c>
    </row>
    <row r="18" spans="2:15" s="126" customFormat="1" ht="11.25">
      <c r="B18" s="34">
        <v>2005</v>
      </c>
      <c r="C18" s="35">
        <v>7457.189902</v>
      </c>
      <c r="D18" s="35">
        <v>7771.87876</v>
      </c>
      <c r="E18" s="35">
        <v>9270.434926</v>
      </c>
      <c r="F18" s="35">
        <v>9220.566717</v>
      </c>
      <c r="G18" s="35">
        <v>9835.725485</v>
      </c>
      <c r="H18" s="35">
        <v>10224.832499</v>
      </c>
      <c r="I18" s="35">
        <v>11079.53468</v>
      </c>
      <c r="J18" s="35">
        <v>11366.262079</v>
      </c>
      <c r="K18" s="35">
        <v>10654.222622</v>
      </c>
      <c r="L18" s="35">
        <v>9922.943795</v>
      </c>
      <c r="M18" s="35">
        <v>10809.253532</v>
      </c>
      <c r="N18" s="35">
        <v>10916.339902</v>
      </c>
      <c r="O18" s="35">
        <v>118529.18489900001</v>
      </c>
    </row>
    <row r="19" spans="2:15" s="126" customFormat="1" ht="11.25">
      <c r="B19" s="34">
        <v>2006</v>
      </c>
      <c r="C19" s="35">
        <v>9286.850191</v>
      </c>
      <c r="D19" s="35">
        <v>8774.460707</v>
      </c>
      <c r="E19" s="35">
        <v>11396.765577</v>
      </c>
      <c r="F19" s="35">
        <v>9830.693648</v>
      </c>
      <c r="G19" s="35">
        <v>10304.884611</v>
      </c>
      <c r="H19" s="35">
        <v>11463.247538</v>
      </c>
      <c r="I19" s="35">
        <v>13651.047549</v>
      </c>
      <c r="J19" s="35">
        <v>13671.699785</v>
      </c>
      <c r="K19" s="35">
        <v>12576.856844</v>
      </c>
      <c r="L19" s="35">
        <v>12689.255149</v>
      </c>
      <c r="M19" s="35">
        <v>11896.874788</v>
      </c>
      <c r="N19" s="35">
        <v>12264.833144</v>
      </c>
      <c r="O19" s="35">
        <v>137807.469531</v>
      </c>
    </row>
    <row r="20" spans="2:15" s="126" customFormat="1" ht="11.25">
      <c r="B20" s="34">
        <v>2007</v>
      </c>
      <c r="C20" s="35">
        <v>10983.867609</v>
      </c>
      <c r="D20" s="35">
        <v>10129.505211</v>
      </c>
      <c r="E20" s="35">
        <v>12888.955944</v>
      </c>
      <c r="F20" s="35">
        <v>12446.172314</v>
      </c>
      <c r="G20" s="35">
        <v>13647.281258</v>
      </c>
      <c r="H20" s="35">
        <v>13118.083296</v>
      </c>
      <c r="I20" s="35">
        <v>14119.547669</v>
      </c>
      <c r="J20" s="35">
        <v>15100.02878</v>
      </c>
      <c r="K20" s="35">
        <v>14165.675118</v>
      </c>
      <c r="L20" s="35">
        <v>15767.821852</v>
      </c>
      <c r="M20" s="35">
        <v>14051.330343</v>
      </c>
      <c r="N20" s="35">
        <v>14230.803436</v>
      </c>
      <c r="O20" s="35">
        <v>160649.07283</v>
      </c>
    </row>
    <row r="21" spans="2:15" s="126" customFormat="1" ht="11.25">
      <c r="B21" s="34">
        <v>2008</v>
      </c>
      <c r="C21" s="35">
        <v>13276.884351</v>
      </c>
      <c r="D21" s="35">
        <v>12799.91984</v>
      </c>
      <c r="E21" s="35">
        <v>12612.774542</v>
      </c>
      <c r="F21" s="35">
        <v>14058.430155</v>
      </c>
      <c r="G21" s="35">
        <v>19303.363465</v>
      </c>
      <c r="H21" s="35">
        <v>18593.307478</v>
      </c>
      <c r="I21" s="35">
        <v>20451.410348</v>
      </c>
      <c r="J21" s="35">
        <v>19746.866637</v>
      </c>
      <c r="K21" s="35">
        <v>20017.207512</v>
      </c>
      <c r="L21" s="35">
        <v>18512.30759</v>
      </c>
      <c r="M21" s="35">
        <v>14752.572586</v>
      </c>
      <c r="N21" s="35">
        <v>13817.398405</v>
      </c>
      <c r="O21" s="35">
        <v>197942.44290900003</v>
      </c>
    </row>
    <row r="22" spans="2:15" s="126" customFormat="1" ht="11.25">
      <c r="B22" s="34">
        <v>2009</v>
      </c>
      <c r="C22" s="35">
        <v>9781.920008</v>
      </c>
      <c r="D22" s="35">
        <v>9586.405593</v>
      </c>
      <c r="E22" s="35">
        <v>11809.225427</v>
      </c>
      <c r="F22" s="35">
        <v>12321.617241</v>
      </c>
      <c r="G22" s="35">
        <v>11984.585301</v>
      </c>
      <c r="H22" s="35">
        <v>14467.784664</v>
      </c>
      <c r="I22" s="35">
        <v>14141.930086</v>
      </c>
      <c r="J22" s="35">
        <v>13840.850343</v>
      </c>
      <c r="K22" s="35">
        <v>13863.221927</v>
      </c>
      <c r="L22" s="35">
        <v>14081.686044</v>
      </c>
      <c r="M22" s="35">
        <v>12652.892311</v>
      </c>
      <c r="N22" s="35">
        <v>14462.62386</v>
      </c>
      <c r="O22" s="35">
        <v>152994.742805</v>
      </c>
    </row>
    <row r="23" spans="2:15" s="126" customFormat="1" ht="11.25">
      <c r="B23" s="34">
        <v>2010</v>
      </c>
      <c r="C23" s="35">
        <v>11305.066944</v>
      </c>
      <c r="D23" s="35">
        <v>12197.237398</v>
      </c>
      <c r="E23" s="35">
        <v>15727.499154</v>
      </c>
      <c r="F23" s="35">
        <v>15161.211373</v>
      </c>
      <c r="G23" s="35">
        <v>17702.500109</v>
      </c>
      <c r="H23" s="35">
        <v>17093.91155</v>
      </c>
      <c r="I23" s="35">
        <v>17672.924687</v>
      </c>
      <c r="J23" s="35">
        <v>19236.252688</v>
      </c>
      <c r="K23" s="35">
        <v>18832.79042</v>
      </c>
      <c r="L23" s="35">
        <v>18380.418198</v>
      </c>
      <c r="M23" s="35">
        <v>17687.332378</v>
      </c>
      <c r="N23" s="35">
        <v>20918.140436</v>
      </c>
      <c r="O23" s="35">
        <v>201915.28533500002</v>
      </c>
    </row>
    <row r="24" spans="2:15" s="126" customFormat="1" ht="11.25">
      <c r="B24" s="48">
        <v>2011</v>
      </c>
      <c r="C24" s="35">
        <v>15214.352952</v>
      </c>
      <c r="D24" s="35">
        <v>16732.470279</v>
      </c>
      <c r="E24" s="35">
        <v>19285.976953</v>
      </c>
      <c r="F24" s="35">
        <v>20172.976975</v>
      </c>
      <c r="G24" s="35">
        <v>23208.656952</v>
      </c>
      <c r="H24" s="35">
        <v>23689.078794</v>
      </c>
      <c r="I24" s="35">
        <v>22251.876846</v>
      </c>
      <c r="J24" s="35">
        <v>26158.507329</v>
      </c>
      <c r="K24" s="35">
        <v>23285.05803</v>
      </c>
      <c r="L24" s="35">
        <v>22139.952919</v>
      </c>
      <c r="M24" s="35">
        <v>21773.462792</v>
      </c>
      <c r="N24" s="35">
        <v>22127.203947</v>
      </c>
      <c r="O24" s="35">
        <v>256039.57476800005</v>
      </c>
    </row>
    <row r="25" spans="2:15" s="126" customFormat="1" ht="11.25">
      <c r="B25" s="48">
        <v>2012</v>
      </c>
      <c r="C25" s="35">
        <v>16140.344319</v>
      </c>
      <c r="D25" s="35">
        <v>18027.792015</v>
      </c>
      <c r="E25" s="35">
        <v>20910.732221</v>
      </c>
      <c r="F25" s="35">
        <v>19566.298497</v>
      </c>
      <c r="G25" s="35">
        <v>23213.925742</v>
      </c>
      <c r="H25" s="35">
        <v>19352.834494</v>
      </c>
      <c r="I25" s="35">
        <v>21003.237336</v>
      </c>
      <c r="J25" s="35">
        <v>22380.911208</v>
      </c>
      <c r="K25" s="35">
        <v>19998.382904</v>
      </c>
      <c r="L25" s="35">
        <v>21763.367937</v>
      </c>
      <c r="M25" s="35">
        <v>20471.895783</v>
      </c>
      <c r="N25" s="35">
        <v>19748.29109</v>
      </c>
      <c r="O25" s="35">
        <v>242578.013546</v>
      </c>
    </row>
    <row r="26" spans="2:15" s="126" customFormat="1" ht="11.25">
      <c r="B26" s="48">
        <v>2013</v>
      </c>
      <c r="C26" s="35">
        <v>15966.728014</v>
      </c>
      <c r="D26" s="35">
        <v>15549.464516</v>
      </c>
      <c r="E26" s="35">
        <v>19320.425611</v>
      </c>
      <c r="F26" s="35">
        <v>20631.040493</v>
      </c>
      <c r="G26" s="35">
        <v>21822.419593</v>
      </c>
      <c r="H26" s="35">
        <v>21134.041444</v>
      </c>
      <c r="I26" s="35">
        <v>20806.765049</v>
      </c>
      <c r="J26" s="35">
        <v>21424.021374</v>
      </c>
      <c r="K26" s="35">
        <v>20850.461196</v>
      </c>
      <c r="L26" s="35">
        <v>22821.00254</v>
      </c>
      <c r="M26" s="35">
        <v>20861.367401</v>
      </c>
      <c r="N26" s="35">
        <v>20845.837489</v>
      </c>
      <c r="O26" s="35">
        <v>242033.57471999998</v>
      </c>
    </row>
    <row r="27" spans="2:15" s="126" customFormat="1" ht="11.25">
      <c r="B27" s="48">
        <v>2014</v>
      </c>
      <c r="C27" s="35">
        <v>16026.190798</v>
      </c>
      <c r="D27" s="35">
        <v>15933.832354</v>
      </c>
      <c r="E27" s="35">
        <v>17627.934342</v>
      </c>
      <c r="F27" s="35">
        <v>19723.925778</v>
      </c>
      <c r="G27" s="35">
        <v>20752.083676</v>
      </c>
      <c r="H27" s="35">
        <v>20466.916246</v>
      </c>
      <c r="I27" s="35">
        <v>23024.072161</v>
      </c>
      <c r="J27" s="35">
        <v>20463.307505</v>
      </c>
      <c r="K27" s="35">
        <v>19616.604854</v>
      </c>
      <c r="L27" s="35">
        <v>18329.649885</v>
      </c>
      <c r="M27" s="35">
        <v>15645.630327</v>
      </c>
      <c r="N27" s="35">
        <v>17490.736905</v>
      </c>
      <c r="O27" s="35">
        <v>225100.88483099997</v>
      </c>
    </row>
    <row r="28" spans="2:15" s="126" customFormat="1" ht="11.25">
      <c r="B28" s="209">
        <v>2015</v>
      </c>
      <c r="C28" s="210">
        <v>13704.044559</v>
      </c>
      <c r="D28" s="210">
        <v>12092.23067</v>
      </c>
      <c r="E28" s="210">
        <v>16978.968634</v>
      </c>
      <c r="F28" s="210">
        <v>15156.274767</v>
      </c>
      <c r="G28" s="210">
        <v>16769.183205</v>
      </c>
      <c r="H28" s="210">
        <v>19628.438412</v>
      </c>
      <c r="I28" s="210">
        <v>18533.065548</v>
      </c>
      <c r="J28" s="210">
        <v>15485</v>
      </c>
      <c r="K28" s="210"/>
      <c r="L28" s="210"/>
      <c r="M28" s="210"/>
      <c r="N28" s="210"/>
      <c r="O28" s="210">
        <v>128347.205795</v>
      </c>
    </row>
    <row r="29" spans="2:12" s="126" customFormat="1" ht="11.25">
      <c r="B29" s="48" t="s">
        <v>141</v>
      </c>
      <c r="C29" s="35"/>
      <c r="D29" s="35"/>
      <c r="E29" s="35"/>
      <c r="F29" s="35"/>
      <c r="G29" s="35"/>
      <c r="H29" s="35"/>
      <c r="K29" s="35"/>
      <c r="L29" s="35"/>
    </row>
    <row r="30" spans="2:12" s="126" customFormat="1" ht="11.25">
      <c r="B30" s="48"/>
      <c r="C30" s="35"/>
      <c r="D30" s="35"/>
      <c r="E30" s="35"/>
      <c r="F30" s="35"/>
      <c r="G30" s="35"/>
      <c r="H30" s="35"/>
      <c r="K30" s="35"/>
      <c r="L30" s="35"/>
    </row>
    <row r="31" spans="2:15" s="126" customFormat="1" ht="11.25">
      <c r="B31" s="4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="126" customFormat="1" ht="11.25">
      <c r="B32" s="42" t="s">
        <v>42</v>
      </c>
    </row>
    <row r="33" s="126" customFormat="1" ht="11.25">
      <c r="B33" s="43" t="s">
        <v>43</v>
      </c>
    </row>
    <row r="34" spans="2:15" s="126" customFormat="1" ht="11.25">
      <c r="B34" s="43" t="s">
        <v>44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2:15" s="126" customFormat="1" ht="11.25">
      <c r="B35" s="44" t="s">
        <v>27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2:15" s="126" customFormat="1" ht="12" thickBot="1">
      <c r="B36" s="129" t="s">
        <v>17</v>
      </c>
      <c r="C36" s="130" t="s">
        <v>28</v>
      </c>
      <c r="D36" s="130" t="s">
        <v>29</v>
      </c>
      <c r="E36" s="130" t="s">
        <v>30</v>
      </c>
      <c r="F36" s="130" t="s">
        <v>31</v>
      </c>
      <c r="G36" s="130" t="s">
        <v>32</v>
      </c>
      <c r="H36" s="130" t="s">
        <v>33</v>
      </c>
      <c r="I36" s="130" t="s">
        <v>34</v>
      </c>
      <c r="J36" s="130" t="s">
        <v>35</v>
      </c>
      <c r="K36" s="130" t="s">
        <v>36</v>
      </c>
      <c r="L36" s="130" t="s">
        <v>37</v>
      </c>
      <c r="M36" s="130" t="s">
        <v>38</v>
      </c>
      <c r="N36" s="130" t="s">
        <v>39</v>
      </c>
      <c r="O36" s="130" t="s">
        <v>40</v>
      </c>
    </row>
    <row r="37" spans="2:15" s="126" customFormat="1" ht="12" thickTop="1">
      <c r="B37" s="34">
        <v>1994</v>
      </c>
      <c r="C37" s="35">
        <v>1768.675231</v>
      </c>
      <c r="D37" s="35">
        <v>2030.100974</v>
      </c>
      <c r="E37" s="35">
        <v>2248.937491</v>
      </c>
      <c r="F37" s="35">
        <v>2151.981505</v>
      </c>
      <c r="G37" s="35">
        <v>2624.852192</v>
      </c>
      <c r="H37" s="35">
        <v>2498.707144</v>
      </c>
      <c r="I37" s="35">
        <v>2514.352437</v>
      </c>
      <c r="J37" s="35">
        <v>2775.732351</v>
      </c>
      <c r="K37" s="35">
        <v>2641.132607</v>
      </c>
      <c r="L37" s="35">
        <v>3186.329072</v>
      </c>
      <c r="M37" s="35">
        <v>4114.517725</v>
      </c>
      <c r="N37" s="35">
        <v>4523.371403</v>
      </c>
      <c r="O37" s="35">
        <v>33078.690131999996</v>
      </c>
    </row>
    <row r="38" spans="2:15" s="126" customFormat="1" ht="11.25">
      <c r="B38" s="36">
        <v>1995</v>
      </c>
      <c r="C38" s="35">
        <v>3283.871691</v>
      </c>
      <c r="D38" s="35">
        <v>4012.483902</v>
      </c>
      <c r="E38" s="35">
        <v>4721.391753</v>
      </c>
      <c r="F38" s="35">
        <v>3863.499716</v>
      </c>
      <c r="G38" s="35">
        <v>4897.139765</v>
      </c>
      <c r="H38" s="35">
        <v>4896.576559</v>
      </c>
      <c r="I38" s="35">
        <v>4002.873561</v>
      </c>
      <c r="J38" s="35">
        <v>4461.34722</v>
      </c>
      <c r="K38" s="35">
        <v>3687.438016</v>
      </c>
      <c r="L38" s="35">
        <v>4076.040237</v>
      </c>
      <c r="M38" s="35">
        <v>4136.940625</v>
      </c>
      <c r="N38" s="35">
        <v>3932.293162</v>
      </c>
      <c r="O38" s="35">
        <v>49971.896207000005</v>
      </c>
    </row>
    <row r="39" spans="2:15" s="126" customFormat="1" ht="11.25">
      <c r="B39" s="36">
        <v>1996</v>
      </c>
      <c r="C39" s="35">
        <v>3439.787016</v>
      </c>
      <c r="D39" s="35">
        <v>3434.791032</v>
      </c>
      <c r="E39" s="35">
        <v>3876.447215</v>
      </c>
      <c r="F39" s="35">
        <v>4073.777083</v>
      </c>
      <c r="G39" s="35">
        <v>4249.152517</v>
      </c>
      <c r="H39" s="35">
        <v>4167.947665</v>
      </c>
      <c r="I39" s="35">
        <v>4806.883178</v>
      </c>
      <c r="J39" s="35">
        <v>4661.593905</v>
      </c>
      <c r="K39" s="35">
        <v>4748.326554</v>
      </c>
      <c r="L39" s="35">
        <v>5496.716406</v>
      </c>
      <c r="M39" s="35">
        <v>4755.666572</v>
      </c>
      <c r="N39" s="35">
        <v>5634.678013</v>
      </c>
      <c r="O39" s="35">
        <v>53345.767155999994</v>
      </c>
    </row>
    <row r="40" spans="2:15" s="126" customFormat="1" ht="11.25">
      <c r="B40" s="36">
        <v>1997</v>
      </c>
      <c r="C40" s="35">
        <v>2512.124153</v>
      </c>
      <c r="D40" s="35">
        <v>4249.308184</v>
      </c>
      <c r="E40" s="35">
        <v>4727.50427</v>
      </c>
      <c r="F40" s="35">
        <v>5534.607111</v>
      </c>
      <c r="G40" s="35">
        <v>4721.520682</v>
      </c>
      <c r="H40" s="35">
        <v>5208.071998</v>
      </c>
      <c r="I40" s="35">
        <v>5782.869007</v>
      </c>
      <c r="J40" s="35">
        <v>5369.525218</v>
      </c>
      <c r="K40" s="35">
        <v>5435.408787</v>
      </c>
      <c r="L40" s="35">
        <v>5644.715601</v>
      </c>
      <c r="M40" s="35">
        <v>5262.503581</v>
      </c>
      <c r="N40" s="35">
        <v>5299.068496</v>
      </c>
      <c r="O40" s="35">
        <v>59747.22708800001</v>
      </c>
    </row>
    <row r="41" spans="2:15" s="126" customFormat="1" ht="11.25">
      <c r="B41" s="36">
        <v>1998</v>
      </c>
      <c r="C41" s="35">
        <v>4641.272855</v>
      </c>
      <c r="D41" s="35">
        <v>3943.235604</v>
      </c>
      <c r="E41" s="35">
        <v>5167.087047</v>
      </c>
      <c r="F41" s="35">
        <v>4629.068494</v>
      </c>
      <c r="G41" s="35">
        <v>4736.139222</v>
      </c>
      <c r="H41" s="35">
        <v>4703.891762</v>
      </c>
      <c r="I41" s="35">
        <v>5394.787069</v>
      </c>
      <c r="J41" s="35">
        <v>4155.992635</v>
      </c>
      <c r="K41" s="35">
        <v>5741.168184</v>
      </c>
      <c r="L41" s="35">
        <v>5460.08048</v>
      </c>
      <c r="M41" s="35">
        <v>4736.030454</v>
      </c>
      <c r="N41" s="35">
        <v>4454.722168</v>
      </c>
      <c r="O41" s="35">
        <v>57763.475974</v>
      </c>
    </row>
    <row r="42" spans="2:15" s="126" customFormat="1" ht="11.25">
      <c r="B42" s="36">
        <v>1999</v>
      </c>
      <c r="C42" s="35">
        <v>3645.444271</v>
      </c>
      <c r="D42" s="35">
        <v>3164.792766</v>
      </c>
      <c r="E42" s="35">
        <v>4051.521705</v>
      </c>
      <c r="F42" s="35">
        <v>3671.916186</v>
      </c>
      <c r="G42" s="35">
        <v>4079.45049</v>
      </c>
      <c r="H42" s="35">
        <v>4457.726582</v>
      </c>
      <c r="I42" s="35">
        <v>4026.853054</v>
      </c>
      <c r="J42" s="35">
        <v>4464.121856</v>
      </c>
      <c r="K42" s="35">
        <v>4244.232676</v>
      </c>
      <c r="L42" s="35">
        <v>4459.750807</v>
      </c>
      <c r="M42" s="35">
        <v>4535.397146</v>
      </c>
      <c r="N42" s="35">
        <v>4449.804037</v>
      </c>
      <c r="O42" s="35">
        <v>49251.011576</v>
      </c>
    </row>
    <row r="43" spans="2:15" s="126" customFormat="1" ht="11.25">
      <c r="B43" s="36">
        <v>2000</v>
      </c>
      <c r="C43" s="35">
        <v>3568.670866</v>
      </c>
      <c r="D43" s="35">
        <v>4047.487234</v>
      </c>
      <c r="E43" s="35">
        <v>4451.754444</v>
      </c>
      <c r="F43" s="35">
        <v>3995.117237</v>
      </c>
      <c r="G43" s="35">
        <v>4700.249446</v>
      </c>
      <c r="H43" s="35">
        <v>4605.245351</v>
      </c>
      <c r="I43" s="35">
        <v>4887.672498</v>
      </c>
      <c r="J43" s="35">
        <v>5424.235792</v>
      </c>
      <c r="K43" s="35">
        <v>5048.309149</v>
      </c>
      <c r="L43" s="35">
        <v>5180.166735</v>
      </c>
      <c r="M43" s="35">
        <v>5047.205403</v>
      </c>
      <c r="N43" s="35">
        <v>4868.40126</v>
      </c>
      <c r="O43" s="35">
        <v>55824.515414999994</v>
      </c>
    </row>
    <row r="44" spans="2:15" s="126" customFormat="1" ht="11.25">
      <c r="B44" s="36">
        <v>2001</v>
      </c>
      <c r="C44" s="35">
        <v>5016.062103</v>
      </c>
      <c r="D44" s="35">
        <v>4005.738062</v>
      </c>
      <c r="E44" s="35">
        <v>5447.904216</v>
      </c>
      <c r="F44" s="35">
        <v>4609.239784</v>
      </c>
      <c r="G44" s="35">
        <v>5158.236079</v>
      </c>
      <c r="H44" s="35">
        <v>4762.85382</v>
      </c>
      <c r="I44" s="35">
        <v>4857.759592</v>
      </c>
      <c r="J44" s="35">
        <v>5099.330484</v>
      </c>
      <c r="K44" s="35">
        <v>4158.874026</v>
      </c>
      <c r="L44" s="35">
        <v>4756.825998</v>
      </c>
      <c r="M44" s="35">
        <v>4213.226266</v>
      </c>
      <c r="N44" s="35">
        <v>3492.735114</v>
      </c>
      <c r="O44" s="35">
        <v>55578.785544</v>
      </c>
    </row>
    <row r="45" spans="2:15" s="126" customFormat="1" ht="11.25">
      <c r="B45" s="34">
        <v>2002</v>
      </c>
      <c r="C45" s="35">
        <v>3801.471843</v>
      </c>
      <c r="D45" s="35">
        <v>3396.780737</v>
      </c>
      <c r="E45" s="35">
        <v>3664.090815</v>
      </c>
      <c r="F45" s="35">
        <v>4146.218739</v>
      </c>
      <c r="G45" s="35">
        <v>4063.263005</v>
      </c>
      <c r="H45" s="35">
        <v>3399.654775</v>
      </c>
      <c r="I45" s="35">
        <v>5021.060161</v>
      </c>
      <c r="J45" s="35">
        <v>4174.103193</v>
      </c>
      <c r="K45" s="35">
        <v>4000.944867</v>
      </c>
      <c r="L45" s="35">
        <v>4281.792967</v>
      </c>
      <c r="M45" s="35">
        <v>3847.812797</v>
      </c>
      <c r="N45" s="35">
        <v>3442.455866</v>
      </c>
      <c r="O45" s="35">
        <v>47239.649764999995</v>
      </c>
    </row>
    <row r="46" spans="2:15" s="126" customFormat="1" ht="11.25">
      <c r="B46" s="34">
        <v>2003</v>
      </c>
      <c r="C46" s="35">
        <v>3650.328923</v>
      </c>
      <c r="D46" s="35">
        <v>3887.051855</v>
      </c>
      <c r="E46" s="35">
        <v>3702.267261</v>
      </c>
      <c r="F46" s="35">
        <v>3989.598229</v>
      </c>
      <c r="G46" s="35">
        <v>3854.334653</v>
      </c>
      <c r="H46" s="35">
        <v>3520.821189</v>
      </c>
      <c r="I46" s="35">
        <v>4049.092793</v>
      </c>
      <c r="J46" s="35">
        <v>3730.498819</v>
      </c>
      <c r="K46" s="35">
        <v>4615.923646</v>
      </c>
      <c r="L46" s="35">
        <v>5030.014968</v>
      </c>
      <c r="M46" s="35">
        <v>4262.400596</v>
      </c>
      <c r="N46" s="35">
        <v>3997.376589</v>
      </c>
      <c r="O46" s="35">
        <v>48289.709521000004</v>
      </c>
    </row>
    <row r="47" spans="2:15" s="126" customFormat="1" ht="11.25">
      <c r="B47" s="34">
        <v>2004</v>
      </c>
      <c r="C47" s="35">
        <v>4214.037563</v>
      </c>
      <c r="D47" s="35">
        <v>3755.587646</v>
      </c>
      <c r="E47" s="35">
        <v>5344.048967</v>
      </c>
      <c r="F47" s="35">
        <v>4630.188375</v>
      </c>
      <c r="G47" s="35">
        <v>4829.340724</v>
      </c>
      <c r="H47" s="35">
        <v>5528.654374</v>
      </c>
      <c r="I47" s="35">
        <v>5525.904244</v>
      </c>
      <c r="J47" s="35">
        <v>5622.451674</v>
      </c>
      <c r="K47" s="35">
        <v>5751.304816</v>
      </c>
      <c r="L47" s="35">
        <v>5840.451621</v>
      </c>
      <c r="M47" s="35">
        <v>6082.798343</v>
      </c>
      <c r="N47" s="35">
        <v>5686.112657</v>
      </c>
      <c r="O47" s="35">
        <v>62810.881004</v>
      </c>
    </row>
    <row r="48" spans="2:15" s="126" customFormat="1" ht="11.25">
      <c r="B48" s="34">
        <v>2005</v>
      </c>
      <c r="C48" s="35">
        <v>5257.325424</v>
      </c>
      <c r="D48" s="35">
        <v>4980.194325</v>
      </c>
      <c r="E48" s="35">
        <v>5909.042029</v>
      </c>
      <c r="F48" s="35">
        <v>5331.763264</v>
      </c>
      <c r="G48" s="35">
        <v>6371.997616</v>
      </c>
      <c r="H48" s="35">
        <v>6172.847909</v>
      </c>
      <c r="I48" s="35">
        <v>6057.57811</v>
      </c>
      <c r="J48" s="35">
        <v>7695.61496</v>
      </c>
      <c r="K48" s="35">
        <v>6315.158441</v>
      </c>
      <c r="L48" s="35">
        <v>6227.198724</v>
      </c>
      <c r="M48" s="35">
        <v>6715.662831</v>
      </c>
      <c r="N48" s="35">
        <v>6566.015825</v>
      </c>
      <c r="O48" s="35">
        <v>73600.399458</v>
      </c>
    </row>
    <row r="49" spans="2:15" s="126" customFormat="1" ht="11.25">
      <c r="B49" s="34">
        <v>2006</v>
      </c>
      <c r="C49" s="35">
        <v>6450.57965</v>
      </c>
      <c r="D49" s="35">
        <v>5950.624267</v>
      </c>
      <c r="E49" s="35">
        <v>7706.322224</v>
      </c>
      <c r="F49" s="35">
        <v>6741.499777</v>
      </c>
      <c r="G49" s="35">
        <v>7288.1606</v>
      </c>
      <c r="H49" s="35">
        <v>7365.294756</v>
      </c>
      <c r="I49" s="35">
        <v>7991.585807</v>
      </c>
      <c r="J49" s="35">
        <v>9117.064666</v>
      </c>
      <c r="K49" s="35">
        <v>8108.860003</v>
      </c>
      <c r="L49" s="35">
        <v>8738.102948</v>
      </c>
      <c r="M49" s="35">
        <v>8658.144572</v>
      </c>
      <c r="N49" s="35">
        <v>7212.971742</v>
      </c>
      <c r="O49" s="35">
        <v>91329.211012</v>
      </c>
    </row>
    <row r="50" spans="2:15" s="126" customFormat="1" ht="11.25">
      <c r="B50" s="34">
        <v>2007</v>
      </c>
      <c r="C50" s="35">
        <v>8468.318611</v>
      </c>
      <c r="D50" s="35">
        <v>7230.234729</v>
      </c>
      <c r="E50" s="35">
        <v>9582.708538</v>
      </c>
      <c r="F50" s="35">
        <v>8262.987982</v>
      </c>
      <c r="G50" s="35">
        <v>9793.938392</v>
      </c>
      <c r="H50" s="35">
        <v>9298.621079</v>
      </c>
      <c r="I50" s="35">
        <v>10775.567287</v>
      </c>
      <c r="J50" s="35">
        <v>11558.653275</v>
      </c>
      <c r="K50" s="35">
        <v>10690.913621</v>
      </c>
      <c r="L50" s="35">
        <v>12337.614715</v>
      </c>
      <c r="M50" s="35">
        <v>12030.851694</v>
      </c>
      <c r="N50" s="35">
        <v>10592.473629</v>
      </c>
      <c r="O50" s="35">
        <v>120622.88355200001</v>
      </c>
    </row>
    <row r="51" spans="2:15" s="126" customFormat="1" ht="11.25">
      <c r="B51" s="34">
        <v>2008</v>
      </c>
      <c r="C51" s="35">
        <v>12354.576324</v>
      </c>
      <c r="D51" s="35">
        <v>11950.473178</v>
      </c>
      <c r="E51" s="35">
        <v>11624.733917</v>
      </c>
      <c r="F51" s="35">
        <v>12320.851705</v>
      </c>
      <c r="G51" s="35">
        <v>15228.276557</v>
      </c>
      <c r="H51" s="35">
        <v>15864.683762</v>
      </c>
      <c r="I51" s="35">
        <v>17121.849076</v>
      </c>
      <c r="J51" s="35">
        <v>17446.518333</v>
      </c>
      <c r="K51" s="35">
        <v>17259.341591</v>
      </c>
      <c r="L51" s="35">
        <v>17184.249338</v>
      </c>
      <c r="M51" s="35">
        <v>13118.538213</v>
      </c>
      <c r="N51" s="35">
        <v>11501.171512</v>
      </c>
      <c r="O51" s="35">
        <v>172975.263506</v>
      </c>
    </row>
    <row r="52" spans="2:15" s="126" customFormat="1" ht="11.25">
      <c r="B52" s="34">
        <v>2009</v>
      </c>
      <c r="C52" s="35">
        <v>10311.475792</v>
      </c>
      <c r="D52" s="35">
        <v>7825.47841</v>
      </c>
      <c r="E52" s="35">
        <v>10052.619824</v>
      </c>
      <c r="F52" s="35">
        <v>8629.146129</v>
      </c>
      <c r="G52" s="35">
        <v>9361.105563</v>
      </c>
      <c r="H52" s="35">
        <v>9863.750558</v>
      </c>
      <c r="I52" s="35">
        <v>11231.026077</v>
      </c>
      <c r="J52" s="35">
        <v>10787.49258</v>
      </c>
      <c r="K52" s="35">
        <v>12554.333682</v>
      </c>
      <c r="L52" s="35">
        <v>12765.695518</v>
      </c>
      <c r="M52" s="35">
        <v>12042.457587</v>
      </c>
      <c r="N52" s="35">
        <v>12293.76621</v>
      </c>
      <c r="O52" s="35">
        <v>127718.34793</v>
      </c>
    </row>
    <row r="53" spans="1:16" s="126" customFormat="1" ht="11.25">
      <c r="A53" s="127"/>
      <c r="B53" s="34">
        <v>2010</v>
      </c>
      <c r="C53" s="35">
        <v>11484.604908</v>
      </c>
      <c r="D53" s="35">
        <v>11807.753585</v>
      </c>
      <c r="E53" s="35">
        <v>15054.829224</v>
      </c>
      <c r="F53" s="35">
        <v>13878.223423</v>
      </c>
      <c r="G53" s="35">
        <v>14247.832688</v>
      </c>
      <c r="H53" s="35">
        <v>14827.222045</v>
      </c>
      <c r="I53" s="35">
        <v>16329.121486</v>
      </c>
      <c r="J53" s="35">
        <v>16843.760777</v>
      </c>
      <c r="K53" s="35">
        <v>17755.245734</v>
      </c>
      <c r="L53" s="35">
        <v>16554.365679</v>
      </c>
      <c r="M53" s="35">
        <v>17395.845472</v>
      </c>
      <c r="N53" s="35">
        <v>15574.077206</v>
      </c>
      <c r="O53" s="35">
        <v>181752.88222700002</v>
      </c>
      <c r="P53" s="127"/>
    </row>
    <row r="54" spans="1:16" s="126" customFormat="1" ht="11.25">
      <c r="A54" s="127"/>
      <c r="B54" s="48">
        <v>2011</v>
      </c>
      <c r="C54" s="35">
        <v>14816.695123</v>
      </c>
      <c r="D54" s="35">
        <v>15538.300816</v>
      </c>
      <c r="E54" s="35">
        <v>17732.079417</v>
      </c>
      <c r="F54" s="35">
        <v>18311.863071</v>
      </c>
      <c r="G54" s="35">
        <v>19685.239882</v>
      </c>
      <c r="H54" s="35">
        <v>19259.526911</v>
      </c>
      <c r="I54" s="35">
        <v>19113.903692</v>
      </c>
      <c r="J54" s="35">
        <v>22265.616255</v>
      </c>
      <c r="K54" s="35">
        <v>20212.982752</v>
      </c>
      <c r="L54" s="35">
        <v>19781.942806</v>
      </c>
      <c r="M54" s="35">
        <v>21203.012587</v>
      </c>
      <c r="N54" s="35">
        <v>18325.70742</v>
      </c>
      <c r="O54" s="35">
        <v>226246.870732</v>
      </c>
      <c r="P54" s="127"/>
    </row>
    <row r="55" spans="1:16" s="126" customFormat="1" ht="11.25">
      <c r="A55" s="127"/>
      <c r="B55" s="48">
        <v>2012</v>
      </c>
      <c r="C55" s="35">
        <v>17447.825665</v>
      </c>
      <c r="D55" s="35">
        <v>16321.658315</v>
      </c>
      <c r="E55" s="35">
        <v>18886.74517</v>
      </c>
      <c r="F55" s="35">
        <v>18686.725245</v>
      </c>
      <c r="G55" s="35">
        <v>20253.056326</v>
      </c>
      <c r="H55" s="35">
        <v>18552.559236</v>
      </c>
      <c r="I55" s="35">
        <v>18137.387987</v>
      </c>
      <c r="J55" s="35">
        <v>19158.671306</v>
      </c>
      <c r="K55" s="35">
        <v>17445.086187</v>
      </c>
      <c r="L55" s="35">
        <v>20112.389707</v>
      </c>
      <c r="M55" s="35">
        <v>20665.494115</v>
      </c>
      <c r="N55" s="35">
        <v>17505.250809</v>
      </c>
      <c r="O55" s="35">
        <v>223172.850068</v>
      </c>
      <c r="P55" s="127"/>
    </row>
    <row r="56" spans="2:15" s="126" customFormat="1" ht="11.25">
      <c r="B56" s="48">
        <v>2013</v>
      </c>
      <c r="C56" s="35">
        <v>20006.834832</v>
      </c>
      <c r="D56" s="35">
        <v>16828.349067</v>
      </c>
      <c r="E56" s="35">
        <v>19157.187658</v>
      </c>
      <c r="F56" s="35">
        <v>21620.097496</v>
      </c>
      <c r="G56" s="35">
        <v>21058.864302</v>
      </c>
      <c r="H56" s="35">
        <v>18826.250974</v>
      </c>
      <c r="I56" s="35">
        <v>22706.221402</v>
      </c>
      <c r="J56" s="35">
        <v>20201.890418</v>
      </c>
      <c r="K56" s="35">
        <v>18858.487346</v>
      </c>
      <c r="L56" s="35">
        <v>23050.900211</v>
      </c>
      <c r="M56" s="35">
        <v>19122.561867</v>
      </c>
      <c r="N56" s="35">
        <v>18206.25006</v>
      </c>
      <c r="O56" s="35">
        <v>239643.895633</v>
      </c>
    </row>
    <row r="57" spans="2:15" s="126" customFormat="1" ht="11.25">
      <c r="B57" s="48">
        <v>2014</v>
      </c>
      <c r="C57" s="35">
        <v>20094.435901</v>
      </c>
      <c r="D57" s="35">
        <v>18062.419789</v>
      </c>
      <c r="E57" s="35">
        <v>17510.068332</v>
      </c>
      <c r="F57" s="35">
        <v>19218.068552</v>
      </c>
      <c r="G57" s="35">
        <v>20040.999886</v>
      </c>
      <c r="H57" s="35">
        <v>18119.226217</v>
      </c>
      <c r="I57" s="35">
        <v>21460.788189</v>
      </c>
      <c r="J57" s="35">
        <v>19296.711688</v>
      </c>
      <c r="K57" s="35">
        <v>20556.201581</v>
      </c>
      <c r="L57" s="35">
        <v>19506.76956</v>
      </c>
      <c r="M57" s="35">
        <v>17996.152486</v>
      </c>
      <c r="N57" s="35">
        <v>17197.721826</v>
      </c>
      <c r="O57" s="35">
        <v>229059.564007</v>
      </c>
    </row>
    <row r="58" spans="2:15" s="126" customFormat="1" ht="11.25">
      <c r="B58" s="209">
        <v>2015</v>
      </c>
      <c r="C58" s="210">
        <v>16878.002142</v>
      </c>
      <c r="D58" s="210">
        <v>14933.992011</v>
      </c>
      <c r="E58" s="210">
        <v>16520.783983</v>
      </c>
      <c r="F58" s="210">
        <v>14665.373384</v>
      </c>
      <c r="G58" s="210">
        <v>14008.386737</v>
      </c>
      <c r="H58" s="210">
        <v>15100.918254</v>
      </c>
      <c r="I58" s="210">
        <v>16147.171005</v>
      </c>
      <c r="J58" s="210">
        <v>12796</v>
      </c>
      <c r="K58" s="210"/>
      <c r="L58" s="210"/>
      <c r="M58" s="210"/>
      <c r="N58" s="210"/>
      <c r="O58" s="210">
        <v>121050.62751600001</v>
      </c>
    </row>
    <row r="59" spans="2:15" s="126" customFormat="1" ht="11.25">
      <c r="B59" s="48" t="s">
        <v>141</v>
      </c>
      <c r="C59" s="35"/>
      <c r="D59" s="35"/>
      <c r="E59" s="35"/>
      <c r="F59" s="35"/>
      <c r="G59" s="35"/>
      <c r="H59" s="35"/>
      <c r="I59" s="127"/>
      <c r="J59" s="127"/>
      <c r="K59" s="35"/>
      <c r="L59" s="127"/>
      <c r="M59" s="127"/>
      <c r="N59" s="127"/>
      <c r="O59" s="127"/>
    </row>
    <row r="60" spans="2:12" s="126" customFormat="1" ht="11.25">
      <c r="B60" s="48"/>
      <c r="C60" s="35"/>
      <c r="D60" s="35"/>
      <c r="E60" s="35"/>
      <c r="F60" s="35"/>
      <c r="G60" s="35"/>
      <c r="H60" s="35"/>
      <c r="K60" s="35"/>
      <c r="L60" s="35"/>
    </row>
    <row r="61" spans="2:12" s="126" customFormat="1" ht="11.25">
      <c r="B61" s="48"/>
      <c r="C61" s="35"/>
      <c r="D61" s="35"/>
      <c r="E61" s="35"/>
      <c r="F61" s="35"/>
      <c r="G61" s="35"/>
      <c r="H61" s="35"/>
      <c r="K61" s="35"/>
      <c r="L61" s="35"/>
    </row>
    <row r="62" s="126" customFormat="1" ht="11.25">
      <c r="B62" s="42" t="s">
        <v>45</v>
      </c>
    </row>
    <row r="63" s="126" customFormat="1" ht="11.25">
      <c r="B63" s="43" t="s">
        <v>46</v>
      </c>
    </row>
    <row r="64" spans="2:15" s="126" customFormat="1" ht="11.25">
      <c r="B64" s="44" t="s">
        <v>27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2:15" s="126" customFormat="1" ht="12" thickBot="1">
      <c r="B65" s="129" t="s">
        <v>17</v>
      </c>
      <c r="C65" s="130" t="s">
        <v>28</v>
      </c>
      <c r="D65" s="130" t="s">
        <v>29</v>
      </c>
      <c r="E65" s="130" t="s">
        <v>30</v>
      </c>
      <c r="F65" s="130" t="s">
        <v>31</v>
      </c>
      <c r="G65" s="130" t="s">
        <v>32</v>
      </c>
      <c r="H65" s="130" t="s">
        <v>33</v>
      </c>
      <c r="I65" s="130" t="s">
        <v>34</v>
      </c>
      <c r="J65" s="130" t="s">
        <v>35</v>
      </c>
      <c r="K65" s="130" t="s">
        <v>36</v>
      </c>
      <c r="L65" s="130" t="s">
        <v>37</v>
      </c>
      <c r="M65" s="130" t="s">
        <v>38</v>
      </c>
      <c r="N65" s="130" t="s">
        <v>39</v>
      </c>
      <c r="O65" s="130" t="s">
        <v>40</v>
      </c>
    </row>
    <row r="66" spans="2:28" s="126" customFormat="1" ht="12" thickTop="1">
      <c r="B66" s="34">
        <v>1994</v>
      </c>
      <c r="C66" s="35">
        <v>978.512422</v>
      </c>
      <c r="D66" s="35">
        <v>748.1879050000002</v>
      </c>
      <c r="E66" s="35">
        <v>1101.4540669999997</v>
      </c>
      <c r="F66" s="35">
        <v>1482.8602579999997</v>
      </c>
      <c r="G66" s="35">
        <v>1237.207773</v>
      </c>
      <c r="H66" s="35">
        <v>1229.1976559999998</v>
      </c>
      <c r="I66" s="35">
        <v>1223.704699</v>
      </c>
      <c r="J66" s="35">
        <v>1506.3679829999996</v>
      </c>
      <c r="K66" s="35">
        <v>1520.9506729999998</v>
      </c>
      <c r="L66" s="35">
        <v>656.169081</v>
      </c>
      <c r="M66" s="35">
        <v>-408.3100159999999</v>
      </c>
      <c r="N66" s="35">
        <v>-809.8437710000003</v>
      </c>
      <c r="O66" s="35">
        <v>10466.45873</v>
      </c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</row>
    <row r="67" spans="2:15" s="126" customFormat="1" ht="11.25">
      <c r="B67" s="36">
        <v>1995</v>
      </c>
      <c r="C67" s="35">
        <v>-303.6820429999998</v>
      </c>
      <c r="D67" s="35">
        <v>-1060.7786780000001</v>
      </c>
      <c r="E67" s="35">
        <v>-922.7105429999997</v>
      </c>
      <c r="F67" s="35">
        <v>-469.57466799999975</v>
      </c>
      <c r="G67" s="35">
        <v>-692.3608450000002</v>
      </c>
      <c r="H67" s="35">
        <v>-776.6724780000004</v>
      </c>
      <c r="I67" s="35">
        <v>1.1680409999999029</v>
      </c>
      <c r="J67" s="35">
        <v>96.74631399999998</v>
      </c>
      <c r="K67" s="35">
        <v>479.44831299999987</v>
      </c>
      <c r="L67" s="35">
        <v>329.15002300000015</v>
      </c>
      <c r="M67" s="35">
        <v>-89.09604600000011</v>
      </c>
      <c r="N67" s="35">
        <v>-57.251182999999855</v>
      </c>
      <c r="O67" s="35">
        <v>-3465.6137929999995</v>
      </c>
    </row>
    <row r="68" spans="2:15" s="126" customFormat="1" ht="11.25">
      <c r="B68" s="36">
        <v>1996</v>
      </c>
      <c r="C68" s="35">
        <v>33.15145699999994</v>
      </c>
      <c r="D68" s="35">
        <v>-30.085535000000164</v>
      </c>
      <c r="E68" s="35">
        <v>-468.30333199999995</v>
      </c>
      <c r="F68" s="35">
        <v>197.54529400000047</v>
      </c>
      <c r="G68" s="35">
        <v>256.59551099999953</v>
      </c>
      <c r="H68" s="35">
        <v>-328.0020559999998</v>
      </c>
      <c r="I68" s="35">
        <v>-347.94066999999995</v>
      </c>
      <c r="J68" s="35">
        <v>-280.73643099999936</v>
      </c>
      <c r="K68" s="35">
        <v>-633.0870869999999</v>
      </c>
      <c r="L68" s="35">
        <v>-1308.7890459999999</v>
      </c>
      <c r="M68" s="35">
        <v>-844.1077129999999</v>
      </c>
      <c r="N68" s="35">
        <v>-1845.2793899999997</v>
      </c>
      <c r="O68" s="35">
        <v>-5599.038997999998</v>
      </c>
    </row>
    <row r="69" spans="2:15" s="126" customFormat="1" ht="11.25">
      <c r="B69" s="36">
        <v>1997</v>
      </c>
      <c r="C69" s="35">
        <v>1172.462176</v>
      </c>
      <c r="D69" s="35">
        <v>-1103.6715930000005</v>
      </c>
      <c r="E69" s="35">
        <v>-904.0601580000002</v>
      </c>
      <c r="F69" s="35">
        <v>-910.1326550000003</v>
      </c>
      <c r="G69" s="35">
        <v>-65.6868370000002</v>
      </c>
      <c r="H69" s="35">
        <v>-364.4576850000003</v>
      </c>
      <c r="I69" s="35">
        <v>-544.0732079999998</v>
      </c>
      <c r="J69" s="35">
        <v>-294.7259100000001</v>
      </c>
      <c r="K69" s="35">
        <v>-847.0977570000005</v>
      </c>
      <c r="L69" s="35">
        <v>-851.703254</v>
      </c>
      <c r="M69" s="35">
        <v>-1286.573148</v>
      </c>
      <c r="N69" s="35">
        <v>-764.7812299999996</v>
      </c>
      <c r="O69" s="35">
        <v>-6764.5012590000015</v>
      </c>
    </row>
    <row r="70" spans="2:15" s="126" customFormat="1" ht="11.25">
      <c r="B70" s="36">
        <v>1998</v>
      </c>
      <c r="C70" s="35">
        <v>-724.4117650000003</v>
      </c>
      <c r="D70" s="35">
        <v>-227.30955099999983</v>
      </c>
      <c r="E70" s="35">
        <v>-893.1016799999998</v>
      </c>
      <c r="F70" s="35">
        <v>-52.48836899999969</v>
      </c>
      <c r="G70" s="35">
        <v>-124.20596999999998</v>
      </c>
      <c r="H70" s="35">
        <v>182.47274199999993</v>
      </c>
      <c r="I70" s="35">
        <v>-424.6769830000003</v>
      </c>
      <c r="J70" s="35">
        <v>-170.37095099999942</v>
      </c>
      <c r="K70" s="35">
        <v>-1203.0741690000004</v>
      </c>
      <c r="L70" s="35">
        <v>-1443.1865659999994</v>
      </c>
      <c r="M70" s="35">
        <v>-1032.5258939999999</v>
      </c>
      <c r="N70" s="35">
        <v>-510.73527300000023</v>
      </c>
      <c r="O70" s="35">
        <v>-6623.614428999999</v>
      </c>
    </row>
    <row r="71" spans="2:15" s="126" customFormat="1" ht="11.25">
      <c r="B71" s="36">
        <v>1999</v>
      </c>
      <c r="C71" s="35">
        <v>-696.289495</v>
      </c>
      <c r="D71" s="35">
        <v>102.07424700000001</v>
      </c>
      <c r="E71" s="35">
        <v>-222.10872400000017</v>
      </c>
      <c r="F71" s="35">
        <v>34.834683999999925</v>
      </c>
      <c r="G71" s="35">
        <v>307.01610699999947</v>
      </c>
      <c r="H71" s="35">
        <v>-145.11367100000007</v>
      </c>
      <c r="I71" s="35">
        <v>90.24383500000022</v>
      </c>
      <c r="J71" s="35">
        <v>-187.03268200000002</v>
      </c>
      <c r="K71" s="35">
        <v>-57.1449819999998</v>
      </c>
      <c r="L71" s="35">
        <v>-155.61829800000032</v>
      </c>
      <c r="M71" s="35">
        <v>-533.5997400000001</v>
      </c>
      <c r="N71" s="35">
        <v>224.51709000000028</v>
      </c>
      <c r="O71" s="35">
        <v>-1238.2216290000006</v>
      </c>
    </row>
    <row r="72" spans="2:15" s="126" customFormat="1" ht="11.25">
      <c r="B72" s="36">
        <v>2000</v>
      </c>
      <c r="C72" s="35">
        <v>-114.79139099999975</v>
      </c>
      <c r="D72" s="35">
        <v>77.40262399999938</v>
      </c>
      <c r="E72" s="35">
        <v>21.490700999999717</v>
      </c>
      <c r="F72" s="35">
        <v>188.62400000000025</v>
      </c>
      <c r="G72" s="35">
        <v>365.27943700000014</v>
      </c>
      <c r="H72" s="35">
        <v>258.3227300000008</v>
      </c>
      <c r="I72" s="35">
        <v>118.31824099999994</v>
      </c>
      <c r="J72" s="35">
        <v>98.15814299999965</v>
      </c>
      <c r="K72" s="35">
        <v>-320.87654699999985</v>
      </c>
      <c r="L72" s="35">
        <v>-538.8778240000001</v>
      </c>
      <c r="M72" s="35">
        <v>-652.7739700000002</v>
      </c>
      <c r="N72" s="35">
        <v>-205.87169399999948</v>
      </c>
      <c r="O72" s="35">
        <v>-705.5955499999995</v>
      </c>
    </row>
    <row r="73" spans="2:15" s="126" customFormat="1" ht="11.25">
      <c r="B73" s="36">
        <v>2001</v>
      </c>
      <c r="C73" s="35">
        <v>-474.43833900000027</v>
      </c>
      <c r="D73" s="35">
        <v>81.05208600000014</v>
      </c>
      <c r="E73" s="35">
        <v>-274.8766800000003</v>
      </c>
      <c r="F73" s="35">
        <v>126.083259</v>
      </c>
      <c r="G73" s="35">
        <v>214.3848969999999</v>
      </c>
      <c r="H73" s="35">
        <v>284.9099419999993</v>
      </c>
      <c r="I73" s="35">
        <v>112.39722499999971</v>
      </c>
      <c r="J73" s="35">
        <v>633.7229989999996</v>
      </c>
      <c r="K73" s="35">
        <v>600.9767759999995</v>
      </c>
      <c r="L73" s="35">
        <v>251.73112799999944</v>
      </c>
      <c r="M73" s="35">
        <v>293.057718</v>
      </c>
      <c r="N73" s="35">
        <v>858.806466</v>
      </c>
      <c r="O73" s="35">
        <v>2707.807476999997</v>
      </c>
    </row>
    <row r="74" spans="2:15" s="126" customFormat="1" ht="11.25">
      <c r="B74" s="34">
        <v>2002</v>
      </c>
      <c r="C74" s="35">
        <v>174.49570700000004</v>
      </c>
      <c r="D74" s="35">
        <v>266.2090800000001</v>
      </c>
      <c r="E74" s="35">
        <v>602.0167839999999</v>
      </c>
      <c r="F74" s="35">
        <v>501.5947779999997</v>
      </c>
      <c r="G74" s="35">
        <v>384.4778889999998</v>
      </c>
      <c r="H74" s="35">
        <v>684.9299850000002</v>
      </c>
      <c r="I74" s="35">
        <v>1209.5111369999995</v>
      </c>
      <c r="J74" s="35">
        <v>1583.9505420000005</v>
      </c>
      <c r="K74" s="35">
        <v>2497.0302409999995</v>
      </c>
      <c r="L74" s="35">
        <v>2200.389889</v>
      </c>
      <c r="M74" s="35">
        <v>1286.9768589999999</v>
      </c>
      <c r="N74" s="35">
        <v>1807.4203790000006</v>
      </c>
      <c r="O74" s="35">
        <v>13199.003270000001</v>
      </c>
    </row>
    <row r="75" spans="2:15" s="126" customFormat="1" ht="11.25">
      <c r="B75" s="34">
        <v>2003</v>
      </c>
      <c r="C75" s="35">
        <v>1160.8524690000004</v>
      </c>
      <c r="D75" s="35">
        <v>1121.97662</v>
      </c>
      <c r="E75" s="35">
        <v>1544.1282529999999</v>
      </c>
      <c r="F75" s="35">
        <v>1730.4071839999997</v>
      </c>
      <c r="G75" s="35">
        <v>2527.1534890000003</v>
      </c>
      <c r="H75" s="35">
        <v>2362.121979</v>
      </c>
      <c r="I75" s="35">
        <v>2065.4306830000005</v>
      </c>
      <c r="J75" s="35">
        <v>2683.1064490000003</v>
      </c>
      <c r="K75" s="35">
        <v>2675.2759699999997</v>
      </c>
      <c r="L75" s="35">
        <v>2548.6728969999995</v>
      </c>
      <c r="M75" s="35">
        <v>1730.7286049999993</v>
      </c>
      <c r="N75" s="35">
        <v>2763.6579560000005</v>
      </c>
      <c r="O75" s="35">
        <v>24913.512554</v>
      </c>
    </row>
    <row r="76" spans="2:15" s="126" customFormat="1" ht="11.25">
      <c r="B76" s="34">
        <v>2004</v>
      </c>
      <c r="C76" s="35">
        <v>1595.41478</v>
      </c>
      <c r="D76" s="35">
        <v>1977.650592</v>
      </c>
      <c r="E76" s="35">
        <v>2600.0871260000004</v>
      </c>
      <c r="F76" s="35">
        <v>1976.1040389999998</v>
      </c>
      <c r="G76" s="35">
        <v>3130.6826300000002</v>
      </c>
      <c r="H76" s="35">
        <v>3818.7784580000007</v>
      </c>
      <c r="I76" s="35">
        <v>3485.380098999999</v>
      </c>
      <c r="J76" s="35">
        <v>3451.3046109999996</v>
      </c>
      <c r="K76" s="35">
        <v>3188.2733100000005</v>
      </c>
      <c r="L76" s="35">
        <v>3021.198133</v>
      </c>
      <c r="M76" s="35">
        <v>2094.5109939999993</v>
      </c>
      <c r="N76" s="35">
        <v>3527.2329900000004</v>
      </c>
      <c r="O76" s="35">
        <v>33866.617762</v>
      </c>
    </row>
    <row r="77" spans="2:15" s="126" customFormat="1" ht="11.25">
      <c r="B77" s="34">
        <v>2005</v>
      </c>
      <c r="C77" s="35">
        <v>2199.8644780000004</v>
      </c>
      <c r="D77" s="35">
        <v>2791.684434999999</v>
      </c>
      <c r="E77" s="35">
        <v>3361.3928969999997</v>
      </c>
      <c r="F77" s="35">
        <v>3888.8034529999995</v>
      </c>
      <c r="G77" s="35">
        <v>3463.727869000001</v>
      </c>
      <c r="H77" s="35">
        <v>4051.98459</v>
      </c>
      <c r="I77" s="35">
        <v>5021.95657</v>
      </c>
      <c r="J77" s="35">
        <v>3670.647119</v>
      </c>
      <c r="K77" s="35">
        <v>4339.064181</v>
      </c>
      <c r="L77" s="35">
        <v>3695.7450709999994</v>
      </c>
      <c r="M77" s="35">
        <v>4093.590701000001</v>
      </c>
      <c r="N77" s="35">
        <v>4350.324076999999</v>
      </c>
      <c r="O77" s="35">
        <v>44928.785441</v>
      </c>
    </row>
    <row r="78" spans="2:15" s="126" customFormat="1" ht="11.25">
      <c r="B78" s="34">
        <v>2006</v>
      </c>
      <c r="C78" s="35">
        <v>2836.270541</v>
      </c>
      <c r="D78" s="35">
        <v>2823.83644</v>
      </c>
      <c r="E78" s="35">
        <v>3690.4433530000006</v>
      </c>
      <c r="F78" s="35">
        <v>3089.1938710000004</v>
      </c>
      <c r="G78" s="35">
        <v>3016.7240109999993</v>
      </c>
      <c r="H78" s="35">
        <v>4097.952781999999</v>
      </c>
      <c r="I78" s="35">
        <v>5659.461742</v>
      </c>
      <c r="J78" s="35">
        <v>4554.6351190000005</v>
      </c>
      <c r="K78" s="35">
        <v>4467.996841</v>
      </c>
      <c r="L78" s="35">
        <v>3951.152201000001</v>
      </c>
      <c r="M78" s="35">
        <v>3238.730216</v>
      </c>
      <c r="N78" s="35">
        <v>5051.861402</v>
      </c>
      <c r="O78" s="35">
        <v>46478.258519</v>
      </c>
    </row>
    <row r="79" spans="2:15" s="126" customFormat="1" ht="11.25">
      <c r="B79" s="34">
        <v>2007</v>
      </c>
      <c r="C79" s="35">
        <v>2515.548998</v>
      </c>
      <c r="D79" s="35">
        <v>2899.270482</v>
      </c>
      <c r="E79" s="35">
        <v>3306.2474059999986</v>
      </c>
      <c r="F79" s="35">
        <v>4183.184331999999</v>
      </c>
      <c r="G79" s="35">
        <v>3853.342866000001</v>
      </c>
      <c r="H79" s="35">
        <v>3819.4622170000002</v>
      </c>
      <c r="I79" s="35">
        <v>3343.9803819999997</v>
      </c>
      <c r="J79" s="35">
        <v>3541.375505</v>
      </c>
      <c r="K79" s="35">
        <v>3474.7614969999995</v>
      </c>
      <c r="L79" s="35">
        <v>3430.2071369999994</v>
      </c>
      <c r="M79" s="35">
        <v>2020.4786489999988</v>
      </c>
      <c r="N79" s="35">
        <v>3638.329807</v>
      </c>
      <c r="O79" s="35">
        <v>40026.189278</v>
      </c>
    </row>
    <row r="80" spans="2:15" s="126" customFormat="1" ht="11.25">
      <c r="B80" s="34">
        <v>2008</v>
      </c>
      <c r="C80" s="35">
        <v>922.308027000001</v>
      </c>
      <c r="D80" s="35">
        <v>849.4466620000003</v>
      </c>
      <c r="E80" s="35">
        <v>988.0406249999996</v>
      </c>
      <c r="F80" s="35">
        <v>1737.5784500000009</v>
      </c>
      <c r="G80" s="35">
        <v>4075.0869079999993</v>
      </c>
      <c r="H80" s="35">
        <v>2728.6237159999982</v>
      </c>
      <c r="I80" s="35">
        <v>3329.5612720000026</v>
      </c>
      <c r="J80" s="35">
        <v>2300.348303999999</v>
      </c>
      <c r="K80" s="35">
        <v>2757.8659210000005</v>
      </c>
      <c r="L80" s="35">
        <v>1328.058251999999</v>
      </c>
      <c r="M80" s="35">
        <v>1634.0343730000004</v>
      </c>
      <c r="N80" s="35">
        <v>2316.226892999999</v>
      </c>
      <c r="O80" s="35">
        <v>24967.179403000002</v>
      </c>
    </row>
    <row r="81" spans="2:15" s="126" customFormat="1" ht="11.25">
      <c r="B81" s="34">
        <v>2009</v>
      </c>
      <c r="C81" s="35">
        <v>-529.5557840000001</v>
      </c>
      <c r="D81" s="35">
        <v>1760.9271829999998</v>
      </c>
      <c r="E81" s="35">
        <v>1756.605603</v>
      </c>
      <c r="F81" s="35">
        <v>3692.4711119999993</v>
      </c>
      <c r="G81" s="35">
        <v>2623.479738</v>
      </c>
      <c r="H81" s="35">
        <v>4604.034106000001</v>
      </c>
      <c r="I81" s="35">
        <v>2910.904009</v>
      </c>
      <c r="J81" s="35">
        <v>3053.357763</v>
      </c>
      <c r="K81" s="35">
        <v>1308.888245</v>
      </c>
      <c r="L81" s="35">
        <v>1315.9905259999996</v>
      </c>
      <c r="M81" s="35">
        <v>610.4347239999988</v>
      </c>
      <c r="N81" s="35">
        <v>2168.85765</v>
      </c>
      <c r="O81" s="35">
        <v>25276.394874999998</v>
      </c>
    </row>
    <row r="82" spans="1:15" s="126" customFormat="1" ht="11.25">
      <c r="A82" s="127"/>
      <c r="B82" s="34">
        <v>2010</v>
      </c>
      <c r="C82" s="35">
        <v>-179.5379639999992</v>
      </c>
      <c r="D82" s="35">
        <v>389.4838129999989</v>
      </c>
      <c r="E82" s="35">
        <v>672.66993</v>
      </c>
      <c r="F82" s="35">
        <v>1282.9879500000006</v>
      </c>
      <c r="G82" s="35">
        <v>3454.667421</v>
      </c>
      <c r="H82" s="35">
        <v>2266.6895050000003</v>
      </c>
      <c r="I82" s="35">
        <v>1343.8032009999988</v>
      </c>
      <c r="J82" s="35">
        <v>2392.491911000001</v>
      </c>
      <c r="K82" s="35">
        <v>1077.544686000001</v>
      </c>
      <c r="L82" s="35">
        <v>1826.0525190000008</v>
      </c>
      <c r="M82" s="35">
        <v>291.48690599999827</v>
      </c>
      <c r="N82" s="35">
        <v>5344.063230000002</v>
      </c>
      <c r="O82" s="35">
        <v>20162.403108000002</v>
      </c>
    </row>
    <row r="83" spans="1:15" s="126" customFormat="1" ht="11.25">
      <c r="A83" s="127"/>
      <c r="B83" s="48">
        <v>2011</v>
      </c>
      <c r="C83" s="35">
        <v>397.65782899999977</v>
      </c>
      <c r="D83" s="35">
        <v>1194.1694630000002</v>
      </c>
      <c r="E83" s="35">
        <v>1553.8975360000004</v>
      </c>
      <c r="F83" s="35">
        <v>1861.1139040000016</v>
      </c>
      <c r="G83" s="35">
        <v>3523.4170699999995</v>
      </c>
      <c r="H83" s="35">
        <v>4429.551883</v>
      </c>
      <c r="I83" s="35">
        <v>3137.9731539999993</v>
      </c>
      <c r="J83" s="35">
        <v>3892.891073999999</v>
      </c>
      <c r="K83" s="35">
        <v>3072.0752780000003</v>
      </c>
      <c r="L83" s="35">
        <v>2358.0101130000003</v>
      </c>
      <c r="M83" s="35">
        <v>570.4502049999974</v>
      </c>
      <c r="N83" s="35">
        <v>3801.496527000003</v>
      </c>
      <c r="O83" s="35">
        <v>29792.704036</v>
      </c>
    </row>
    <row r="84" spans="1:16" s="126" customFormat="1" ht="11.25">
      <c r="A84" s="127"/>
      <c r="B84" s="48">
        <v>2012</v>
      </c>
      <c r="C84" s="35">
        <v>-1307.4813460000005</v>
      </c>
      <c r="D84" s="35">
        <v>1706.1336999999985</v>
      </c>
      <c r="E84" s="35">
        <v>2023.987051</v>
      </c>
      <c r="F84" s="35">
        <v>879.5732519999983</v>
      </c>
      <c r="G84" s="35">
        <v>2960.8694159999977</v>
      </c>
      <c r="H84" s="35">
        <v>800.2752579999978</v>
      </c>
      <c r="I84" s="35">
        <v>2865.849349</v>
      </c>
      <c r="J84" s="35">
        <v>3222.239902000001</v>
      </c>
      <c r="K84" s="35">
        <v>2553.2967169999974</v>
      </c>
      <c r="L84" s="35">
        <v>1650.9782300000006</v>
      </c>
      <c r="M84" s="35">
        <v>-193.5983320000014</v>
      </c>
      <c r="N84" s="35">
        <v>2243.040280999998</v>
      </c>
      <c r="O84" s="35">
        <v>19405.163477999988</v>
      </c>
      <c r="P84" s="127"/>
    </row>
    <row r="85" spans="1:16" s="126" customFormat="1" ht="11.25">
      <c r="A85" s="127"/>
      <c r="B85" s="48">
        <v>2013</v>
      </c>
      <c r="C85" s="35">
        <v>-4040.106818</v>
      </c>
      <c r="D85" s="35">
        <v>-1278.8845509999992</v>
      </c>
      <c r="E85" s="35">
        <v>163.23795299999983</v>
      </c>
      <c r="F85" s="35">
        <v>-989.0570029999981</v>
      </c>
      <c r="G85" s="35">
        <v>763.5552909999969</v>
      </c>
      <c r="H85" s="35">
        <v>2307.79047</v>
      </c>
      <c r="I85" s="35">
        <v>-1899.4563529999978</v>
      </c>
      <c r="J85" s="35">
        <v>1222.1309560000009</v>
      </c>
      <c r="K85" s="35">
        <v>1991.9738499999985</v>
      </c>
      <c r="L85" s="35">
        <v>-229.8976709999988</v>
      </c>
      <c r="M85" s="35">
        <v>1738.8055339999992</v>
      </c>
      <c r="N85" s="35">
        <v>2639.587429000003</v>
      </c>
      <c r="O85" s="35">
        <v>2389.679087000004</v>
      </c>
      <c r="P85" s="127"/>
    </row>
    <row r="86" spans="1:16" s="126" customFormat="1" ht="11.25">
      <c r="A86" s="127"/>
      <c r="B86" s="48">
        <v>2014</v>
      </c>
      <c r="C86" s="35">
        <v>-4068.245103000001</v>
      </c>
      <c r="D86" s="35">
        <v>-2128.5874349999995</v>
      </c>
      <c r="E86" s="35">
        <v>117.86601000000155</v>
      </c>
      <c r="F86" s="35">
        <v>505.8572260000001</v>
      </c>
      <c r="G86" s="35">
        <v>711.083789999997</v>
      </c>
      <c r="H86" s="35">
        <v>2347.6900290000012</v>
      </c>
      <c r="I86" s="35">
        <v>1563.283972000001</v>
      </c>
      <c r="J86" s="35">
        <v>1166.5958170000013</v>
      </c>
      <c r="K86" s="35">
        <v>-939.5967270000001</v>
      </c>
      <c r="L86" s="35">
        <v>-1177.1196750000017</v>
      </c>
      <c r="M86" s="35">
        <v>-2350.5221589999983</v>
      </c>
      <c r="N86" s="35">
        <v>293.0150790000007</v>
      </c>
      <c r="O86" s="35">
        <v>-3958.679175999998</v>
      </c>
      <c r="P86" s="127"/>
    </row>
    <row r="87" spans="1:16" s="126" customFormat="1" ht="11.25">
      <c r="A87" s="127"/>
      <c r="B87" s="209">
        <v>2015</v>
      </c>
      <c r="C87" s="210">
        <v>-3173.9575830000013</v>
      </c>
      <c r="D87" s="210">
        <v>-2841.7613409999994</v>
      </c>
      <c r="E87" s="210">
        <v>458.1846509999996</v>
      </c>
      <c r="F87" s="210">
        <v>490.90138300000035</v>
      </c>
      <c r="G87" s="210">
        <v>2760.7964680000005</v>
      </c>
      <c r="H87" s="210">
        <v>4527.520157999999</v>
      </c>
      <c r="I87" s="210">
        <v>2385.8945429999985</v>
      </c>
      <c r="J87" s="210">
        <v>2689</v>
      </c>
      <c r="K87" s="210"/>
      <c r="L87" s="210"/>
      <c r="M87" s="210"/>
      <c r="N87" s="210"/>
      <c r="O87" s="210">
        <v>7296.578278999998</v>
      </c>
      <c r="P87" s="127"/>
    </row>
    <row r="88" spans="2:14" s="126" customFormat="1" ht="11.25">
      <c r="B88" s="48" t="s">
        <v>141</v>
      </c>
      <c r="L88" s="35"/>
      <c r="M88" s="35"/>
      <c r="N88" s="35"/>
    </row>
    <row r="89" spans="2:12" s="126" customFormat="1" ht="11.25">
      <c r="B89" s="48"/>
      <c r="C89" s="35"/>
      <c r="D89" s="35"/>
      <c r="E89" s="35"/>
      <c r="F89" s="35"/>
      <c r="G89" s="35"/>
      <c r="H89" s="35"/>
      <c r="K89" s="35"/>
      <c r="L89" s="35"/>
    </row>
    <row r="90" spans="2:12" s="126" customFormat="1" ht="11.25">
      <c r="B90" s="48"/>
      <c r="C90" s="35"/>
      <c r="D90" s="35"/>
      <c r="E90" s="35"/>
      <c r="F90" s="35"/>
      <c r="G90" s="35"/>
      <c r="H90" s="35"/>
      <c r="K90" s="35"/>
      <c r="L90" s="35"/>
    </row>
    <row r="91" spans="2:12" s="126" customFormat="1" ht="11.25">
      <c r="B91" s="48"/>
      <c r="C91" s="35"/>
      <c r="D91" s="35"/>
      <c r="E91" s="35"/>
      <c r="F91" s="35"/>
      <c r="G91" s="35"/>
      <c r="H91" s="35"/>
      <c r="K91" s="35"/>
      <c r="L91" s="35"/>
    </row>
    <row r="92" spans="2:12" s="126" customFormat="1" ht="11.25">
      <c r="B92" s="48"/>
      <c r="C92" s="35"/>
      <c r="D92" s="35"/>
      <c r="E92" s="35"/>
      <c r="F92" s="35"/>
      <c r="G92" s="35"/>
      <c r="H92" s="35"/>
      <c r="K92" s="35"/>
      <c r="L92" s="35"/>
    </row>
    <row r="93" spans="2:12" s="126" customFormat="1" ht="11.25">
      <c r="B93" s="48"/>
      <c r="C93" s="35"/>
      <c r="D93" s="35"/>
      <c r="E93" s="35"/>
      <c r="F93" s="35"/>
      <c r="G93" s="35"/>
      <c r="H93" s="35"/>
      <c r="K93" s="35"/>
      <c r="L93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44" customWidth="1"/>
    <col min="2" max="2" width="6.8515625" style="144" customWidth="1"/>
    <col min="3" max="3" width="10.28125" style="144" customWidth="1"/>
    <col min="4" max="4" width="12.28125" style="144" bestFit="1" customWidth="1"/>
    <col min="5" max="14" width="10.28125" style="144" customWidth="1"/>
    <col min="15" max="16384" width="14.8515625" style="144" customWidth="1"/>
  </cols>
  <sheetData>
    <row r="1" spans="2:14" s="93" customFormat="1" ht="12.75">
      <c r="B1" s="94" t="s">
        <v>84</v>
      </c>
      <c r="C1" s="95"/>
      <c r="D1" s="7"/>
      <c r="E1" s="7"/>
      <c r="F1" s="7"/>
      <c r="N1" s="96" t="str">
        <f>'Tab 1'!U1</f>
        <v>Carta de Conjuntura | Setembro 2015</v>
      </c>
    </row>
    <row r="3" s="126" customFormat="1" ht="11.25">
      <c r="B3" s="42" t="s">
        <v>47</v>
      </c>
    </row>
    <row r="4" s="126" customFormat="1" ht="11.25">
      <c r="B4" s="43" t="s">
        <v>26</v>
      </c>
    </row>
    <row r="5" spans="2:14" s="126" customFormat="1" ht="11.25">
      <c r="B5" s="44" t="s">
        <v>111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2:14" s="126" customFormat="1" ht="12" thickBot="1">
      <c r="B6" s="129" t="s">
        <v>17</v>
      </c>
      <c r="C6" s="130" t="s">
        <v>28</v>
      </c>
      <c r="D6" s="130" t="s">
        <v>29</v>
      </c>
      <c r="E6" s="130" t="s">
        <v>30</v>
      </c>
      <c r="F6" s="130" t="s">
        <v>31</v>
      </c>
      <c r="G6" s="130" t="s">
        <v>32</v>
      </c>
      <c r="H6" s="130" t="s">
        <v>33</v>
      </c>
      <c r="I6" s="130" t="s">
        <v>34</v>
      </c>
      <c r="J6" s="130" t="s">
        <v>35</v>
      </c>
      <c r="K6" s="130" t="s">
        <v>36</v>
      </c>
      <c r="L6" s="130" t="s">
        <v>37</v>
      </c>
      <c r="M6" s="130" t="s">
        <v>38</v>
      </c>
      <c r="N6" s="130" t="s">
        <v>39</v>
      </c>
    </row>
    <row r="7" spans="2:14" s="126" customFormat="1" ht="12" thickTop="1">
      <c r="B7" s="36">
        <v>1994</v>
      </c>
      <c r="C7" s="37">
        <v>-2.3513291059714225</v>
      </c>
      <c r="D7" s="37">
        <v>-3.8479032615153175</v>
      </c>
      <c r="E7" s="37">
        <v>-4.5110452523838385</v>
      </c>
      <c r="F7" s="37">
        <v>20.047808143501623</v>
      </c>
      <c r="G7" s="37">
        <v>33.8906546299002</v>
      </c>
      <c r="H7" s="37">
        <v>15.12003447923198</v>
      </c>
      <c r="I7" s="37">
        <v>9.191889273087138</v>
      </c>
      <c r="J7" s="37">
        <v>22.25171247125539</v>
      </c>
      <c r="K7" s="37">
        <v>20.82481414963686</v>
      </c>
      <c r="L7" s="37">
        <v>18.578612416598396</v>
      </c>
      <c r="M7" s="37">
        <v>16.871071044400466</v>
      </c>
      <c r="N7" s="37">
        <v>8.89354588662421</v>
      </c>
    </row>
    <row r="8" spans="2:14" s="126" customFormat="1" ht="11.25">
      <c r="B8" s="36">
        <v>1995</v>
      </c>
      <c r="C8" s="37">
        <v>8.481473580647325</v>
      </c>
      <c r="D8" s="37">
        <v>6.24183994367129</v>
      </c>
      <c r="E8" s="37">
        <v>13.38021673704326</v>
      </c>
      <c r="F8" s="37">
        <v>-6.627983574205453</v>
      </c>
      <c r="G8" s="37">
        <v>8.873993622727184</v>
      </c>
      <c r="H8" s="37">
        <v>10.51527069575382</v>
      </c>
      <c r="I8" s="37">
        <v>7.115580536166521</v>
      </c>
      <c r="J8" s="37">
        <v>6.445276347417783</v>
      </c>
      <c r="K8" s="37">
        <v>0.11540011760649005</v>
      </c>
      <c r="L8" s="37">
        <v>14.643913532155706</v>
      </c>
      <c r="M8" s="37">
        <v>9.217963396125462</v>
      </c>
      <c r="N8" s="37">
        <v>4.3493508869627995</v>
      </c>
    </row>
    <row r="9" spans="2:14" s="126" customFormat="1" ht="11.25">
      <c r="B9" s="36">
        <v>1996</v>
      </c>
      <c r="C9" s="37">
        <v>16.534143232484656</v>
      </c>
      <c r="D9" s="37">
        <v>15.347070205950896</v>
      </c>
      <c r="E9" s="37">
        <v>-10.28086605351124</v>
      </c>
      <c r="F9" s="37">
        <v>25.85199486114287</v>
      </c>
      <c r="G9" s="37">
        <v>7.1577867404263085</v>
      </c>
      <c r="H9" s="37">
        <v>-6.795266746405593</v>
      </c>
      <c r="I9" s="37">
        <v>11.361043446021624</v>
      </c>
      <c r="J9" s="37">
        <v>-3.888381374316907</v>
      </c>
      <c r="K9" s="37">
        <v>-1.2394593449923552</v>
      </c>
      <c r="L9" s="37">
        <v>-4.931975401216848</v>
      </c>
      <c r="M9" s="37">
        <v>-3.3668713642574843</v>
      </c>
      <c r="N9" s="37">
        <v>-2.2101271796312605</v>
      </c>
    </row>
    <row r="10" spans="2:14" s="126" customFormat="1" ht="11.25">
      <c r="B10" s="36">
        <v>1997</v>
      </c>
      <c r="C10" s="37">
        <v>6.094201139623823</v>
      </c>
      <c r="D10" s="37">
        <v>-7.6091428826450365</v>
      </c>
      <c r="E10" s="37">
        <v>12.18552512033131</v>
      </c>
      <c r="F10" s="37">
        <v>8.267979979727947</v>
      </c>
      <c r="G10" s="37">
        <v>3.3309855781398445</v>
      </c>
      <c r="H10" s="37">
        <v>26.137576054400835</v>
      </c>
      <c r="I10" s="37">
        <v>17.489646695395344</v>
      </c>
      <c r="J10" s="37">
        <v>15.840319803108915</v>
      </c>
      <c r="K10" s="37">
        <v>11.495602304399256</v>
      </c>
      <c r="L10" s="37">
        <v>14.448316195245559</v>
      </c>
      <c r="M10" s="37">
        <v>1.6456757093630037</v>
      </c>
      <c r="N10" s="37">
        <v>19.65717300045582</v>
      </c>
    </row>
    <row r="11" spans="2:14" s="126" customFormat="1" ht="11.25">
      <c r="B11" s="36">
        <v>1998</v>
      </c>
      <c r="C11" s="37">
        <v>6.303957629431878</v>
      </c>
      <c r="D11" s="37">
        <v>18.129540571586023</v>
      </c>
      <c r="E11" s="37">
        <v>11.783649552662801</v>
      </c>
      <c r="F11" s="37">
        <v>-1.0356707871498672</v>
      </c>
      <c r="G11" s="37">
        <v>-0.9429158011544203</v>
      </c>
      <c r="H11" s="37">
        <v>0.8826093127452639</v>
      </c>
      <c r="I11" s="37">
        <v>-5.12876858172805</v>
      </c>
      <c r="J11" s="37">
        <v>-21.46247679751594</v>
      </c>
      <c r="K11" s="37">
        <v>-1.094455338177025</v>
      </c>
      <c r="L11" s="37">
        <v>-16.192706732453566</v>
      </c>
      <c r="M11" s="37">
        <v>-6.851877254664229</v>
      </c>
      <c r="N11" s="37">
        <v>-13.018592258728766</v>
      </c>
    </row>
    <row r="12" spans="2:14" s="126" customFormat="1" ht="11.25">
      <c r="B12" s="36">
        <v>1999</v>
      </c>
      <c r="C12" s="37">
        <v>-24.706168836842767</v>
      </c>
      <c r="D12" s="37">
        <v>-12.084714108814376</v>
      </c>
      <c r="E12" s="37">
        <v>-10.401822838061214</v>
      </c>
      <c r="F12" s="37">
        <v>-19.006096937940107</v>
      </c>
      <c r="G12" s="37">
        <v>-4.888766655550036</v>
      </c>
      <c r="H12" s="37">
        <v>-11.741890981123582</v>
      </c>
      <c r="I12" s="37">
        <v>-17.162863241254968</v>
      </c>
      <c r="J12" s="37">
        <v>7.312974313896259</v>
      </c>
      <c r="K12" s="37">
        <v>-7.734663932474739</v>
      </c>
      <c r="L12" s="37">
        <v>7.15076377792534</v>
      </c>
      <c r="M12" s="37">
        <v>8.054339914191978</v>
      </c>
      <c r="N12" s="37">
        <v>18.517663761152026</v>
      </c>
    </row>
    <row r="13" spans="2:14" s="126" customFormat="1" ht="11.25">
      <c r="B13" s="36">
        <v>2000</v>
      </c>
      <c r="C13" s="37">
        <v>17.114215337472682</v>
      </c>
      <c r="D13" s="37">
        <v>26.264394650459554</v>
      </c>
      <c r="E13" s="37">
        <v>16.81281614687251</v>
      </c>
      <c r="F13" s="37">
        <v>12.86815283056777</v>
      </c>
      <c r="G13" s="37">
        <v>15.480849357531312</v>
      </c>
      <c r="H13" s="37">
        <v>12.775437568131887</v>
      </c>
      <c r="I13" s="37">
        <v>21.590306809998406</v>
      </c>
      <c r="J13" s="37">
        <v>29.115707209708972</v>
      </c>
      <c r="K13" s="37">
        <v>12.905029640871902</v>
      </c>
      <c r="L13" s="37">
        <v>7.8333183584613275</v>
      </c>
      <c r="M13" s="37">
        <v>9.811441888870064</v>
      </c>
      <c r="N13" s="37">
        <v>-0.25226253566297263</v>
      </c>
    </row>
    <row r="14" spans="2:14" s="126" customFormat="1" ht="11.25">
      <c r="B14" s="34">
        <v>2001</v>
      </c>
      <c r="C14" s="37">
        <v>31.493406092289877</v>
      </c>
      <c r="D14" s="37">
        <v>-0.9236539959026291</v>
      </c>
      <c r="E14" s="37">
        <v>15.64372996150649</v>
      </c>
      <c r="F14" s="37">
        <v>13.183936929988494</v>
      </c>
      <c r="G14" s="37">
        <v>6.0623895370650605</v>
      </c>
      <c r="H14" s="37">
        <v>3.787254088609915</v>
      </c>
      <c r="I14" s="37">
        <v>-0.7158207809061623</v>
      </c>
      <c r="J14" s="37">
        <v>3.8146418107711355</v>
      </c>
      <c r="K14" s="37">
        <v>0.6857464236779354</v>
      </c>
      <c r="L14" s="37">
        <v>7.913065142951203</v>
      </c>
      <c r="M14" s="37">
        <v>2.5453247525958123</v>
      </c>
      <c r="N14" s="37">
        <v>-6.669941318287398</v>
      </c>
    </row>
    <row r="15" spans="2:14" s="126" customFormat="1" ht="11.25">
      <c r="B15" s="34">
        <v>2002</v>
      </c>
      <c r="C15" s="37">
        <v>-12.454933376114862</v>
      </c>
      <c r="D15" s="37">
        <v>-10.370004714027214</v>
      </c>
      <c r="E15" s="37">
        <v>-17.53170518982522</v>
      </c>
      <c r="F15" s="37">
        <v>-1.848015968611938</v>
      </c>
      <c r="G15" s="37">
        <v>-17.21469067204864</v>
      </c>
      <c r="H15" s="37">
        <v>-19.081301095168</v>
      </c>
      <c r="I15" s="37">
        <v>25.35965216809375</v>
      </c>
      <c r="J15" s="37">
        <v>0.4360721921421673</v>
      </c>
      <c r="K15" s="37">
        <v>36.51636108572296</v>
      </c>
      <c r="L15" s="37">
        <v>29.422160772615303</v>
      </c>
      <c r="M15" s="37">
        <v>13.947316108606799</v>
      </c>
      <c r="N15" s="37">
        <v>20.64405564062197</v>
      </c>
    </row>
    <row r="16" spans="2:14" s="126" customFormat="1" ht="11.25">
      <c r="B16" s="34">
        <v>2003</v>
      </c>
      <c r="C16" s="37">
        <v>21.006555800486872</v>
      </c>
      <c r="D16" s="37">
        <v>36.7469942655317</v>
      </c>
      <c r="E16" s="37">
        <v>22.978508915944484</v>
      </c>
      <c r="F16" s="37">
        <v>23.068737419827954</v>
      </c>
      <c r="G16" s="37">
        <v>43.477066090082374</v>
      </c>
      <c r="H16" s="37">
        <v>44.027937077256276</v>
      </c>
      <c r="I16" s="37">
        <v>-1.8625550764060805</v>
      </c>
      <c r="J16" s="37">
        <v>11.384949900958151</v>
      </c>
      <c r="K16" s="37">
        <v>12.207256796404465</v>
      </c>
      <c r="L16" s="37">
        <v>16.91567537291947</v>
      </c>
      <c r="M16" s="37">
        <v>16.71615786631162</v>
      </c>
      <c r="N16" s="37">
        <v>28.78464614169205</v>
      </c>
    </row>
    <row r="17" spans="2:14" s="126" customFormat="1" ht="11.25">
      <c r="B17" s="34">
        <v>2004</v>
      </c>
      <c r="C17" s="37">
        <v>20.748977634888544</v>
      </c>
      <c r="D17" s="37">
        <v>14.458088362134935</v>
      </c>
      <c r="E17" s="37">
        <v>51.42083877971233</v>
      </c>
      <c r="F17" s="37">
        <v>15.494513326608272</v>
      </c>
      <c r="G17" s="37">
        <v>24.736161485763986</v>
      </c>
      <c r="H17" s="37">
        <v>58.890415308530166</v>
      </c>
      <c r="I17" s="37">
        <v>47.37508782769451</v>
      </c>
      <c r="J17" s="37">
        <v>41.47668753910596</v>
      </c>
      <c r="K17" s="37">
        <v>22.60778194006314</v>
      </c>
      <c r="L17" s="37">
        <v>16.928549002855654</v>
      </c>
      <c r="M17" s="37">
        <v>36.44473634300347</v>
      </c>
      <c r="N17" s="37">
        <v>36.27124052802779</v>
      </c>
    </row>
    <row r="18" spans="2:14" s="126" customFormat="1" ht="11.25">
      <c r="B18" s="34">
        <v>2005</v>
      </c>
      <c r="C18" s="37">
        <v>28.363044598952825</v>
      </c>
      <c r="D18" s="37">
        <v>35.558273306834806</v>
      </c>
      <c r="E18" s="37">
        <v>16.695318628399036</v>
      </c>
      <c r="F18" s="37">
        <v>39.57248845751744</v>
      </c>
      <c r="G18" s="37">
        <v>23.56402798815207</v>
      </c>
      <c r="H18" s="37">
        <v>9.386530855790799</v>
      </c>
      <c r="I18" s="37">
        <v>22.951781991061317</v>
      </c>
      <c r="J18" s="37">
        <v>25.26523439680417</v>
      </c>
      <c r="K18" s="37">
        <v>19.180373747314782</v>
      </c>
      <c r="L18" s="37">
        <v>11.976258038419418</v>
      </c>
      <c r="M18" s="37">
        <v>32.18594389099605</v>
      </c>
      <c r="N18" s="37">
        <v>18.48399398273437</v>
      </c>
    </row>
    <row r="19" spans="2:14" s="126" customFormat="1" ht="11.25">
      <c r="B19" s="34">
        <v>2006</v>
      </c>
      <c r="C19" s="37">
        <v>24.535519586396592</v>
      </c>
      <c r="D19" s="37">
        <v>12.900123354471905</v>
      </c>
      <c r="E19" s="37">
        <v>22.936687091524277</v>
      </c>
      <c r="F19" s="37">
        <v>6.617022030490882</v>
      </c>
      <c r="G19" s="37">
        <v>4.7699493719653985</v>
      </c>
      <c r="H19" s="37">
        <v>12.111836933476594</v>
      </c>
      <c r="I19" s="37">
        <v>23.20957461906694</v>
      </c>
      <c r="J19" s="37">
        <v>20.283165124790358</v>
      </c>
      <c r="K19" s="37">
        <v>18.045748528193272</v>
      </c>
      <c r="L19" s="37">
        <v>27.877930291149067</v>
      </c>
      <c r="M19" s="37">
        <v>10.061946024118829</v>
      </c>
      <c r="N19" s="37">
        <v>12.352979607688287</v>
      </c>
    </row>
    <row r="20" spans="2:14" s="126" customFormat="1" ht="11.25">
      <c r="B20" s="34">
        <v>2007</v>
      </c>
      <c r="C20" s="37">
        <v>18.273336848317</v>
      </c>
      <c r="D20" s="37">
        <v>15.44305170708653</v>
      </c>
      <c r="E20" s="37">
        <v>13.093103976898623</v>
      </c>
      <c r="F20" s="37">
        <v>26.60523010532532</v>
      </c>
      <c r="G20" s="37">
        <v>32.435071067483314</v>
      </c>
      <c r="H20" s="37">
        <v>14.436011719317033</v>
      </c>
      <c r="I20" s="37">
        <v>3.4319719297609463</v>
      </c>
      <c r="J20" s="37">
        <v>10.447340253675709</v>
      </c>
      <c r="K20" s="37">
        <v>12.632872375882776</v>
      </c>
      <c r="L20" s="37">
        <v>24.261208927165523</v>
      </c>
      <c r="M20" s="37">
        <v>18.109424478209448</v>
      </c>
      <c r="N20" s="37">
        <v>16.029327663228422</v>
      </c>
    </row>
    <row r="21" spans="2:15" s="126" customFormat="1" ht="11.25">
      <c r="B21" s="34">
        <v>2008</v>
      </c>
      <c r="C21" s="37">
        <v>20.87622341807125</v>
      </c>
      <c r="D21" s="37">
        <v>26.36273513241396</v>
      </c>
      <c r="E21" s="37">
        <v>-2.14277559175432</v>
      </c>
      <c r="F21" s="37">
        <v>12.953844767089251</v>
      </c>
      <c r="G21" s="37">
        <v>41.44475445381781</v>
      </c>
      <c r="H21" s="37">
        <v>41.737989144111594</v>
      </c>
      <c r="I21" s="37">
        <v>44.84465669464643</v>
      </c>
      <c r="J21" s="37">
        <v>30.773701988930902</v>
      </c>
      <c r="K21" s="37">
        <v>41.307825749614956</v>
      </c>
      <c r="L21" s="37">
        <v>17.40561102072502</v>
      </c>
      <c r="M21" s="37">
        <v>4.990575453585722</v>
      </c>
      <c r="N21" s="37">
        <v>-2.9050013434533173</v>
      </c>
      <c r="O21" s="127"/>
    </row>
    <row r="22" spans="2:15" s="126" customFormat="1" ht="11.25">
      <c r="B22" s="34">
        <v>2009</v>
      </c>
      <c r="C22" s="37">
        <v>-26.3236784369276</v>
      </c>
      <c r="D22" s="37">
        <v>-25.105737279367226</v>
      </c>
      <c r="E22" s="37">
        <v>-6.3709147604614325</v>
      </c>
      <c r="F22" s="37">
        <v>-12.354245067556768</v>
      </c>
      <c r="G22" s="37">
        <v>-37.91452291342948</v>
      </c>
      <c r="H22" s="37">
        <v>-22.18821379080298</v>
      </c>
      <c r="I22" s="37">
        <v>-30.851076549921274</v>
      </c>
      <c r="J22" s="37">
        <v>-29.908625011594538</v>
      </c>
      <c r="K22" s="37">
        <v>-30.743476987540763</v>
      </c>
      <c r="L22" s="37">
        <v>-23.933383369198868</v>
      </c>
      <c r="M22" s="37">
        <v>-14.23263815690403</v>
      </c>
      <c r="N22" s="37">
        <v>4.6696594835574645</v>
      </c>
      <c r="O22" s="127"/>
    </row>
    <row r="23" spans="2:14" s="126" customFormat="1" ht="11.25">
      <c r="B23" s="34">
        <v>2010</v>
      </c>
      <c r="C23" s="37">
        <v>15.571042645557487</v>
      </c>
      <c r="D23" s="37">
        <v>27.234731304363248</v>
      </c>
      <c r="E23" s="37">
        <v>33.1797690815645</v>
      </c>
      <c r="F23" s="37">
        <v>23.045628479281866</v>
      </c>
      <c r="G23" s="37">
        <v>47.71057708206972</v>
      </c>
      <c r="H23" s="37">
        <v>18.151548056521438</v>
      </c>
      <c r="I23" s="37">
        <v>24.968265148585033</v>
      </c>
      <c r="J23" s="37">
        <v>38.981725914901766</v>
      </c>
      <c r="K23" s="37">
        <v>35.84713942522462</v>
      </c>
      <c r="L23" s="37">
        <v>30.527112595523498</v>
      </c>
      <c r="M23" s="37">
        <v>39.788847824328876</v>
      </c>
      <c r="N23" s="37">
        <v>44.63586025945365</v>
      </c>
    </row>
    <row r="24" spans="2:14" s="126" customFormat="1" ht="11.25">
      <c r="B24" s="34">
        <v>2011</v>
      </c>
      <c r="C24" s="37">
        <v>34.57994567714431</v>
      </c>
      <c r="D24" s="37">
        <v>37.18245970799627</v>
      </c>
      <c r="E24" s="37">
        <v>22.625833669779393</v>
      </c>
      <c r="F24" s="37">
        <v>33.0564984465902</v>
      </c>
      <c r="G24" s="37">
        <v>31.10383736250144</v>
      </c>
      <c r="H24" s="37">
        <v>38.58196659500091</v>
      </c>
      <c r="I24" s="37">
        <v>25.909419295880465</v>
      </c>
      <c r="J24" s="37">
        <v>35.9854632462707</v>
      </c>
      <c r="K24" s="37">
        <v>23.64104049749203</v>
      </c>
      <c r="L24" s="37">
        <v>20.454021668609702</v>
      </c>
      <c r="M24" s="37">
        <v>23.102016328264654</v>
      </c>
      <c r="N24" s="37">
        <v>5.779976067658521</v>
      </c>
    </row>
    <row r="25" spans="2:14" s="126" customFormat="1" ht="11.25">
      <c r="B25" s="34">
        <v>2012</v>
      </c>
      <c r="C25" s="37">
        <v>6.0863013361227125</v>
      </c>
      <c r="D25" s="37">
        <v>7.741365825855873</v>
      </c>
      <c r="E25" s="37">
        <v>8.424542204730056</v>
      </c>
      <c r="F25" s="37">
        <v>-3.00738199796613</v>
      </c>
      <c r="G25" s="37">
        <v>0.022701830661264744</v>
      </c>
      <c r="H25" s="37">
        <v>-18.304824504607964</v>
      </c>
      <c r="I25" s="37">
        <v>-5.611389630823238</v>
      </c>
      <c r="J25" s="37">
        <v>-14.441176147738588</v>
      </c>
      <c r="K25" s="37">
        <v>-14.114953554187048</v>
      </c>
      <c r="L25" s="37">
        <v>-1.7009294616738946</v>
      </c>
      <c r="M25" s="37">
        <v>-5.9777676221451586</v>
      </c>
      <c r="N25" s="37">
        <v>-10.75107755457072</v>
      </c>
    </row>
    <row r="26" spans="2:14" s="126" customFormat="1" ht="11.25">
      <c r="B26" s="34">
        <v>2013</v>
      </c>
      <c r="C26" s="37">
        <v>-1.075666674567921</v>
      </c>
      <c r="D26" s="37">
        <v>-13.747260324158994</v>
      </c>
      <c r="E26" s="37">
        <v>-7.605217231001138</v>
      </c>
      <c r="F26" s="37">
        <v>5.441713956082461</v>
      </c>
      <c r="G26" s="37">
        <v>-5.9942732843433095</v>
      </c>
      <c r="H26" s="37">
        <v>9.203855644775082</v>
      </c>
      <c r="I26" s="37">
        <v>-0.9354381129771827</v>
      </c>
      <c r="J26" s="37">
        <v>-4.275473081086901</v>
      </c>
      <c r="K26" s="37">
        <v>4.260735960953976</v>
      </c>
      <c r="L26" s="37">
        <v>4.85970097119901</v>
      </c>
      <c r="M26" s="37">
        <v>1.9024697181363015</v>
      </c>
      <c r="N26" s="37">
        <v>5.557677846645537</v>
      </c>
    </row>
    <row r="27" spans="2:15" s="126" customFormat="1" ht="11.25">
      <c r="B27" s="34">
        <v>2014</v>
      </c>
      <c r="C27" s="37">
        <v>0.37241684049393875</v>
      </c>
      <c r="D27" s="37">
        <v>2.471904017045068</v>
      </c>
      <c r="E27" s="37">
        <v>-8.76011379395486</v>
      </c>
      <c r="F27" s="37">
        <v>-4.396844237244258</v>
      </c>
      <c r="G27" s="37">
        <v>-4.904753629351588</v>
      </c>
      <c r="H27" s="37">
        <v>-3.156638070232398</v>
      </c>
      <c r="I27" s="37">
        <v>10.656664343439415</v>
      </c>
      <c r="J27" s="37">
        <v>-4.484283562963176</v>
      </c>
      <c r="K27" s="37">
        <v>-5.917645324011844</v>
      </c>
      <c r="L27" s="37">
        <v>-19.680785921335787</v>
      </c>
      <c r="M27" s="37">
        <v>-25.001894524660827</v>
      </c>
      <c r="N27" s="37">
        <v>-16.094822699114054</v>
      </c>
      <c r="O27" s="127"/>
    </row>
    <row r="28" spans="2:15" s="126" customFormat="1" ht="11.25">
      <c r="B28" s="211">
        <v>2015</v>
      </c>
      <c r="C28" s="212">
        <v>-14.489695450835349</v>
      </c>
      <c r="D28" s="212">
        <v>-24.109715720936464</v>
      </c>
      <c r="E28" s="212">
        <v>-3.681462021637927</v>
      </c>
      <c r="F28" s="212">
        <v>-23.157920296449007</v>
      </c>
      <c r="G28" s="212">
        <v>-19.192773762792136</v>
      </c>
      <c r="H28" s="212">
        <v>-4.096747277029933</v>
      </c>
      <c r="I28" s="212">
        <v>-19.505700736150512</v>
      </c>
      <c r="J28" s="212">
        <v>-24.327970948897693</v>
      </c>
      <c r="K28" s="212"/>
      <c r="L28" s="212"/>
      <c r="M28" s="212"/>
      <c r="N28" s="212"/>
      <c r="O28" s="127"/>
    </row>
    <row r="29" spans="2:4" s="126" customFormat="1" ht="11.25">
      <c r="B29" s="48" t="s">
        <v>41</v>
      </c>
      <c r="D29" s="38"/>
    </row>
    <row r="30" spans="2:14" s="126" customFormat="1" ht="11.25">
      <c r="B30" s="42"/>
      <c r="C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2:6" s="126" customFormat="1" ht="11.25">
      <c r="B31" s="42" t="s">
        <v>48</v>
      </c>
      <c r="F31" s="143"/>
    </row>
    <row r="32" s="126" customFormat="1" ht="11.25">
      <c r="B32" s="43" t="s">
        <v>43</v>
      </c>
    </row>
    <row r="33" spans="2:14" s="126" customFormat="1" ht="11.25">
      <c r="B33" s="44" t="s">
        <v>111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2:14" s="126" customFormat="1" ht="12" thickBot="1">
      <c r="B34" s="129" t="s">
        <v>17</v>
      </c>
      <c r="C34" s="130" t="s">
        <v>28</v>
      </c>
      <c r="D34" s="130" t="s">
        <v>29</v>
      </c>
      <c r="E34" s="130" t="s">
        <v>30</v>
      </c>
      <c r="F34" s="130" t="s">
        <v>31</v>
      </c>
      <c r="G34" s="130" t="s">
        <v>32</v>
      </c>
      <c r="H34" s="130" t="s">
        <v>33</v>
      </c>
      <c r="I34" s="130" t="s">
        <v>34</v>
      </c>
      <c r="J34" s="130" t="s">
        <v>35</v>
      </c>
      <c r="K34" s="130" t="s">
        <v>36</v>
      </c>
      <c r="L34" s="130" t="s">
        <v>37</v>
      </c>
      <c r="M34" s="130" t="s">
        <v>38</v>
      </c>
      <c r="N34" s="130" t="s">
        <v>39</v>
      </c>
    </row>
    <row r="35" spans="2:14" s="126" customFormat="1" ht="12" thickTop="1">
      <c r="B35" s="34">
        <v>1994</v>
      </c>
      <c r="C35" s="37">
        <v>-1.6439069007342266</v>
      </c>
      <c r="D35" s="37">
        <v>41.78697461344025</v>
      </c>
      <c r="E35" s="37">
        <v>12.415542427261306</v>
      </c>
      <c r="F35" s="37">
        <v>1.2813171430719361</v>
      </c>
      <c r="G35" s="37">
        <v>65.07961364860742</v>
      </c>
      <c r="H35" s="37">
        <v>9.008733627205068</v>
      </c>
      <c r="I35" s="37">
        <v>-9.243544498061041</v>
      </c>
      <c r="J35" s="37">
        <v>18.57583406035104</v>
      </c>
      <c r="K35" s="37">
        <v>19.109998860872214</v>
      </c>
      <c r="L35" s="37">
        <v>52.14873462361567</v>
      </c>
      <c r="M35" s="37">
        <v>101.7319499005918</v>
      </c>
      <c r="N35" s="37">
        <v>76.98067875543822</v>
      </c>
    </row>
    <row r="36" spans="2:14" s="126" customFormat="1" ht="11.25">
      <c r="B36" s="36">
        <v>1995</v>
      </c>
      <c r="C36" s="37">
        <v>85.66843892212566</v>
      </c>
      <c r="D36" s="37">
        <v>97.64947425713615</v>
      </c>
      <c r="E36" s="37">
        <v>109.93877205989446</v>
      </c>
      <c r="F36" s="37">
        <v>79.5321989070719</v>
      </c>
      <c r="G36" s="37">
        <v>86.56821058059792</v>
      </c>
      <c r="H36" s="37">
        <v>95.96440386212784</v>
      </c>
      <c r="I36" s="37">
        <v>59.20097366207058</v>
      </c>
      <c r="J36" s="37">
        <v>60.72685172231145</v>
      </c>
      <c r="K36" s="37">
        <v>39.61578476699334</v>
      </c>
      <c r="L36" s="37">
        <v>27.92276456372238</v>
      </c>
      <c r="M36" s="37">
        <v>0.5449703099772218</v>
      </c>
      <c r="N36" s="37">
        <v>-13.067205593774233</v>
      </c>
    </row>
    <row r="37" spans="2:14" s="126" customFormat="1" ht="11.25">
      <c r="B37" s="36">
        <v>1996</v>
      </c>
      <c r="C37" s="37">
        <v>4.747911601641208</v>
      </c>
      <c r="D37" s="37">
        <v>-14.397387855239796</v>
      </c>
      <c r="E37" s="37">
        <v>-17.89609043695891</v>
      </c>
      <c r="F37" s="37">
        <v>5.442665522380485</v>
      </c>
      <c r="G37" s="37">
        <v>-13.231953325718472</v>
      </c>
      <c r="H37" s="37">
        <v>-14.880373771768497</v>
      </c>
      <c r="I37" s="37">
        <v>20.085810974232764</v>
      </c>
      <c r="J37" s="37">
        <v>4.488480163621977</v>
      </c>
      <c r="K37" s="37">
        <v>28.77034226464947</v>
      </c>
      <c r="L37" s="37">
        <v>34.85432150801409</v>
      </c>
      <c r="M37" s="37">
        <v>14.956123451735536</v>
      </c>
      <c r="N37" s="37">
        <v>43.292419483143306</v>
      </c>
    </row>
    <row r="38" spans="2:14" s="126" customFormat="1" ht="11.25">
      <c r="B38" s="36">
        <v>1997</v>
      </c>
      <c r="C38" s="37">
        <v>-26.96861342533773</v>
      </c>
      <c r="D38" s="37">
        <v>23.71373234678924</v>
      </c>
      <c r="E38" s="37">
        <v>21.95456323271514</v>
      </c>
      <c r="F38" s="37">
        <v>35.85935111904111</v>
      </c>
      <c r="G38" s="37">
        <v>11.116761827450294</v>
      </c>
      <c r="H38" s="37">
        <v>24.955311740940502</v>
      </c>
      <c r="I38" s="37">
        <v>20.30392237254408</v>
      </c>
      <c r="J38" s="37">
        <v>15.186464703428527</v>
      </c>
      <c r="K38" s="37">
        <v>14.469986956166704</v>
      </c>
      <c r="L38" s="37">
        <v>2.69250192421151</v>
      </c>
      <c r="M38" s="37">
        <v>10.657538776669305</v>
      </c>
      <c r="N38" s="37">
        <v>-5.9561436558699725</v>
      </c>
    </row>
    <row r="39" spans="2:14" s="126" customFormat="1" ht="11.25">
      <c r="B39" s="36">
        <v>1998</v>
      </c>
      <c r="C39" s="37">
        <v>84.75491545500856</v>
      </c>
      <c r="D39" s="37">
        <v>-7.20288025124799</v>
      </c>
      <c r="E39" s="37">
        <v>9.298410998579577</v>
      </c>
      <c r="F39" s="37">
        <v>-16.361389324280083</v>
      </c>
      <c r="G39" s="37">
        <v>0.3096150792207819</v>
      </c>
      <c r="H39" s="37">
        <v>-9.680746276042552</v>
      </c>
      <c r="I39" s="37">
        <v>-6.710889309964275</v>
      </c>
      <c r="J39" s="37">
        <v>-22.600370307079174</v>
      </c>
      <c r="K39" s="37">
        <v>5.625324772835705</v>
      </c>
      <c r="L39" s="37">
        <v>-3.270937529027873</v>
      </c>
      <c r="M39" s="37">
        <v>-10.00423313536174</v>
      </c>
      <c r="N39" s="37">
        <v>-15.933863256105374</v>
      </c>
    </row>
    <row r="40" spans="2:14" s="126" customFormat="1" ht="11.25">
      <c r="B40" s="36">
        <v>1999</v>
      </c>
      <c r="C40" s="37">
        <v>-21.455937091205556</v>
      </c>
      <c r="D40" s="37">
        <v>-19.741220565424776</v>
      </c>
      <c r="E40" s="37">
        <v>-21.589830630929562</v>
      </c>
      <c r="F40" s="37">
        <v>-20.676996014222293</v>
      </c>
      <c r="G40" s="37">
        <v>-13.865486237178004</v>
      </c>
      <c r="H40" s="37">
        <v>-5.233223731647585</v>
      </c>
      <c r="I40" s="37">
        <v>-25.356589565147857</v>
      </c>
      <c r="J40" s="37">
        <v>7.414094491050527</v>
      </c>
      <c r="K40" s="37">
        <v>-26.073709391963018</v>
      </c>
      <c r="L40" s="37">
        <v>-18.32078623500435</v>
      </c>
      <c r="M40" s="37">
        <v>-4.236317944926782</v>
      </c>
      <c r="N40" s="37">
        <v>-0.11040264273559641</v>
      </c>
    </row>
    <row r="41" spans="2:14" s="126" customFormat="1" ht="11.25">
      <c r="B41" s="36">
        <v>2000</v>
      </c>
      <c r="C41" s="37">
        <v>-2.1060095640672016</v>
      </c>
      <c r="D41" s="37">
        <v>27.891066912278205</v>
      </c>
      <c r="E41" s="37">
        <v>9.87857817733202</v>
      </c>
      <c r="F41" s="37">
        <v>8.801972447853679</v>
      </c>
      <c r="G41" s="37">
        <v>15.217710265678441</v>
      </c>
      <c r="H41" s="37">
        <v>3.309282574567729</v>
      </c>
      <c r="I41" s="37">
        <v>21.376976821762117</v>
      </c>
      <c r="J41" s="37">
        <v>21.507341577371154</v>
      </c>
      <c r="K41" s="37">
        <v>18.94515532917971</v>
      </c>
      <c r="L41" s="37">
        <v>16.153726052792884</v>
      </c>
      <c r="M41" s="37">
        <v>11.284750607813688</v>
      </c>
      <c r="N41" s="37">
        <v>9.407093425224456</v>
      </c>
    </row>
    <row r="42" spans="2:14" s="126" customFormat="1" ht="11.25">
      <c r="B42" s="36">
        <v>2001</v>
      </c>
      <c r="C42" s="37">
        <v>40.5582720107313</v>
      </c>
      <c r="D42" s="37">
        <v>-1.031483722772386</v>
      </c>
      <c r="E42" s="37">
        <v>22.376566015284016</v>
      </c>
      <c r="F42" s="37">
        <v>15.371827923156388</v>
      </c>
      <c r="G42" s="37">
        <v>9.743879303890047</v>
      </c>
      <c r="H42" s="37">
        <v>3.422368559924327</v>
      </c>
      <c r="I42" s="37">
        <v>-0.6120071672608973</v>
      </c>
      <c r="J42" s="37">
        <v>-5.9898817171478935</v>
      </c>
      <c r="K42" s="37">
        <v>-17.618475746006645</v>
      </c>
      <c r="L42" s="37">
        <v>-8.172338047338922</v>
      </c>
      <c r="M42" s="37">
        <v>-16.52358226800702</v>
      </c>
      <c r="N42" s="37">
        <v>-28.25704112154469</v>
      </c>
    </row>
    <row r="43" spans="2:14" s="126" customFormat="1" ht="11.25">
      <c r="B43" s="34">
        <v>2002</v>
      </c>
      <c r="C43" s="37">
        <v>-24.21401958467738</v>
      </c>
      <c r="D43" s="37">
        <v>-15.202125440422765</v>
      </c>
      <c r="E43" s="37">
        <v>-32.74311240203346</v>
      </c>
      <c r="F43" s="37">
        <v>-10.045497016824335</v>
      </c>
      <c r="G43" s="37">
        <v>-21.227664985280725</v>
      </c>
      <c r="H43" s="37">
        <v>-28.621475621941308</v>
      </c>
      <c r="I43" s="37">
        <v>3.361643694120464</v>
      </c>
      <c r="J43" s="37">
        <v>-18.14409350213827</v>
      </c>
      <c r="K43" s="37">
        <v>-3.7974018451310543</v>
      </c>
      <c r="L43" s="37">
        <v>-9.986344491047749</v>
      </c>
      <c r="M43" s="37">
        <v>-8.673008424656004</v>
      </c>
      <c r="N43" s="37">
        <v>-1.439537965489135</v>
      </c>
    </row>
    <row r="44" spans="2:14" s="126" customFormat="1" ht="11.25">
      <c r="B44" s="34">
        <v>2003</v>
      </c>
      <c r="C44" s="37">
        <v>-3.9759052872721745</v>
      </c>
      <c r="D44" s="37">
        <v>14.43340491953573</v>
      </c>
      <c r="E44" s="37">
        <v>1.041907745400672</v>
      </c>
      <c r="F44" s="37">
        <v>-3.777429987636738</v>
      </c>
      <c r="G44" s="37">
        <v>-5.141886009911389</v>
      </c>
      <c r="H44" s="37">
        <v>3.5640799439701887</v>
      </c>
      <c r="I44" s="37">
        <v>-19.357811634075752</v>
      </c>
      <c r="J44" s="37">
        <v>-10.627537305352863</v>
      </c>
      <c r="K44" s="37">
        <v>15.370838625455118</v>
      </c>
      <c r="L44" s="37">
        <v>17.474502078138432</v>
      </c>
      <c r="M44" s="37">
        <v>10.774635380474828</v>
      </c>
      <c r="N44" s="37">
        <v>16.119908129564386</v>
      </c>
    </row>
    <row r="45" spans="2:14" s="126" customFormat="1" ht="11.25">
      <c r="B45" s="34">
        <v>2004</v>
      </c>
      <c r="C45" s="37">
        <v>15.44268069784569</v>
      </c>
      <c r="D45" s="37">
        <v>-3.3821058710831187</v>
      </c>
      <c r="E45" s="37">
        <v>44.345304924219505</v>
      </c>
      <c r="F45" s="37">
        <v>16.056507678984122</v>
      </c>
      <c r="G45" s="37">
        <v>25.296352257350296</v>
      </c>
      <c r="H45" s="37">
        <v>57.02741142529519</v>
      </c>
      <c r="I45" s="37">
        <v>36.47265020829076</v>
      </c>
      <c r="J45" s="37">
        <v>50.715814340001806</v>
      </c>
      <c r="K45" s="37">
        <v>24.59705266103962</v>
      </c>
      <c r="L45" s="37">
        <v>16.11201275057517</v>
      </c>
      <c r="M45" s="37">
        <v>42.70827450400441</v>
      </c>
      <c r="N45" s="37">
        <v>42.24610892671639</v>
      </c>
    </row>
    <row r="46" spans="2:14" s="126" customFormat="1" ht="11.25">
      <c r="B46" s="34">
        <v>2005</v>
      </c>
      <c r="C46" s="37">
        <v>24.757440943579923</v>
      </c>
      <c r="D46" s="37">
        <v>32.60759152577104</v>
      </c>
      <c r="E46" s="37">
        <v>10.572378088016876</v>
      </c>
      <c r="F46" s="37">
        <v>15.152188899873863</v>
      </c>
      <c r="G46" s="37">
        <v>31.943426238980766</v>
      </c>
      <c r="H46" s="37">
        <v>11.651904630347222</v>
      </c>
      <c r="I46" s="37">
        <v>9.621481707311318</v>
      </c>
      <c r="J46" s="37">
        <v>36.87294095540143</v>
      </c>
      <c r="K46" s="37">
        <v>9.803925248951707</v>
      </c>
      <c r="L46" s="37">
        <v>6.621869815844494</v>
      </c>
      <c r="M46" s="37">
        <v>10.404166837591955</v>
      </c>
      <c r="N46" s="37">
        <v>15.474599626807928</v>
      </c>
    </row>
    <row r="47" spans="2:14" s="126" customFormat="1" ht="11.25">
      <c r="B47" s="34">
        <v>2006</v>
      </c>
      <c r="C47" s="37">
        <v>22.696982396271757</v>
      </c>
      <c r="D47" s="37">
        <v>19.485784663633577</v>
      </c>
      <c r="E47" s="37">
        <v>30.41576259196377</v>
      </c>
      <c r="F47" s="37">
        <v>26.440343338544746</v>
      </c>
      <c r="G47" s="37">
        <v>14.377955536259579</v>
      </c>
      <c r="H47" s="37">
        <v>19.317612625145287</v>
      </c>
      <c r="I47" s="37">
        <v>31.92707814707816</v>
      </c>
      <c r="J47" s="37">
        <v>18.470904708569268</v>
      </c>
      <c r="K47" s="37">
        <v>28.403112586292757</v>
      </c>
      <c r="L47" s="37">
        <v>40.32156889939651</v>
      </c>
      <c r="M47" s="37">
        <v>28.924646604254157</v>
      </c>
      <c r="N47" s="37">
        <v>9.853097132917732</v>
      </c>
    </row>
    <row r="48" spans="2:14" s="126" customFormat="1" ht="11.25">
      <c r="B48" s="34">
        <v>2007</v>
      </c>
      <c r="C48" s="37">
        <v>31.27996351459672</v>
      </c>
      <c r="D48" s="37">
        <v>21.503802031263408</v>
      </c>
      <c r="E48" s="37">
        <v>24.348661520489266</v>
      </c>
      <c r="F48" s="37">
        <v>22.568986951403126</v>
      </c>
      <c r="G48" s="37">
        <v>34.38148429385599</v>
      </c>
      <c r="H48" s="37">
        <v>26.249137163520196</v>
      </c>
      <c r="I48" s="37">
        <v>34.83640853310304</v>
      </c>
      <c r="J48" s="37">
        <v>26.78042438489381</v>
      </c>
      <c r="K48" s="37">
        <v>31.842375093967945</v>
      </c>
      <c r="L48" s="37">
        <v>41.19328632794221</v>
      </c>
      <c r="M48" s="37">
        <v>38.95415575419201</v>
      </c>
      <c r="N48" s="37">
        <v>46.85311419316525</v>
      </c>
    </row>
    <row r="49" spans="2:14" s="126" customFormat="1" ht="11.25">
      <c r="B49" s="34">
        <v>2008</v>
      </c>
      <c r="C49" s="37">
        <v>45.89172764416196</v>
      </c>
      <c r="D49" s="37">
        <v>65.28471931993344</v>
      </c>
      <c r="E49" s="37">
        <v>21.309480204916966</v>
      </c>
      <c r="F49" s="37">
        <v>49.10891473931225</v>
      </c>
      <c r="G49" s="37">
        <v>55.4867505541891</v>
      </c>
      <c r="H49" s="37">
        <v>70.61329445748459</v>
      </c>
      <c r="I49" s="37">
        <v>58.89510612268518</v>
      </c>
      <c r="J49" s="37">
        <v>50.93902306711418</v>
      </c>
      <c r="K49" s="37">
        <v>61.43935123652797</v>
      </c>
      <c r="L49" s="37">
        <v>39.283400681231285</v>
      </c>
      <c r="M49" s="37">
        <v>9.040810631407314</v>
      </c>
      <c r="N49" s="37">
        <v>8.57871272402486</v>
      </c>
    </row>
    <row r="50" spans="2:15" s="126" customFormat="1" ht="11.25">
      <c r="B50" s="34">
        <v>2009</v>
      </c>
      <c r="C50" s="37">
        <v>-16.53719624550033</v>
      </c>
      <c r="D50" s="37">
        <v>-34.51741790102364</v>
      </c>
      <c r="E50" s="37">
        <v>-13.523871636330032</v>
      </c>
      <c r="F50" s="37">
        <v>-29.963071258311192</v>
      </c>
      <c r="G50" s="37">
        <v>-38.52813528857952</v>
      </c>
      <c r="H50" s="37">
        <v>-37.82573478315263</v>
      </c>
      <c r="I50" s="37">
        <v>-34.405296839447495</v>
      </c>
      <c r="J50" s="37">
        <v>-38.16822145198155</v>
      </c>
      <c r="K50" s="37">
        <v>-27.260645397119077</v>
      </c>
      <c r="L50" s="37">
        <v>-25.71281254764578</v>
      </c>
      <c r="M50" s="37">
        <v>-8.202747962678048</v>
      </c>
      <c r="N50" s="37">
        <v>6.891425774957161</v>
      </c>
      <c r="O50" s="127"/>
    </row>
    <row r="51" spans="2:16" s="126" customFormat="1" ht="11.25">
      <c r="B51" s="34">
        <v>2010</v>
      </c>
      <c r="C51" s="37">
        <v>11.37692741237053</v>
      </c>
      <c r="D51" s="37">
        <v>50.88858426739946</v>
      </c>
      <c r="E51" s="37">
        <v>49.760256406569134</v>
      </c>
      <c r="F51" s="37">
        <v>60.82962573039998</v>
      </c>
      <c r="G51" s="37">
        <v>52.20245720030026</v>
      </c>
      <c r="H51" s="37">
        <v>50.32032651083593</v>
      </c>
      <c r="I51" s="37">
        <v>45.39296208598769</v>
      </c>
      <c r="J51" s="37">
        <v>56.14157462530556</v>
      </c>
      <c r="K51" s="37">
        <v>41.427224922792206</v>
      </c>
      <c r="L51" s="37">
        <v>29.678525197924888</v>
      </c>
      <c r="M51" s="37">
        <v>44.45428058454659</v>
      </c>
      <c r="N51" s="37">
        <v>26.682718216421986</v>
      </c>
      <c r="O51" s="127"/>
      <c r="P51" s="127"/>
    </row>
    <row r="52" spans="2:16" s="126" customFormat="1" ht="11.25">
      <c r="B52" s="34">
        <v>2011</v>
      </c>
      <c r="C52" s="37">
        <v>29.013538051090613</v>
      </c>
      <c r="D52" s="37">
        <v>31.594047116117906</v>
      </c>
      <c r="E52" s="37">
        <v>17.783331535451772</v>
      </c>
      <c r="F52" s="37">
        <v>31.946737798241887</v>
      </c>
      <c r="G52" s="37">
        <v>38.16304776360524</v>
      </c>
      <c r="H52" s="37">
        <v>29.89302279650321</v>
      </c>
      <c r="I52" s="37">
        <v>17.054084681699333</v>
      </c>
      <c r="J52" s="37">
        <v>32.18910283624721</v>
      </c>
      <c r="K52" s="37">
        <v>13.842314856243366</v>
      </c>
      <c r="L52" s="37">
        <v>19.496833582058272</v>
      </c>
      <c r="M52" s="37">
        <v>21.885496287765594</v>
      </c>
      <c r="N52" s="37">
        <v>17.66801446791286</v>
      </c>
      <c r="O52" s="127"/>
      <c r="P52" s="127"/>
    </row>
    <row r="53" spans="2:14" s="126" customFormat="1" ht="11.25">
      <c r="B53" s="48">
        <v>2012</v>
      </c>
      <c r="C53" s="37">
        <v>17.75787731446057</v>
      </c>
      <c r="D53" s="37">
        <v>5.041461793514546</v>
      </c>
      <c r="E53" s="37">
        <v>6.5117334850925745</v>
      </c>
      <c r="F53" s="37">
        <v>2.0471001369252395</v>
      </c>
      <c r="G53" s="37">
        <v>2.884478154209358</v>
      </c>
      <c r="H53" s="37">
        <v>-3.6707426836960266</v>
      </c>
      <c r="I53" s="37">
        <v>-5.108928666459256</v>
      </c>
      <c r="J53" s="37">
        <v>-13.954003847983776</v>
      </c>
      <c r="K53" s="37">
        <v>-13.6936571853856</v>
      </c>
      <c r="L53" s="37">
        <v>1.6704471559778833</v>
      </c>
      <c r="M53" s="37">
        <v>-2.5351042442410487</v>
      </c>
      <c r="N53" s="37">
        <v>-4.477080159560886</v>
      </c>
    </row>
    <row r="54" spans="2:14" s="126" customFormat="1" ht="11.25">
      <c r="B54" s="34">
        <v>2013</v>
      </c>
      <c r="C54" s="37">
        <v>14.666636497482454</v>
      </c>
      <c r="D54" s="37">
        <v>3.104407298701606</v>
      </c>
      <c r="E54" s="37">
        <v>1.4319168579114194</v>
      </c>
      <c r="F54" s="37">
        <v>15.697626055613355</v>
      </c>
      <c r="G54" s="37">
        <v>3.978698143279935</v>
      </c>
      <c r="H54" s="37">
        <v>1.4752236309744093</v>
      </c>
      <c r="I54" s="37">
        <v>25.190139937871535</v>
      </c>
      <c r="J54" s="37">
        <v>5.445153765299415</v>
      </c>
      <c r="K54" s="37">
        <v>8.10200158284835</v>
      </c>
      <c r="L54" s="37">
        <v>14.610449314122388</v>
      </c>
      <c r="M54" s="37">
        <v>-7.466224806500355</v>
      </c>
      <c r="N54" s="37">
        <v>4.00450846805116</v>
      </c>
    </row>
    <row r="55" spans="2:14" s="126" customFormat="1" ht="11.25">
      <c r="B55" s="34">
        <v>2014</v>
      </c>
      <c r="C55" s="37">
        <v>0.43785571148857727</v>
      </c>
      <c r="D55" s="37">
        <v>7.3332845491064</v>
      </c>
      <c r="E55" s="37">
        <v>-8.597918209107103</v>
      </c>
      <c r="F55" s="37">
        <v>-11.110167030673225</v>
      </c>
      <c r="G55" s="37">
        <v>-4.8334250195217425</v>
      </c>
      <c r="H55" s="37">
        <v>-3.7555260363650533</v>
      </c>
      <c r="I55" s="37">
        <v>-5.4849866516773265</v>
      </c>
      <c r="J55" s="37">
        <v>-4.480663498666837</v>
      </c>
      <c r="K55" s="37">
        <v>9.002388175953534</v>
      </c>
      <c r="L55" s="37">
        <v>-15.375237489895177</v>
      </c>
      <c r="M55" s="37">
        <v>-5.890473195141588</v>
      </c>
      <c r="N55" s="37">
        <v>-5.539461617171693</v>
      </c>
    </row>
    <row r="56" spans="2:14" s="126" customFormat="1" ht="11.25">
      <c r="B56" s="211">
        <v>2015</v>
      </c>
      <c r="C56" s="212">
        <v>-16.006588962469625</v>
      </c>
      <c r="D56" s="212">
        <v>-17.320092294085697</v>
      </c>
      <c r="E56" s="212">
        <v>-5.6498029033505315</v>
      </c>
      <c r="F56" s="212">
        <v>-23.689660361452958</v>
      </c>
      <c r="G56" s="212">
        <v>-30.101358132406308</v>
      </c>
      <c r="H56" s="212">
        <v>-16.658040066678637</v>
      </c>
      <c r="I56" s="212">
        <v>-24.759655317429395</v>
      </c>
      <c r="J56" s="212">
        <v>-33.688183733618104</v>
      </c>
      <c r="K56" s="212"/>
      <c r="L56" s="212"/>
      <c r="M56" s="212"/>
      <c r="N56" s="212">
        <v>0</v>
      </c>
    </row>
    <row r="57" s="126" customFormat="1" ht="11.25">
      <c r="B57" s="48" t="s">
        <v>141</v>
      </c>
    </row>
    <row r="58" s="126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39" customWidth="1"/>
    <col min="2" max="2" width="6.8515625" style="39" customWidth="1"/>
    <col min="3" max="14" width="10.28125" style="39" customWidth="1"/>
    <col min="15" max="16384" width="14.8515625" style="39" customWidth="1"/>
  </cols>
  <sheetData>
    <row r="1" spans="2:14" s="93" customFormat="1" ht="12.75">
      <c r="B1" s="94" t="s">
        <v>84</v>
      </c>
      <c r="C1" s="95"/>
      <c r="D1" s="7"/>
      <c r="E1" s="7"/>
      <c r="F1" s="7"/>
      <c r="N1" s="96" t="str">
        <f>'Tab 1'!U1</f>
        <v>Carta de Conjuntura | Setembro 2015</v>
      </c>
    </row>
    <row r="3" s="126" customFormat="1" ht="11.25">
      <c r="B3" s="42" t="s">
        <v>49</v>
      </c>
    </row>
    <row r="4" s="126" customFormat="1" ht="11.25">
      <c r="B4" s="43" t="s">
        <v>26</v>
      </c>
    </row>
    <row r="5" spans="2:14" s="126" customFormat="1" ht="11.25">
      <c r="B5" s="44" t="s">
        <v>50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2:14" s="126" customFormat="1" ht="12" thickBot="1">
      <c r="B6" s="129" t="s">
        <v>17</v>
      </c>
      <c r="C6" s="130" t="s">
        <v>28</v>
      </c>
      <c r="D6" s="130" t="s">
        <v>29</v>
      </c>
      <c r="E6" s="130" t="s">
        <v>30</v>
      </c>
      <c r="F6" s="130" t="s">
        <v>31</v>
      </c>
      <c r="G6" s="130" t="s">
        <v>32</v>
      </c>
      <c r="H6" s="130" t="s">
        <v>33</v>
      </c>
      <c r="I6" s="130" t="s">
        <v>34</v>
      </c>
      <c r="J6" s="130" t="s">
        <v>35</v>
      </c>
      <c r="K6" s="130" t="s">
        <v>36</v>
      </c>
      <c r="L6" s="130" t="s">
        <v>37</v>
      </c>
      <c r="M6" s="130" t="s">
        <v>38</v>
      </c>
      <c r="N6" s="130" t="s">
        <v>39</v>
      </c>
    </row>
    <row r="7" spans="2:14" s="126" customFormat="1" ht="12" thickTop="1">
      <c r="B7" s="34">
        <v>1994</v>
      </c>
      <c r="C7" s="35">
        <v>38488.6182</v>
      </c>
      <c r="D7" s="35">
        <v>38377.434074</v>
      </c>
      <c r="E7" s="35">
        <v>38219.156418000006</v>
      </c>
      <c r="F7" s="35">
        <v>38826.169669</v>
      </c>
      <c r="G7" s="35">
        <v>39803.74156</v>
      </c>
      <c r="H7" s="35">
        <v>40293.370054</v>
      </c>
      <c r="I7" s="35">
        <v>40608.043676</v>
      </c>
      <c r="J7" s="35">
        <v>41387.452516000005</v>
      </c>
      <c r="K7" s="35">
        <v>42104.810216000005</v>
      </c>
      <c r="L7" s="35">
        <v>42706.843605</v>
      </c>
      <c r="M7" s="35">
        <v>43241.857899</v>
      </c>
      <c r="N7" s="35">
        <v>43545.148861999995</v>
      </c>
    </row>
    <row r="8" spans="2:14" s="126" customFormat="1" ht="11.25">
      <c r="B8" s="36">
        <v>1995</v>
      </c>
      <c r="C8" s="35">
        <v>43778.15085699999</v>
      </c>
      <c r="D8" s="35">
        <v>43951.56720199999</v>
      </c>
      <c r="E8" s="35">
        <v>44399.856854</v>
      </c>
      <c r="F8" s="35">
        <v>44158.940139</v>
      </c>
      <c r="G8" s="35">
        <v>44501.659093999995</v>
      </c>
      <c r="H8" s="35">
        <v>44893.658375</v>
      </c>
      <c r="I8" s="35">
        <v>45159.64284099999</v>
      </c>
      <c r="J8" s="35">
        <v>45435.636041</v>
      </c>
      <c r="K8" s="35">
        <v>45440.43909</v>
      </c>
      <c r="L8" s="35">
        <v>46003.131197</v>
      </c>
      <c r="M8" s="35">
        <v>46344.768067000005</v>
      </c>
      <c r="N8" s="35">
        <v>46506.282414</v>
      </c>
    </row>
    <row r="9" spans="2:14" s="126" customFormat="1" ht="11.25">
      <c r="B9" s="36">
        <v>1996</v>
      </c>
      <c r="C9" s="35">
        <v>46999.031239</v>
      </c>
      <c r="D9" s="35">
        <v>47452.03151200001</v>
      </c>
      <c r="E9" s="35">
        <v>47061.494185</v>
      </c>
      <c r="F9" s="35">
        <v>47938.891514</v>
      </c>
      <c r="G9" s="35">
        <v>48239.86062200001</v>
      </c>
      <c r="H9" s="35">
        <v>47959.90215000001</v>
      </c>
      <c r="I9" s="35">
        <v>48414.80305600001</v>
      </c>
      <c r="J9" s="35">
        <v>48237.56699600001</v>
      </c>
      <c r="K9" s="35">
        <v>48185.92013400001</v>
      </c>
      <c r="L9" s="35">
        <v>47968.657234000006</v>
      </c>
      <c r="M9" s="35">
        <v>47832.371514</v>
      </c>
      <c r="N9" s="35">
        <v>47746.728158</v>
      </c>
    </row>
    <row r="10" spans="2:14" s="126" customFormat="1" ht="11.25">
      <c r="B10" s="36">
        <v>1997</v>
      </c>
      <c r="C10" s="35">
        <v>47958.376013999994</v>
      </c>
      <c r="D10" s="35">
        <v>47699.307108</v>
      </c>
      <c r="E10" s="35">
        <v>48114.607336999994</v>
      </c>
      <c r="F10" s="35">
        <v>48467.759416</v>
      </c>
      <c r="G10" s="35">
        <v>48617.845233</v>
      </c>
      <c r="H10" s="35">
        <v>49621.513936999996</v>
      </c>
      <c r="I10" s="35">
        <v>50401.367228</v>
      </c>
      <c r="J10" s="35">
        <v>51095.309062</v>
      </c>
      <c r="K10" s="35">
        <v>51568.380625</v>
      </c>
      <c r="L10" s="35">
        <v>52173.465612</v>
      </c>
      <c r="M10" s="35">
        <v>52237.837186000004</v>
      </c>
      <c r="N10" s="35">
        <v>52982.725829</v>
      </c>
    </row>
    <row r="11" spans="2:14" s="126" customFormat="1" ht="11.25">
      <c r="B11" s="36">
        <v>1998</v>
      </c>
      <c r="C11" s="35">
        <v>53215.00059</v>
      </c>
      <c r="D11" s="35">
        <v>53785.290052000004</v>
      </c>
      <c r="E11" s="35">
        <v>54235.83130700001</v>
      </c>
      <c r="F11" s="35">
        <v>54187.936976000005</v>
      </c>
      <c r="G11" s="35">
        <v>54144.036383000006</v>
      </c>
      <c r="H11" s="35">
        <v>54186.786574000005</v>
      </c>
      <c r="I11" s="35">
        <v>53918.100861</v>
      </c>
      <c r="J11" s="35">
        <v>52828.923236999995</v>
      </c>
      <c r="K11" s="35">
        <v>52778.706222</v>
      </c>
      <c r="L11" s="35">
        <v>52002.587789000005</v>
      </c>
      <c r="M11" s="35">
        <v>51730.161916000005</v>
      </c>
      <c r="N11" s="35">
        <v>51139.86154500001</v>
      </c>
    </row>
    <row r="12" spans="2:14" s="126" customFormat="1" ht="11.25">
      <c r="B12" s="36">
        <v>1999</v>
      </c>
      <c r="C12" s="35">
        <v>50172.15523100001</v>
      </c>
      <c r="D12" s="35">
        <v>49723.09619100001</v>
      </c>
      <c r="E12" s="35">
        <v>49278.52380500001</v>
      </c>
      <c r="F12" s="35">
        <v>48408.694550000015</v>
      </c>
      <c r="G12" s="35">
        <v>48183.22789500001</v>
      </c>
      <c r="H12" s="35">
        <v>47609.476301999995</v>
      </c>
      <c r="I12" s="35">
        <v>46756.463104999995</v>
      </c>
      <c r="J12" s="35">
        <v>47047.930595</v>
      </c>
      <c r="K12" s="35">
        <v>46696.924274000005</v>
      </c>
      <c r="L12" s="35">
        <v>46984.162869</v>
      </c>
      <c r="M12" s="35">
        <v>47282.455715</v>
      </c>
      <c r="N12" s="35">
        <v>48012.789947000005</v>
      </c>
    </row>
    <row r="13" spans="2:14" s="126" customFormat="1" ht="11.25">
      <c r="B13" s="36">
        <v>2000</v>
      </c>
      <c r="C13" s="35">
        <v>48517.514646</v>
      </c>
      <c r="D13" s="35">
        <v>49375.53749100001</v>
      </c>
      <c r="E13" s="35">
        <v>50019.36965500001</v>
      </c>
      <c r="F13" s="35">
        <v>50496.36002200001</v>
      </c>
      <c r="G13" s="35">
        <v>51175.422308</v>
      </c>
      <c r="H13" s="35">
        <v>51726.377478</v>
      </c>
      <c r="I13" s="35">
        <v>52615.271327999995</v>
      </c>
      <c r="J13" s="35">
        <v>53860.576089</v>
      </c>
      <c r="K13" s="35">
        <v>54400.920997</v>
      </c>
      <c r="L13" s="35">
        <v>54738.077399</v>
      </c>
      <c r="M13" s="35">
        <v>55130.711426</v>
      </c>
      <c r="N13" s="35">
        <v>55118.919864999996</v>
      </c>
    </row>
    <row r="14" spans="2:14" s="126" customFormat="1" ht="11.25">
      <c r="B14" s="36">
        <v>2001</v>
      </c>
      <c r="C14" s="35">
        <v>56206.664154</v>
      </c>
      <c r="D14" s="35">
        <v>56168.56444399999</v>
      </c>
      <c r="E14" s="35">
        <v>56868.346835</v>
      </c>
      <c r="F14" s="35">
        <v>57419.928641000006</v>
      </c>
      <c r="G14" s="35">
        <v>57727.020734</v>
      </c>
      <c r="H14" s="35">
        <v>57911.21641500001</v>
      </c>
      <c r="I14" s="35">
        <v>57875.38249300001</v>
      </c>
      <c r="J14" s="35">
        <v>58086.04204099999</v>
      </c>
      <c r="K14" s="35">
        <v>58118.46024100001</v>
      </c>
      <c r="L14" s="35">
        <v>58485.72845600001</v>
      </c>
      <c r="M14" s="35">
        <v>58597.58100700001</v>
      </c>
      <c r="N14" s="35">
        <v>58286.59302099999</v>
      </c>
    </row>
    <row r="15" spans="2:14" s="126" customFormat="1" ht="11.25">
      <c r="B15" s="34">
        <v>2002</v>
      </c>
      <c r="C15" s="35">
        <v>57720.936807</v>
      </c>
      <c r="D15" s="35">
        <v>57297.136476</v>
      </c>
      <c r="E15" s="35">
        <v>56390.216539</v>
      </c>
      <c r="F15" s="35">
        <v>56302.70701300001</v>
      </c>
      <c r="G15" s="35">
        <v>55377.826931</v>
      </c>
      <c r="H15" s="35">
        <v>54414.647929000006</v>
      </c>
      <c r="I15" s="35">
        <v>55675.062410000006</v>
      </c>
      <c r="J15" s="35">
        <v>55700.062662000004</v>
      </c>
      <c r="K15" s="35">
        <v>57438.186968</v>
      </c>
      <c r="L15" s="35">
        <v>58911.812697999994</v>
      </c>
      <c r="M15" s="35">
        <v>59540.31837</v>
      </c>
      <c r="N15" s="35">
        <v>60438.653034999996</v>
      </c>
    </row>
    <row r="16" spans="2:14" s="126" customFormat="1" ht="11.25">
      <c r="B16" s="34">
        <v>2003</v>
      </c>
      <c r="C16" s="35">
        <v>61273.86687699999</v>
      </c>
      <c r="D16" s="35">
        <v>62619.905535</v>
      </c>
      <c r="E16" s="35">
        <v>63600.19344999999</v>
      </c>
      <c r="F16" s="35">
        <v>64672.385346</v>
      </c>
      <c r="G16" s="35">
        <v>66606.132594</v>
      </c>
      <c r="H16" s="35">
        <v>68404.49100200001</v>
      </c>
      <c r="I16" s="35">
        <v>68288.44317999999</v>
      </c>
      <c r="J16" s="35">
        <v>68943.99471300001</v>
      </c>
      <c r="K16" s="35">
        <v>69737.219221</v>
      </c>
      <c r="L16" s="35">
        <v>70833.72422999999</v>
      </c>
      <c r="M16" s="35">
        <v>71692.063775</v>
      </c>
      <c r="N16" s="35">
        <v>73203.222075</v>
      </c>
    </row>
    <row r="17" spans="2:14" s="126" customFormat="1" ht="11.25">
      <c r="B17" s="34">
        <v>2004</v>
      </c>
      <c r="C17" s="35">
        <v>74201.493026</v>
      </c>
      <c r="D17" s="35">
        <v>74925.702789</v>
      </c>
      <c r="E17" s="35">
        <v>77623.443368</v>
      </c>
      <c r="F17" s="35">
        <v>78509.730369</v>
      </c>
      <c r="G17" s="35">
        <v>80088.265581</v>
      </c>
      <c r="H17" s="35">
        <v>83552.75524500001</v>
      </c>
      <c r="I17" s="35">
        <v>86449.51611200001</v>
      </c>
      <c r="J17" s="35">
        <v>89109.667129</v>
      </c>
      <c r="K17" s="35">
        <v>90758.04563899999</v>
      </c>
      <c r="L17" s="35">
        <v>92041.007528</v>
      </c>
      <c r="M17" s="35">
        <v>94225.187664</v>
      </c>
      <c r="N17" s="35">
        <v>96677.49876599999</v>
      </c>
    </row>
    <row r="18" spans="2:14" s="126" customFormat="1" ht="11.25">
      <c r="B18" s="34">
        <v>2005</v>
      </c>
      <c r="C18" s="35">
        <v>98325.23632499999</v>
      </c>
      <c r="D18" s="35">
        <v>100363.876847</v>
      </c>
      <c r="E18" s="35">
        <v>101690.17568</v>
      </c>
      <c r="F18" s="35">
        <v>104304.449983</v>
      </c>
      <c r="G18" s="35">
        <v>106180.152114</v>
      </c>
      <c r="H18" s="35">
        <v>107057.551781</v>
      </c>
      <c r="I18" s="35">
        <v>109125.80211799999</v>
      </c>
      <c r="J18" s="35">
        <v>111418.30791199999</v>
      </c>
      <c r="K18" s="35">
        <v>113132.95240799998</v>
      </c>
      <c r="L18" s="35">
        <v>114194.246449</v>
      </c>
      <c r="M18" s="35">
        <v>116826.19064400002</v>
      </c>
      <c r="N18" s="35">
        <v>118529.18489900001</v>
      </c>
    </row>
    <row r="19" spans="2:14" s="126" customFormat="1" ht="11.25">
      <c r="B19" s="34">
        <v>2006</v>
      </c>
      <c r="C19" s="35">
        <v>120358.845188</v>
      </c>
      <c r="D19" s="35">
        <v>121361.42713499999</v>
      </c>
      <c r="E19" s="35">
        <v>123487.75778600003</v>
      </c>
      <c r="F19" s="35">
        <v>124097.88471700002</v>
      </c>
      <c r="G19" s="35">
        <v>124567.04384300002</v>
      </c>
      <c r="H19" s="35">
        <v>125805.458882</v>
      </c>
      <c r="I19" s="35">
        <v>128376.97175099999</v>
      </c>
      <c r="J19" s="35">
        <v>130682.409457</v>
      </c>
      <c r="K19" s="35">
        <v>132605.043679</v>
      </c>
      <c r="L19" s="35">
        <v>135371.35503299997</v>
      </c>
      <c r="M19" s="35">
        <v>136458.97628899998</v>
      </c>
      <c r="N19" s="35">
        <v>137807.469531</v>
      </c>
    </row>
    <row r="20" spans="2:14" s="126" customFormat="1" ht="11.25">
      <c r="B20" s="34">
        <v>2007</v>
      </c>
      <c r="C20" s="35">
        <v>139504.486949</v>
      </c>
      <c r="D20" s="35">
        <v>140859.531453</v>
      </c>
      <c r="E20" s="35">
        <v>142351.72182</v>
      </c>
      <c r="F20" s="35">
        <v>144967.200486</v>
      </c>
      <c r="G20" s="35">
        <v>148309.597133</v>
      </c>
      <c r="H20" s="35">
        <v>149964.432891</v>
      </c>
      <c r="I20" s="35">
        <v>150432.933011</v>
      </c>
      <c r="J20" s="35">
        <v>151861.262006</v>
      </c>
      <c r="K20" s="35">
        <v>153450.08028</v>
      </c>
      <c r="L20" s="35">
        <v>156528.64698299996</v>
      </c>
      <c r="M20" s="35">
        <v>158683.102538</v>
      </c>
      <c r="N20" s="35">
        <v>160649.07283</v>
      </c>
    </row>
    <row r="21" spans="2:14" s="126" customFormat="1" ht="11.25">
      <c r="B21" s="34">
        <v>2008</v>
      </c>
      <c r="C21" s="35">
        <v>162942.08957199997</v>
      </c>
      <c r="D21" s="35">
        <v>165612.50420099997</v>
      </c>
      <c r="E21" s="35">
        <v>165336.322799</v>
      </c>
      <c r="F21" s="35">
        <v>166948.58064</v>
      </c>
      <c r="G21" s="35">
        <v>172604.662847</v>
      </c>
      <c r="H21" s="35">
        <v>178079.887029</v>
      </c>
      <c r="I21" s="35">
        <v>184411.749708</v>
      </c>
      <c r="J21" s="35">
        <v>189058.587565</v>
      </c>
      <c r="K21" s="35">
        <v>194910.11995899997</v>
      </c>
      <c r="L21" s="35">
        <v>197654.605697</v>
      </c>
      <c r="M21" s="35">
        <v>198355.84794</v>
      </c>
      <c r="N21" s="35">
        <v>197942.44290900003</v>
      </c>
    </row>
    <row r="22" spans="2:14" s="126" customFormat="1" ht="11.25">
      <c r="B22" s="34">
        <v>2009</v>
      </c>
      <c r="C22" s="35">
        <v>194447.478566</v>
      </c>
      <c r="D22" s="35">
        <v>191233.96431900002</v>
      </c>
      <c r="E22" s="35">
        <v>190430.415204</v>
      </c>
      <c r="F22" s="35">
        <v>188693.60228999998</v>
      </c>
      <c r="G22" s="35">
        <v>181374.824126</v>
      </c>
      <c r="H22" s="35">
        <v>177249.301312</v>
      </c>
      <c r="I22" s="35">
        <v>170939.82105</v>
      </c>
      <c r="J22" s="35">
        <v>165033.80475600003</v>
      </c>
      <c r="K22" s="35">
        <v>158879.819171</v>
      </c>
      <c r="L22" s="35">
        <v>154449.197625</v>
      </c>
      <c r="M22" s="35">
        <v>152349.51735</v>
      </c>
      <c r="N22" s="35">
        <v>152994.742805</v>
      </c>
    </row>
    <row r="23" spans="2:14" s="127" customFormat="1" ht="11.25">
      <c r="B23" s="34">
        <v>2010</v>
      </c>
      <c r="C23" s="35">
        <v>154517.889741</v>
      </c>
      <c r="D23" s="35">
        <v>157128.721546</v>
      </c>
      <c r="E23" s="35">
        <v>161046.99527299998</v>
      </c>
      <c r="F23" s="35">
        <v>163886.589405</v>
      </c>
      <c r="G23" s="35">
        <v>169604.504213</v>
      </c>
      <c r="H23" s="35">
        <v>172230.63109900002</v>
      </c>
      <c r="I23" s="35">
        <v>175761.6257</v>
      </c>
      <c r="J23" s="35">
        <v>181157.02804499998</v>
      </c>
      <c r="K23" s="35">
        <v>186126.596538</v>
      </c>
      <c r="L23" s="35">
        <v>190425.328692</v>
      </c>
      <c r="M23" s="35">
        <v>195459.768759</v>
      </c>
      <c r="N23" s="35">
        <v>201915.28533500002</v>
      </c>
    </row>
    <row r="24" spans="2:14" s="126" customFormat="1" ht="11.25">
      <c r="B24" s="34">
        <v>2011</v>
      </c>
      <c r="C24" s="35">
        <v>205824.571343</v>
      </c>
      <c r="D24" s="35">
        <v>210359.80422400002</v>
      </c>
      <c r="E24" s="35">
        <v>213918.282023</v>
      </c>
      <c r="F24" s="35">
        <v>218930.047625</v>
      </c>
      <c r="G24" s="35">
        <v>224436.20446799998</v>
      </c>
      <c r="H24" s="35">
        <v>231031.371712</v>
      </c>
      <c r="I24" s="35">
        <v>235610.323871</v>
      </c>
      <c r="J24" s="35">
        <v>242532.57851200004</v>
      </c>
      <c r="K24" s="35">
        <v>246984.84612200002</v>
      </c>
      <c r="L24" s="35">
        <v>250744.38084300002</v>
      </c>
      <c r="M24" s="35">
        <v>254830.51125700006</v>
      </c>
      <c r="N24" s="35">
        <v>256039.57476800005</v>
      </c>
    </row>
    <row r="25" spans="2:14" s="126" customFormat="1" ht="11.25">
      <c r="B25" s="34">
        <v>2012</v>
      </c>
      <c r="C25" s="35">
        <v>256965.566135</v>
      </c>
      <c r="D25" s="35">
        <v>258260.88787099998</v>
      </c>
      <c r="E25" s="35">
        <v>259885.643139</v>
      </c>
      <c r="F25" s="35">
        <v>259278.964661</v>
      </c>
      <c r="G25" s="35">
        <v>259284.233451</v>
      </c>
      <c r="H25" s="35">
        <v>254947.98915100005</v>
      </c>
      <c r="I25" s="35">
        <v>253699.349641</v>
      </c>
      <c r="J25" s="35">
        <v>249921.75352</v>
      </c>
      <c r="K25" s="35">
        <v>246635.07839399998</v>
      </c>
      <c r="L25" s="35">
        <v>246258.493412</v>
      </c>
      <c r="M25" s="35">
        <v>244956.92640300002</v>
      </c>
      <c r="N25" s="35">
        <v>242578.013546</v>
      </c>
    </row>
    <row r="26" spans="2:14" s="126" customFormat="1" ht="11.25">
      <c r="B26" s="34">
        <v>2013</v>
      </c>
      <c r="C26" s="35">
        <v>242404.39724100003</v>
      </c>
      <c r="D26" s="35">
        <v>239926.06974200002</v>
      </c>
      <c r="E26" s="35">
        <v>238335.763132</v>
      </c>
      <c r="F26" s="35">
        <v>239400.505128</v>
      </c>
      <c r="G26" s="35">
        <v>238008.998979</v>
      </c>
      <c r="H26" s="35">
        <v>239790.205929</v>
      </c>
      <c r="I26" s="35">
        <v>239593.73364200004</v>
      </c>
      <c r="J26" s="35">
        <v>238636.843808</v>
      </c>
      <c r="K26" s="35">
        <v>239488.9221</v>
      </c>
      <c r="L26" s="35">
        <v>240546.55670299998</v>
      </c>
      <c r="M26" s="35">
        <v>240936.028321</v>
      </c>
      <c r="N26" s="35">
        <v>242033.57471999998</v>
      </c>
    </row>
    <row r="27" spans="2:14" s="126" customFormat="1" ht="11.25">
      <c r="B27" s="34">
        <v>2014</v>
      </c>
      <c r="C27" s="35">
        <v>242093.03750399998</v>
      </c>
      <c r="D27" s="35">
        <v>242477.40534199998</v>
      </c>
      <c r="E27" s="35">
        <v>240784.914073</v>
      </c>
      <c r="F27" s="35">
        <v>239877.79935800002</v>
      </c>
      <c r="G27" s="35">
        <v>238807.46344100003</v>
      </c>
      <c r="H27" s="35">
        <v>238140.33824300003</v>
      </c>
      <c r="I27" s="35">
        <v>240357.64535500002</v>
      </c>
      <c r="J27" s="35">
        <v>239396.93148600002</v>
      </c>
      <c r="K27" s="35">
        <v>238163.075144</v>
      </c>
      <c r="L27" s="35">
        <v>233671.722489</v>
      </c>
      <c r="M27" s="35">
        <v>228455.98541499997</v>
      </c>
      <c r="N27" s="35">
        <v>225100.88483099997</v>
      </c>
    </row>
    <row r="28" spans="2:14" s="126" customFormat="1" ht="11.25">
      <c r="B28" s="211">
        <v>2015</v>
      </c>
      <c r="C28" s="210">
        <v>222778.73859199998</v>
      </c>
      <c r="D28" s="210">
        <v>218937.13690799996</v>
      </c>
      <c r="E28" s="210">
        <v>218288.17119999998</v>
      </c>
      <c r="F28" s="210">
        <v>213720.52018899997</v>
      </c>
      <c r="G28" s="210">
        <v>209737.619718</v>
      </c>
      <c r="H28" s="210">
        <v>208899.14188399998</v>
      </c>
      <c r="I28" s="210">
        <v>204408.13527099998</v>
      </c>
      <c r="J28" s="210">
        <v>199429.827766</v>
      </c>
      <c r="K28" s="210"/>
      <c r="L28" s="210"/>
      <c r="M28" s="210"/>
      <c r="N28" s="210"/>
    </row>
    <row r="29" spans="2:14" s="126" customFormat="1" ht="11.25">
      <c r="B29" s="48" t="s">
        <v>140</v>
      </c>
      <c r="C29" s="140"/>
      <c r="D29" s="140"/>
      <c r="E29" s="140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2:14" s="126" customFormat="1" ht="11.25">
      <c r="B30" s="4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="126" customFormat="1" ht="11.25">
      <c r="B31" s="42" t="s">
        <v>51</v>
      </c>
    </row>
    <row r="32" s="126" customFormat="1" ht="11.25">
      <c r="B32" s="43" t="s">
        <v>43</v>
      </c>
    </row>
    <row r="33" spans="2:14" s="126" customFormat="1" ht="11.25">
      <c r="B33" s="44" t="s">
        <v>50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2:14" s="126" customFormat="1" ht="12" thickBot="1">
      <c r="B34" s="129" t="s">
        <v>17</v>
      </c>
      <c r="C34" s="130" t="s">
        <v>28</v>
      </c>
      <c r="D34" s="130" t="s">
        <v>29</v>
      </c>
      <c r="E34" s="130" t="s">
        <v>30</v>
      </c>
      <c r="F34" s="130" t="s">
        <v>31</v>
      </c>
      <c r="G34" s="130" t="s">
        <v>32</v>
      </c>
      <c r="H34" s="130" t="s">
        <v>33</v>
      </c>
      <c r="I34" s="130" t="s">
        <v>34</v>
      </c>
      <c r="J34" s="130" t="s">
        <v>35</v>
      </c>
      <c r="K34" s="130" t="s">
        <v>36</v>
      </c>
      <c r="L34" s="130" t="s">
        <v>37</v>
      </c>
      <c r="M34" s="130" t="s">
        <v>38</v>
      </c>
      <c r="N34" s="130" t="s">
        <v>39</v>
      </c>
    </row>
    <row r="35" spans="2:14" s="126" customFormat="1" ht="12" thickTop="1">
      <c r="B35" s="34">
        <v>1994</v>
      </c>
      <c r="C35" s="35">
        <v>25226.439592000002</v>
      </c>
      <c r="D35" s="35">
        <v>25824.744042</v>
      </c>
      <c r="E35" s="35">
        <v>26073.124099000004</v>
      </c>
      <c r="F35" s="35">
        <v>26100.348970000003</v>
      </c>
      <c r="G35" s="35">
        <v>27135.148863</v>
      </c>
      <c r="H35" s="35">
        <v>27341.647794999997</v>
      </c>
      <c r="I35" s="35">
        <v>27085.561013</v>
      </c>
      <c r="J35" s="35">
        <v>27520.401248</v>
      </c>
      <c r="K35" s="35">
        <v>27944.144355999997</v>
      </c>
      <c r="L35" s="35">
        <v>29036.253532000002</v>
      </c>
      <c r="M35" s="35">
        <v>31111.174788999997</v>
      </c>
      <c r="N35" s="35">
        <v>33078.690131999996</v>
      </c>
    </row>
    <row r="36" spans="2:14" s="126" customFormat="1" ht="11.25">
      <c r="B36" s="36">
        <v>1995</v>
      </c>
      <c r="C36" s="35">
        <v>34593.886591999995</v>
      </c>
      <c r="D36" s="35">
        <v>36576.26952</v>
      </c>
      <c r="E36" s="35">
        <v>39048.723782</v>
      </c>
      <c r="F36" s="35">
        <v>40760.241992999996</v>
      </c>
      <c r="G36" s="35">
        <v>43032.529566</v>
      </c>
      <c r="H36" s="35">
        <v>45430.398981</v>
      </c>
      <c r="I36" s="35">
        <v>46918.920105000005</v>
      </c>
      <c r="J36" s="35">
        <v>48604.534973999995</v>
      </c>
      <c r="K36" s="35">
        <v>49650.840383</v>
      </c>
      <c r="L36" s="35">
        <v>50540.551547999996</v>
      </c>
      <c r="M36" s="35">
        <v>50562.974448</v>
      </c>
      <c r="N36" s="35">
        <v>49971.896207000005</v>
      </c>
    </row>
    <row r="37" spans="2:14" s="126" customFormat="1" ht="11.25">
      <c r="B37" s="36">
        <v>1996</v>
      </c>
      <c r="C37" s="35">
        <v>50127.811532000014</v>
      </c>
      <c r="D37" s="35">
        <v>49550.11866200001</v>
      </c>
      <c r="E37" s="35">
        <v>48705.174124000005</v>
      </c>
      <c r="F37" s="35">
        <v>48915.45149100001</v>
      </c>
      <c r="G37" s="35">
        <v>48267.464243</v>
      </c>
      <c r="H37" s="35">
        <v>47538.83534900001</v>
      </c>
      <c r="I37" s="35">
        <v>48342.844966000004</v>
      </c>
      <c r="J37" s="35">
        <v>48543.09165100001</v>
      </c>
      <c r="K37" s="35">
        <v>49603.98018900001</v>
      </c>
      <c r="L37" s="35">
        <v>51024.656358</v>
      </c>
      <c r="M37" s="35">
        <v>51643.382305</v>
      </c>
      <c r="N37" s="35">
        <v>53345.767155999994</v>
      </c>
    </row>
    <row r="38" spans="2:14" s="126" customFormat="1" ht="11.25">
      <c r="B38" s="36">
        <v>1997</v>
      </c>
      <c r="C38" s="35">
        <v>52418.104293</v>
      </c>
      <c r="D38" s="35">
        <v>53232.621445</v>
      </c>
      <c r="E38" s="35">
        <v>54083.678499999995</v>
      </c>
      <c r="F38" s="35">
        <v>55544.50852799999</v>
      </c>
      <c r="G38" s="35">
        <v>56016.87669299999</v>
      </c>
      <c r="H38" s="35">
        <v>57057.001026</v>
      </c>
      <c r="I38" s="35">
        <v>58032.986855</v>
      </c>
      <c r="J38" s="35">
        <v>58740.918168000004</v>
      </c>
      <c r="K38" s="35">
        <v>59428.000401000005</v>
      </c>
      <c r="L38" s="35">
        <v>59575.99959600001</v>
      </c>
      <c r="M38" s="35">
        <v>60082.836605000004</v>
      </c>
      <c r="N38" s="35">
        <v>59747.22708800001</v>
      </c>
    </row>
    <row r="39" spans="2:14" s="126" customFormat="1" ht="11.25">
      <c r="B39" s="36">
        <v>1998</v>
      </c>
      <c r="C39" s="35">
        <v>61876.37579</v>
      </c>
      <c r="D39" s="35">
        <v>61570.303210000005</v>
      </c>
      <c r="E39" s="35">
        <v>62009.885987</v>
      </c>
      <c r="F39" s="35">
        <v>61104.34737</v>
      </c>
      <c r="G39" s="35">
        <v>61118.96591</v>
      </c>
      <c r="H39" s="35">
        <v>60614.785674</v>
      </c>
      <c r="I39" s="35">
        <v>60226.703735999996</v>
      </c>
      <c r="J39" s="35">
        <v>59013.171152999996</v>
      </c>
      <c r="K39" s="35">
        <v>59318.930550000005</v>
      </c>
      <c r="L39" s="35">
        <v>59134.295429</v>
      </c>
      <c r="M39" s="35">
        <v>58607.82230199999</v>
      </c>
      <c r="N39" s="35">
        <v>57763.475974</v>
      </c>
    </row>
    <row r="40" spans="2:14" s="126" customFormat="1" ht="11.25">
      <c r="B40" s="36">
        <v>1999</v>
      </c>
      <c r="C40" s="35">
        <v>56767.64738999999</v>
      </c>
      <c r="D40" s="35">
        <v>55989.204551999996</v>
      </c>
      <c r="E40" s="35">
        <v>54873.639209999994</v>
      </c>
      <c r="F40" s="35">
        <v>53916.486902000004</v>
      </c>
      <c r="G40" s="35">
        <v>53259.79817</v>
      </c>
      <c r="H40" s="35">
        <v>53013.632990000006</v>
      </c>
      <c r="I40" s="35">
        <v>51645.69897500001</v>
      </c>
      <c r="J40" s="35">
        <v>51953.828196</v>
      </c>
      <c r="K40" s="35">
        <v>50456.892688</v>
      </c>
      <c r="L40" s="35">
        <v>49456.56301499999</v>
      </c>
      <c r="M40" s="35">
        <v>49255.929707</v>
      </c>
      <c r="N40" s="35">
        <v>49251.011576</v>
      </c>
    </row>
    <row r="41" spans="2:14" s="126" customFormat="1" ht="11.25">
      <c r="B41" s="36">
        <v>2000</v>
      </c>
      <c r="C41" s="35">
        <v>49174.238171</v>
      </c>
      <c r="D41" s="35">
        <v>50056.932639</v>
      </c>
      <c r="E41" s="35">
        <v>50457.165378</v>
      </c>
      <c r="F41" s="35">
        <v>50780.366429</v>
      </c>
      <c r="G41" s="35">
        <v>51401.165385</v>
      </c>
      <c r="H41" s="35">
        <v>51548.684153999995</v>
      </c>
      <c r="I41" s="35">
        <v>52409.503597999996</v>
      </c>
      <c r="J41" s="35">
        <v>53369.617534</v>
      </c>
      <c r="K41" s="35">
        <v>54173.694007</v>
      </c>
      <c r="L41" s="35">
        <v>54894.109935</v>
      </c>
      <c r="M41" s="35">
        <v>55405.918192</v>
      </c>
      <c r="N41" s="35">
        <v>55824.515414999994</v>
      </c>
    </row>
    <row r="42" spans="2:14" s="126" customFormat="1" ht="11.25">
      <c r="B42" s="36">
        <v>2001</v>
      </c>
      <c r="C42" s="35">
        <v>57271.90665199999</v>
      </c>
      <c r="D42" s="35">
        <v>57230.15747999999</v>
      </c>
      <c r="E42" s="35">
        <v>58226.307252</v>
      </c>
      <c r="F42" s="35">
        <v>58840.429799</v>
      </c>
      <c r="G42" s="35">
        <v>59298.416432</v>
      </c>
      <c r="H42" s="35">
        <v>59456.024901</v>
      </c>
      <c r="I42" s="35">
        <v>59426.111995</v>
      </c>
      <c r="J42" s="35">
        <v>59101.206687000005</v>
      </c>
      <c r="K42" s="35">
        <v>58211.771563999995</v>
      </c>
      <c r="L42" s="35">
        <v>57788.430827000004</v>
      </c>
      <c r="M42" s="35">
        <v>56954.45169</v>
      </c>
      <c r="N42" s="35">
        <v>55578.785544</v>
      </c>
    </row>
    <row r="43" spans="2:14" s="126" customFormat="1" ht="11.25">
      <c r="B43" s="34">
        <v>2002</v>
      </c>
      <c r="C43" s="35">
        <v>54364.195283999994</v>
      </c>
      <c r="D43" s="35">
        <v>53755.237959</v>
      </c>
      <c r="E43" s="35">
        <v>51971.424558000006</v>
      </c>
      <c r="F43" s="35">
        <v>51508.40351300001</v>
      </c>
      <c r="G43" s="35">
        <v>50413.430439</v>
      </c>
      <c r="H43" s="35">
        <v>49050.231394</v>
      </c>
      <c r="I43" s="35">
        <v>49213.531963</v>
      </c>
      <c r="J43" s="35">
        <v>48288.304672000006</v>
      </c>
      <c r="K43" s="35">
        <v>48130.375513000006</v>
      </c>
      <c r="L43" s="35">
        <v>47655.342482</v>
      </c>
      <c r="M43" s="35">
        <v>47289.929013</v>
      </c>
      <c r="N43" s="35">
        <v>47239.649764999995</v>
      </c>
    </row>
    <row r="44" spans="2:14" s="126" customFormat="1" ht="11.25">
      <c r="B44" s="34">
        <v>2003</v>
      </c>
      <c r="C44" s="35">
        <v>47088.506844999996</v>
      </c>
      <c r="D44" s="35">
        <v>47578.77796299999</v>
      </c>
      <c r="E44" s="35">
        <v>47616.954409</v>
      </c>
      <c r="F44" s="35">
        <v>47460.333899</v>
      </c>
      <c r="G44" s="35">
        <v>47251.405547</v>
      </c>
      <c r="H44" s="35">
        <v>47372.571961</v>
      </c>
      <c r="I44" s="35">
        <v>46400.60459300001</v>
      </c>
      <c r="J44" s="35">
        <v>45957.00021900001</v>
      </c>
      <c r="K44" s="35">
        <v>46571.97899800001</v>
      </c>
      <c r="L44" s="35">
        <v>47320.200999</v>
      </c>
      <c r="M44" s="35">
        <v>47734.788798</v>
      </c>
      <c r="N44" s="35">
        <v>48289.709521000004</v>
      </c>
    </row>
    <row r="45" spans="2:14" s="126" customFormat="1" ht="11.25">
      <c r="B45" s="34">
        <v>2004</v>
      </c>
      <c r="C45" s="35">
        <v>48853.418161</v>
      </c>
      <c r="D45" s="35">
        <v>48721.953951999996</v>
      </c>
      <c r="E45" s="35">
        <v>50363.735658</v>
      </c>
      <c r="F45" s="35">
        <v>51004.325804</v>
      </c>
      <c r="G45" s="35">
        <v>51979.331875</v>
      </c>
      <c r="H45" s="35">
        <v>53987.16506</v>
      </c>
      <c r="I45" s="35">
        <v>55463.97651099999</v>
      </c>
      <c r="J45" s="35">
        <v>57355.929366</v>
      </c>
      <c r="K45" s="35">
        <v>58491.310536000005</v>
      </c>
      <c r="L45" s="35">
        <v>59301.747189</v>
      </c>
      <c r="M45" s="35">
        <v>61122.144936</v>
      </c>
      <c r="N45" s="35">
        <v>62810.881004</v>
      </c>
    </row>
    <row r="46" spans="2:14" s="126" customFormat="1" ht="11.25">
      <c r="B46" s="34">
        <v>2005</v>
      </c>
      <c r="C46" s="35">
        <v>63854.168865</v>
      </c>
      <c r="D46" s="35">
        <v>65078.775544000004</v>
      </c>
      <c r="E46" s="35">
        <v>65643.76860600001</v>
      </c>
      <c r="F46" s="35">
        <v>66345.34349500001</v>
      </c>
      <c r="G46" s="35">
        <v>67888.00038700001</v>
      </c>
      <c r="H46" s="35">
        <v>68532.193922</v>
      </c>
      <c r="I46" s="35">
        <v>69063.86778800002</v>
      </c>
      <c r="J46" s="35">
        <v>71137.03107400001</v>
      </c>
      <c r="K46" s="35">
        <v>71700.884699</v>
      </c>
      <c r="L46" s="35">
        <v>72087.631802</v>
      </c>
      <c r="M46" s="35">
        <v>72720.49629</v>
      </c>
      <c r="N46" s="35">
        <v>73600.399458</v>
      </c>
    </row>
    <row r="47" spans="2:14" s="126" customFormat="1" ht="11.25">
      <c r="B47" s="34">
        <v>2006</v>
      </c>
      <c r="C47" s="35">
        <v>74793.653684</v>
      </c>
      <c r="D47" s="35">
        <v>75764.083626</v>
      </c>
      <c r="E47" s="35">
        <v>77561.363821</v>
      </c>
      <c r="F47" s="35">
        <v>78971.100334</v>
      </c>
      <c r="G47" s="35">
        <v>79887.26331800001</v>
      </c>
      <c r="H47" s="35">
        <v>81079.71016500001</v>
      </c>
      <c r="I47" s="35">
        <v>83013.71786199999</v>
      </c>
      <c r="J47" s="35">
        <v>84435.16756799999</v>
      </c>
      <c r="K47" s="35">
        <v>86228.86913</v>
      </c>
      <c r="L47" s="35">
        <v>88739.773354</v>
      </c>
      <c r="M47" s="35">
        <v>90682.25509500001</v>
      </c>
      <c r="N47" s="35">
        <v>91329.211012</v>
      </c>
    </row>
    <row r="48" spans="2:14" s="126" customFormat="1" ht="11.25">
      <c r="B48" s="34">
        <v>2007</v>
      </c>
      <c r="C48" s="35">
        <v>93346.949973</v>
      </c>
      <c r="D48" s="35">
        <v>94626.56043499999</v>
      </c>
      <c r="E48" s="35">
        <v>96502.946749</v>
      </c>
      <c r="F48" s="35">
        <v>98024.43495400001</v>
      </c>
      <c r="G48" s="35">
        <v>100530.212746</v>
      </c>
      <c r="H48" s="35">
        <v>102463.53906900002</v>
      </c>
      <c r="I48" s="35">
        <v>105247.52054900001</v>
      </c>
      <c r="J48" s="35">
        <v>107689.109158</v>
      </c>
      <c r="K48" s="35">
        <v>110271.162776</v>
      </c>
      <c r="L48" s="35">
        <v>113870.67454300002</v>
      </c>
      <c r="M48" s="35">
        <v>117243.38166500001</v>
      </c>
      <c r="N48" s="35">
        <v>120622.88355200001</v>
      </c>
    </row>
    <row r="49" spans="2:14" s="126" customFormat="1" ht="11.25">
      <c r="B49" s="138">
        <v>2008</v>
      </c>
      <c r="C49" s="35">
        <v>124509.141265</v>
      </c>
      <c r="D49" s="35">
        <v>129229.379714</v>
      </c>
      <c r="E49" s="35">
        <v>131271.405093</v>
      </c>
      <c r="F49" s="35">
        <v>135329.268816</v>
      </c>
      <c r="G49" s="35">
        <v>140763.606981</v>
      </c>
      <c r="H49" s="35">
        <v>147329.669664</v>
      </c>
      <c r="I49" s="35">
        <v>153675.95145300002</v>
      </c>
      <c r="J49" s="35">
        <v>159563.81651099998</v>
      </c>
      <c r="K49" s="35">
        <v>166132.24448100003</v>
      </c>
      <c r="L49" s="35">
        <v>170978.879104</v>
      </c>
      <c r="M49" s="35">
        <v>172066.56562299997</v>
      </c>
      <c r="N49" s="35">
        <v>172975.263506</v>
      </c>
    </row>
    <row r="50" spans="2:14" s="126" customFormat="1" ht="11.25">
      <c r="B50" s="138">
        <v>2009</v>
      </c>
      <c r="C50" s="35">
        <v>170932.162974</v>
      </c>
      <c r="D50" s="35">
        <v>166807.16820600003</v>
      </c>
      <c r="E50" s="35">
        <v>165235.05411300002</v>
      </c>
      <c r="F50" s="35">
        <v>161543.348537</v>
      </c>
      <c r="G50" s="35">
        <v>155676.17754299997</v>
      </c>
      <c r="H50" s="35">
        <v>149675.24433899997</v>
      </c>
      <c r="I50" s="35">
        <v>143784.42133999997</v>
      </c>
      <c r="J50" s="35">
        <v>137125.395587</v>
      </c>
      <c r="K50" s="35">
        <v>132420.387678</v>
      </c>
      <c r="L50" s="35">
        <v>128001.833858</v>
      </c>
      <c r="M50" s="35">
        <v>126925.753232</v>
      </c>
      <c r="N50" s="35">
        <v>127718.34793</v>
      </c>
    </row>
    <row r="51" spans="2:14" s="127" customFormat="1" ht="11.25">
      <c r="B51" s="138">
        <v>2010</v>
      </c>
      <c r="C51" s="35">
        <v>128891.47704599999</v>
      </c>
      <c r="D51" s="35">
        <v>132873.752221</v>
      </c>
      <c r="E51" s="35">
        <v>137875.96162099997</v>
      </c>
      <c r="F51" s="35">
        <v>143125.03891499998</v>
      </c>
      <c r="G51" s="35">
        <v>148011.76604</v>
      </c>
      <c r="H51" s="35">
        <v>152975.23752700002</v>
      </c>
      <c r="I51" s="35">
        <v>158073.332936</v>
      </c>
      <c r="J51" s="35">
        <v>164129.601133</v>
      </c>
      <c r="K51" s="35">
        <v>169330.513185</v>
      </c>
      <c r="L51" s="35">
        <v>173119.183346</v>
      </c>
      <c r="M51" s="35">
        <v>178472.571231</v>
      </c>
      <c r="N51" s="35">
        <v>181752.88222700002</v>
      </c>
    </row>
    <row r="52" spans="2:14" s="126" customFormat="1" ht="11.25">
      <c r="B52" s="34">
        <v>2011</v>
      </c>
      <c r="C52" s="35">
        <v>185084.972442</v>
      </c>
      <c r="D52" s="35">
        <v>188815.519673</v>
      </c>
      <c r="E52" s="35">
        <v>191492.76986600002</v>
      </c>
      <c r="F52" s="35">
        <v>195926.409514</v>
      </c>
      <c r="G52" s="35">
        <v>201363.81670799997</v>
      </c>
      <c r="H52" s="35">
        <v>205796.121574</v>
      </c>
      <c r="I52" s="35">
        <v>208580.90378</v>
      </c>
      <c r="J52" s="35">
        <v>214002.75925799998</v>
      </c>
      <c r="K52" s="35">
        <v>216460.496276</v>
      </c>
      <c r="L52" s="35">
        <v>219688.07340300002</v>
      </c>
      <c r="M52" s="35">
        <v>223495.240518</v>
      </c>
      <c r="N52" s="35">
        <v>226246.870732</v>
      </c>
    </row>
    <row r="53" spans="2:14" s="126" customFormat="1" ht="11.25">
      <c r="B53" s="34">
        <v>2012</v>
      </c>
      <c r="C53" s="35">
        <v>228878.001274</v>
      </c>
      <c r="D53" s="35">
        <v>229661.35877300004</v>
      </c>
      <c r="E53" s="35">
        <v>230816.02452600002</v>
      </c>
      <c r="F53" s="35">
        <v>231190.88670000003</v>
      </c>
      <c r="G53" s="35">
        <v>231758.70314400003</v>
      </c>
      <c r="H53" s="35">
        <v>231051.73546900004</v>
      </c>
      <c r="I53" s="35">
        <v>230075.21976399998</v>
      </c>
      <c r="J53" s="35">
        <v>226968.274815</v>
      </c>
      <c r="K53" s="35">
        <v>224200.37824999998</v>
      </c>
      <c r="L53" s="35">
        <v>224530.82515099997</v>
      </c>
      <c r="M53" s="35">
        <v>223993.30667900003</v>
      </c>
      <c r="N53" s="35">
        <v>223172.850068</v>
      </c>
    </row>
    <row r="54" spans="2:14" s="126" customFormat="1" ht="11.25">
      <c r="B54" s="34">
        <v>2013</v>
      </c>
      <c r="C54" s="35">
        <v>225731.85923499998</v>
      </c>
      <c r="D54" s="35">
        <v>226238.549987</v>
      </c>
      <c r="E54" s="35">
        <v>226508.992475</v>
      </c>
      <c r="F54" s="35">
        <v>229442.364726</v>
      </c>
      <c r="G54" s="35">
        <v>230248.172702</v>
      </c>
      <c r="H54" s="35">
        <v>230521.86444000003</v>
      </c>
      <c r="I54" s="35">
        <v>235090.697855</v>
      </c>
      <c r="J54" s="35">
        <v>236133.916967</v>
      </c>
      <c r="K54" s="35">
        <v>237547.318126</v>
      </c>
      <c r="L54" s="35">
        <v>240485.82863</v>
      </c>
      <c r="M54" s="35">
        <v>238942.896382</v>
      </c>
      <c r="N54" s="35">
        <v>239643.895633</v>
      </c>
    </row>
    <row r="55" spans="2:14" s="126" customFormat="1" ht="11.25">
      <c r="B55" s="34">
        <v>2014</v>
      </c>
      <c r="C55" s="35">
        <v>239731.496702</v>
      </c>
      <c r="D55" s="35">
        <v>240965.56742399998</v>
      </c>
      <c r="E55" s="35">
        <v>239318.448098</v>
      </c>
      <c r="F55" s="35">
        <v>236916.419154</v>
      </c>
      <c r="G55" s="35">
        <v>235898.554738</v>
      </c>
      <c r="H55" s="35">
        <v>235191.529981</v>
      </c>
      <c r="I55" s="35">
        <v>233946.096768</v>
      </c>
      <c r="J55" s="35">
        <v>233040.918038</v>
      </c>
      <c r="K55" s="35">
        <v>234738.63227300002</v>
      </c>
      <c r="L55" s="35">
        <v>231194.50162199995</v>
      </c>
      <c r="M55" s="35">
        <v>230068.092241</v>
      </c>
      <c r="N55" s="35">
        <v>229059.564007</v>
      </c>
    </row>
    <row r="56" spans="2:14" s="126" customFormat="1" ht="11.25">
      <c r="B56" s="211">
        <v>2015</v>
      </c>
      <c r="C56" s="210">
        <v>225843.13024800003</v>
      </c>
      <c r="D56" s="210">
        <v>222714.70247000002</v>
      </c>
      <c r="E56" s="210">
        <v>221725.41812100002</v>
      </c>
      <c r="F56" s="210">
        <v>217172.72295300002</v>
      </c>
      <c r="G56" s="210">
        <v>211140.109804</v>
      </c>
      <c r="H56" s="210">
        <v>208121.80184099998</v>
      </c>
      <c r="I56" s="210">
        <v>202808.18465699998</v>
      </c>
      <c r="J56" s="210">
        <v>196307.472969</v>
      </c>
      <c r="K56" s="210"/>
      <c r="L56" s="210"/>
      <c r="M56" s="210"/>
      <c r="N56" s="210"/>
    </row>
    <row r="57" spans="2:14" s="126" customFormat="1" ht="11.25">
      <c r="B57" s="48" t="s">
        <v>140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</row>
    <row r="58" s="126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0" customWidth="1"/>
    <col min="2" max="2" width="6.8515625" style="40" customWidth="1"/>
    <col min="3" max="14" width="10.28125" style="40" customWidth="1"/>
    <col min="15" max="16384" width="14.8515625" style="40" customWidth="1"/>
  </cols>
  <sheetData>
    <row r="1" spans="2:14" s="93" customFormat="1" ht="12.75">
      <c r="B1" s="94" t="s">
        <v>84</v>
      </c>
      <c r="C1" s="95"/>
      <c r="D1" s="7"/>
      <c r="E1" s="7"/>
      <c r="F1" s="7"/>
      <c r="N1" s="96" t="str">
        <f>'Tab 1'!U1</f>
        <v>Carta de Conjuntura | Setembro 2015</v>
      </c>
    </row>
    <row r="3" s="126" customFormat="1" ht="11.25">
      <c r="B3" s="42" t="s">
        <v>112</v>
      </c>
    </row>
    <row r="4" s="126" customFormat="1" ht="11.25">
      <c r="B4" s="43" t="s">
        <v>26</v>
      </c>
    </row>
    <row r="5" spans="2:14" s="126" customFormat="1" ht="11.25">
      <c r="B5" s="44" t="s">
        <v>52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2:14" s="126" customFormat="1" ht="12" thickBot="1">
      <c r="B6" s="129" t="s">
        <v>17</v>
      </c>
      <c r="C6" s="130" t="s">
        <v>28</v>
      </c>
      <c r="D6" s="130" t="s">
        <v>29</v>
      </c>
      <c r="E6" s="130" t="s">
        <v>30</v>
      </c>
      <c r="F6" s="130" t="s">
        <v>31</v>
      </c>
      <c r="G6" s="130" t="s">
        <v>32</v>
      </c>
      <c r="H6" s="130" t="s">
        <v>33</v>
      </c>
      <c r="I6" s="130" t="s">
        <v>34</v>
      </c>
      <c r="J6" s="130" t="s">
        <v>35</v>
      </c>
      <c r="K6" s="130" t="s">
        <v>36</v>
      </c>
      <c r="L6" s="130" t="s">
        <v>37</v>
      </c>
      <c r="M6" s="130" t="s">
        <v>38</v>
      </c>
      <c r="N6" s="130" t="s">
        <v>39</v>
      </c>
    </row>
    <row r="7" spans="2:14" s="126" customFormat="1" ht="12" thickTop="1">
      <c r="B7" s="34">
        <v>1994</v>
      </c>
      <c r="C7" s="139">
        <v>6.801145156530097</v>
      </c>
      <c r="D7" s="139">
        <v>5.033576856264221</v>
      </c>
      <c r="E7" s="139">
        <v>2.8492397125288838</v>
      </c>
      <c r="F7" s="139">
        <v>3.5176201056256184</v>
      </c>
      <c r="G7" s="139">
        <v>6.212488260832805</v>
      </c>
      <c r="H7" s="139">
        <v>6.709618560088271</v>
      </c>
      <c r="I7" s="139">
        <v>7.593522803691588</v>
      </c>
      <c r="J7" s="139">
        <v>8.286473535133677</v>
      </c>
      <c r="K7" s="139">
        <v>8.941608718917893</v>
      </c>
      <c r="L7" s="139">
        <v>10.440854378348941</v>
      </c>
      <c r="M7" s="139">
        <v>12.128997645463002</v>
      </c>
      <c r="N7" s="139">
        <v>12.943612264714922</v>
      </c>
    </row>
    <row r="8" spans="2:14" s="126" customFormat="1" ht="11.25">
      <c r="B8" s="36">
        <v>1995</v>
      </c>
      <c r="C8" s="139">
        <v>13.743108753641863</v>
      </c>
      <c r="D8" s="139">
        <v>14.52450707687194</v>
      </c>
      <c r="E8" s="139">
        <v>16.171734321925225</v>
      </c>
      <c r="F8" s="139">
        <v>13.734989867563074</v>
      </c>
      <c r="G8" s="139">
        <v>11.80270333862552</v>
      </c>
      <c r="H8" s="139">
        <v>11.41698575928205</v>
      </c>
      <c r="I8" s="139">
        <v>11.208614729918786</v>
      </c>
      <c r="J8" s="139">
        <v>9.781185549980398</v>
      </c>
      <c r="K8" s="139">
        <v>7.922203797827465</v>
      </c>
      <c r="L8" s="139">
        <v>7.718406029927438</v>
      </c>
      <c r="M8" s="139">
        <v>7.17570964514862</v>
      </c>
      <c r="N8" s="139">
        <v>6.800145663491031</v>
      </c>
    </row>
    <row r="9" spans="2:14" s="126" customFormat="1" ht="11.25">
      <c r="B9" s="36">
        <v>1996</v>
      </c>
      <c r="C9" s="139">
        <v>7.357278274545953</v>
      </c>
      <c r="D9" s="139">
        <v>7.964367445447396</v>
      </c>
      <c r="E9" s="139">
        <v>5.994698000383791</v>
      </c>
      <c r="F9" s="139">
        <v>8.559877938876648</v>
      </c>
      <c r="G9" s="139">
        <v>8.400139689407716</v>
      </c>
      <c r="H9" s="139">
        <v>6.830015387446164</v>
      </c>
      <c r="I9" s="139">
        <v>7.208117713554385</v>
      </c>
      <c r="J9" s="139">
        <v>6.1668135392043855</v>
      </c>
      <c r="K9" s="139">
        <v>6.041933350516859</v>
      </c>
      <c r="L9" s="139">
        <v>4.272591855939112</v>
      </c>
      <c r="M9" s="139">
        <v>3.2098627505253274</v>
      </c>
      <c r="N9" s="139">
        <v>2.667264893283705</v>
      </c>
    </row>
    <row r="10" spans="2:14" s="126" customFormat="1" ht="11.25">
      <c r="B10" s="36">
        <v>1997</v>
      </c>
      <c r="C10" s="139">
        <v>2.0412011688528686</v>
      </c>
      <c r="D10" s="139">
        <v>0.5211064481769556</v>
      </c>
      <c r="E10" s="139">
        <v>2.2377384531399924</v>
      </c>
      <c r="F10" s="139">
        <v>1.1032126219387983</v>
      </c>
      <c r="G10" s="139">
        <v>0.7835524525284576</v>
      </c>
      <c r="H10" s="139">
        <v>3.4645854401518683</v>
      </c>
      <c r="I10" s="139">
        <v>4.103216468116555</v>
      </c>
      <c r="J10" s="139">
        <v>5.924308052760963</v>
      </c>
      <c r="K10" s="139">
        <v>7.019603406127195</v>
      </c>
      <c r="L10" s="139">
        <v>8.765741257855431</v>
      </c>
      <c r="M10" s="139">
        <v>9.210217960258515</v>
      </c>
      <c r="N10" s="139">
        <v>10.966191554892358</v>
      </c>
    </row>
    <row r="11" spans="2:14" s="126" customFormat="1" ht="11.25">
      <c r="B11" s="36">
        <v>1998</v>
      </c>
      <c r="C11" s="139">
        <v>10.960806042442917</v>
      </c>
      <c r="D11" s="139">
        <v>12.759059435014898</v>
      </c>
      <c r="E11" s="139">
        <v>12.722173802908321</v>
      </c>
      <c r="F11" s="139">
        <v>11.80202598371336</v>
      </c>
      <c r="G11" s="139">
        <v>11.366590031943735</v>
      </c>
      <c r="H11" s="139">
        <v>9.200188133711773</v>
      </c>
      <c r="I11" s="139">
        <v>6.977456815985561</v>
      </c>
      <c r="J11" s="139">
        <v>3.3929028061977284</v>
      </c>
      <c r="K11" s="139">
        <v>2.3470304522481777</v>
      </c>
      <c r="L11" s="139">
        <v>-0.3275186361411553</v>
      </c>
      <c r="M11" s="139">
        <v>-0.9718535401692652</v>
      </c>
      <c r="N11" s="139">
        <v>-3.4782360763162323</v>
      </c>
    </row>
    <row r="12" spans="2:14" s="126" customFormat="1" ht="11.25">
      <c r="B12" s="36">
        <v>1999</v>
      </c>
      <c r="C12" s="139">
        <v>-5.718021845839827</v>
      </c>
      <c r="D12" s="139">
        <v>-7.55261123826354</v>
      </c>
      <c r="E12" s="139">
        <v>-9.140281217299561</v>
      </c>
      <c r="F12" s="139">
        <v>-10.665182600621304</v>
      </c>
      <c r="G12" s="139">
        <v>-11.009169035413013</v>
      </c>
      <c r="H12" s="139">
        <v>-12.138217982381605</v>
      </c>
      <c r="I12" s="139">
        <v>-13.2824369583465</v>
      </c>
      <c r="J12" s="139">
        <v>-10.942855329580414</v>
      </c>
      <c r="K12" s="139">
        <v>-11.52317361175651</v>
      </c>
      <c r="L12" s="139">
        <v>-9.650336903159928</v>
      </c>
      <c r="M12" s="139">
        <v>-8.597897312253233</v>
      </c>
      <c r="N12" s="139">
        <v>-6.114743965914671</v>
      </c>
    </row>
    <row r="13" spans="2:14" s="126" customFormat="1" ht="11.25">
      <c r="B13" s="36">
        <v>2000</v>
      </c>
      <c r="C13" s="139">
        <v>-3.297926065527379</v>
      </c>
      <c r="D13" s="139">
        <v>-0.698988451292204</v>
      </c>
      <c r="E13" s="139">
        <v>1.5033848272963724</v>
      </c>
      <c r="F13" s="139">
        <v>4.312583703003403</v>
      </c>
      <c r="G13" s="139">
        <v>6.210033125054482</v>
      </c>
      <c r="H13" s="139">
        <v>8.647230542687279</v>
      </c>
      <c r="I13" s="139">
        <v>12.530477786232463</v>
      </c>
      <c r="J13" s="139">
        <v>14.480223482399058</v>
      </c>
      <c r="K13" s="139">
        <v>16.497867563601922</v>
      </c>
      <c r="L13" s="139">
        <v>16.503251428825628</v>
      </c>
      <c r="M13" s="139">
        <v>16.598663483779674</v>
      </c>
      <c r="N13" s="139">
        <v>14.80049363064353</v>
      </c>
    </row>
    <row r="14" spans="2:14" s="126" customFormat="1" ht="11.25">
      <c r="B14" s="36">
        <v>2001</v>
      </c>
      <c r="C14" s="139">
        <v>15.848193305247804</v>
      </c>
      <c r="D14" s="139">
        <v>13.757879505085269</v>
      </c>
      <c r="E14" s="139">
        <v>13.692649921899513</v>
      </c>
      <c r="F14" s="139">
        <v>13.711025143165912</v>
      </c>
      <c r="G14" s="139">
        <v>12.802236172217807</v>
      </c>
      <c r="H14" s="139">
        <v>11.95683757214685</v>
      </c>
      <c r="I14" s="139">
        <v>9.997308827334273</v>
      </c>
      <c r="J14" s="139">
        <v>7.845192641493037</v>
      </c>
      <c r="K14" s="139">
        <v>6.8335961521773125</v>
      </c>
      <c r="L14" s="139">
        <v>6.846515689037469</v>
      </c>
      <c r="M14" s="139">
        <v>6.288454277709543</v>
      </c>
      <c r="N14" s="139">
        <v>5.746979737190827</v>
      </c>
    </row>
    <row r="15" spans="2:14" s="126" customFormat="1" ht="11.25">
      <c r="B15" s="34">
        <v>2002</v>
      </c>
      <c r="C15" s="139">
        <v>2.694115859377577</v>
      </c>
      <c r="D15" s="139">
        <v>2.009259170447897</v>
      </c>
      <c r="E15" s="139">
        <v>-0.8407670041600812</v>
      </c>
      <c r="F15" s="139">
        <v>-1.9457036162219499</v>
      </c>
      <c r="G15" s="139">
        <v>-4.069487344279954</v>
      </c>
      <c r="H15" s="139">
        <v>-6.037808739749306</v>
      </c>
      <c r="I15" s="139">
        <v>-3.801823829442741</v>
      </c>
      <c r="J15" s="139">
        <v>-4.107663898524616</v>
      </c>
      <c r="K15" s="139">
        <v>-1.170494314851278</v>
      </c>
      <c r="L15" s="139">
        <v>0.72852686159246</v>
      </c>
      <c r="M15" s="139">
        <v>1.6088332432824703</v>
      </c>
      <c r="N15" s="139">
        <v>3.692204163013346</v>
      </c>
    </row>
    <row r="16" spans="2:14" s="126" customFormat="1" ht="11.25">
      <c r="B16" s="34">
        <v>2003</v>
      </c>
      <c r="C16" s="139">
        <v>6.155357599062938</v>
      </c>
      <c r="D16" s="139">
        <v>9.289764526416677</v>
      </c>
      <c r="E16" s="139">
        <v>12.785864913310817</v>
      </c>
      <c r="F16" s="139">
        <v>14.865498973375256</v>
      </c>
      <c r="G16" s="139">
        <v>20.27581486176824</v>
      </c>
      <c r="H16" s="139">
        <v>25.709700614536523</v>
      </c>
      <c r="I16" s="139">
        <v>22.65535093093034</v>
      </c>
      <c r="J16" s="139">
        <v>23.777230074887058</v>
      </c>
      <c r="K16" s="139">
        <v>21.412640095781654</v>
      </c>
      <c r="L16" s="139">
        <v>20.23687777715375</v>
      </c>
      <c r="M16" s="139">
        <v>20.409271797113515</v>
      </c>
      <c r="N16" s="139">
        <v>21.119876765963074</v>
      </c>
    </row>
    <row r="17" spans="2:14" s="126" customFormat="1" ht="11.25">
      <c r="B17" s="34">
        <v>2004</v>
      </c>
      <c r="C17" s="139">
        <v>21.098107248479494</v>
      </c>
      <c r="D17" s="139">
        <v>19.651574285946438</v>
      </c>
      <c r="E17" s="139">
        <v>22.049068025279727</v>
      </c>
      <c r="F17" s="139">
        <v>21.396064099027146</v>
      </c>
      <c r="G17" s="139">
        <v>20.24157905876447</v>
      </c>
      <c r="H17" s="139">
        <v>22.145131147247476</v>
      </c>
      <c r="I17" s="139">
        <v>26.59465069972331</v>
      </c>
      <c r="J17" s="139">
        <v>29.249353043648885</v>
      </c>
      <c r="K17" s="139">
        <v>30.1429088409507</v>
      </c>
      <c r="L17" s="139">
        <v>29.93952884524198</v>
      </c>
      <c r="M17" s="139">
        <v>31.430429956261907</v>
      </c>
      <c r="N17" s="139">
        <v>32.06727248556018</v>
      </c>
    </row>
    <row r="18" spans="2:14" s="126" customFormat="1" ht="11.25">
      <c r="B18" s="34">
        <v>2005</v>
      </c>
      <c r="C18" s="139">
        <v>32.511129244457514</v>
      </c>
      <c r="D18" s="139">
        <v>33.951198468751144</v>
      </c>
      <c r="E18" s="139">
        <v>31.004463687475937</v>
      </c>
      <c r="F18" s="139">
        <v>32.85544287665161</v>
      </c>
      <c r="G18" s="139">
        <v>32.57891320746742</v>
      </c>
      <c r="H18" s="139">
        <v>28.131683350330427</v>
      </c>
      <c r="I18" s="139">
        <v>26.23066851712812</v>
      </c>
      <c r="J18" s="139">
        <v>25.035039970135674</v>
      </c>
      <c r="K18" s="139">
        <v>24.653358951776717</v>
      </c>
      <c r="L18" s="139">
        <v>24.06887920502252</v>
      </c>
      <c r="M18" s="139">
        <v>23.986158627344434</v>
      </c>
      <c r="N18" s="139">
        <v>22.60265978321414</v>
      </c>
    </row>
    <row r="19" spans="2:14" s="126" customFormat="1" ht="11.25">
      <c r="B19" s="34">
        <v>2006</v>
      </c>
      <c r="C19" s="139">
        <v>22.408905064993778</v>
      </c>
      <c r="D19" s="139">
        <v>20.92142207699863</v>
      </c>
      <c r="E19" s="139">
        <v>21.43528807993502</v>
      </c>
      <c r="F19" s="139">
        <v>18.976596623850696</v>
      </c>
      <c r="G19" s="139">
        <v>17.31669371622202</v>
      </c>
      <c r="H19" s="139">
        <v>17.511989382450356</v>
      </c>
      <c r="I19" s="139">
        <v>17.641262890497078</v>
      </c>
      <c r="J19" s="139">
        <v>17.28988880374589</v>
      </c>
      <c r="K19" s="139">
        <v>17.211688421934145</v>
      </c>
      <c r="L19" s="139">
        <v>18.544812232250084</v>
      </c>
      <c r="M19" s="139">
        <v>16.805123523051613</v>
      </c>
      <c r="N19" s="139">
        <v>16.26458888452429</v>
      </c>
    </row>
    <row r="20" spans="2:14" s="126" customFormat="1" ht="11.25">
      <c r="B20" s="34">
        <v>2007</v>
      </c>
      <c r="C20" s="139">
        <v>15.907133149287533</v>
      </c>
      <c r="D20" s="139">
        <v>16.066146203365527</v>
      </c>
      <c r="E20" s="139">
        <v>15.275979070484524</v>
      </c>
      <c r="F20" s="139">
        <v>16.816818285494193</v>
      </c>
      <c r="G20" s="139">
        <v>19.06005999461966</v>
      </c>
      <c r="H20" s="139">
        <v>19.203438565937002</v>
      </c>
      <c r="I20" s="139">
        <v>17.18062122759816</v>
      </c>
      <c r="J20" s="139">
        <v>16.206352972064497</v>
      </c>
      <c r="K20" s="139">
        <v>15.71964083919768</v>
      </c>
      <c r="L20" s="139">
        <v>15.629075992363672</v>
      </c>
      <c r="M20" s="139">
        <v>16.286305857910442</v>
      </c>
      <c r="N20" s="139">
        <v>16.575011047468458</v>
      </c>
    </row>
    <row r="21" spans="2:14" s="126" customFormat="1" ht="11.25">
      <c r="B21" s="34">
        <v>2008</v>
      </c>
      <c r="C21" s="139">
        <v>16.80060845037068</v>
      </c>
      <c r="D21" s="139">
        <v>17.572806392770946</v>
      </c>
      <c r="E21" s="139">
        <v>16.1463456044904</v>
      </c>
      <c r="F21" s="139">
        <v>15.163002444903274</v>
      </c>
      <c r="G21" s="139">
        <v>16.38131731435617</v>
      </c>
      <c r="H21" s="139">
        <v>18.748081525727777</v>
      </c>
      <c r="I21" s="139">
        <v>22.5873523947814</v>
      </c>
      <c r="J21" s="139">
        <v>24.494281864673507</v>
      </c>
      <c r="K21" s="139">
        <v>27.01858454772259</v>
      </c>
      <c r="L21" s="139">
        <v>26.273758514290723</v>
      </c>
      <c r="M21" s="139">
        <v>25.00124132151975</v>
      </c>
      <c r="N21" s="139">
        <v>23.214183201956075</v>
      </c>
    </row>
    <row r="22" spans="2:14" s="126" customFormat="1" ht="11.25">
      <c r="B22" s="34">
        <v>2009</v>
      </c>
      <c r="C22" s="139">
        <v>19.33532893603811</v>
      </c>
      <c r="D22" s="139">
        <v>15.470728035670467</v>
      </c>
      <c r="E22" s="139">
        <v>15.17760403774493</v>
      </c>
      <c r="F22" s="139">
        <v>13.024981444370543</v>
      </c>
      <c r="G22" s="139">
        <v>5.081068572738401</v>
      </c>
      <c r="H22" s="139">
        <v>-0.46641186203399965</v>
      </c>
      <c r="I22" s="139">
        <v>-7.305352657480679</v>
      </c>
      <c r="J22" s="139">
        <v>-12.70758610779319</v>
      </c>
      <c r="K22" s="139">
        <v>-18.48559776966895</v>
      </c>
      <c r="L22" s="139">
        <v>-21.859044427344585</v>
      </c>
      <c r="M22" s="139">
        <v>-23.193836263358513</v>
      </c>
      <c r="N22" s="139">
        <v>-22.70745952380906</v>
      </c>
    </row>
    <row r="23" spans="2:14" s="127" customFormat="1" ht="11.25">
      <c r="B23" s="34">
        <v>2010</v>
      </c>
      <c r="C23" s="139">
        <v>-20.53489668236915</v>
      </c>
      <c r="D23" s="139">
        <v>-17.834302026029548</v>
      </c>
      <c r="E23" s="139">
        <v>-15.430003605003328</v>
      </c>
      <c r="F23" s="139">
        <v>-13.146716467299457</v>
      </c>
      <c r="G23" s="139">
        <v>-6.489500386681679</v>
      </c>
      <c r="H23" s="139">
        <v>-2.83141889748042</v>
      </c>
      <c r="I23" s="139">
        <v>2.820761493946833</v>
      </c>
      <c r="J23" s="139">
        <v>9.76964889880465</v>
      </c>
      <c r="K23" s="139">
        <v>17.149300338562632</v>
      </c>
      <c r="L23" s="139">
        <v>23.293180942480163</v>
      </c>
      <c r="M23" s="139">
        <v>28.296939930541875</v>
      </c>
      <c r="N23" s="139">
        <v>31.975309499589734</v>
      </c>
    </row>
    <row r="24" spans="2:14" s="126" customFormat="1" ht="11.25">
      <c r="B24" s="34">
        <v>2011</v>
      </c>
      <c r="C24" s="139">
        <v>33.20436338342396</v>
      </c>
      <c r="D24" s="139">
        <v>33.87737273889577</v>
      </c>
      <c r="E24" s="139">
        <v>32.829725671301645</v>
      </c>
      <c r="F24" s="139">
        <v>33.586310154991054</v>
      </c>
      <c r="G24" s="139">
        <v>32.32915334968869</v>
      </c>
      <c r="H24" s="139">
        <v>34.14069857248603</v>
      </c>
      <c r="I24" s="139">
        <v>34.051060880122485</v>
      </c>
      <c r="J24" s="139">
        <v>33.8797512463906</v>
      </c>
      <c r="K24" s="139">
        <v>32.697234417852286</v>
      </c>
      <c r="L24" s="139">
        <v>31.675960632612043</v>
      </c>
      <c r="M24" s="139">
        <v>30.37491698417163</v>
      </c>
      <c r="N24" s="139">
        <v>26.805444344246542</v>
      </c>
    </row>
    <row r="25" spans="2:14" ht="11.25">
      <c r="B25" s="34">
        <v>2012</v>
      </c>
      <c r="C25" s="139">
        <v>24.846885120812523</v>
      </c>
      <c r="D25" s="139">
        <v>22.771025017684863</v>
      </c>
      <c r="E25" s="139">
        <v>21.488280796429393</v>
      </c>
      <c r="F25" s="139">
        <v>18.430049905763823</v>
      </c>
      <c r="G25" s="139">
        <v>15.52691958305179</v>
      </c>
      <c r="H25" s="139">
        <v>10.352108140886651</v>
      </c>
      <c r="I25" s="139">
        <v>7.677518316177023</v>
      </c>
      <c r="J25" s="139">
        <v>3.0466731741090047</v>
      </c>
      <c r="K25" s="139">
        <v>-0.141615055940425</v>
      </c>
      <c r="L25" s="139">
        <v>-1.7890280994208085</v>
      </c>
      <c r="M25" s="139">
        <v>-3.874569338379741</v>
      </c>
      <c r="N25" s="139">
        <v>-5.257609584064382</v>
      </c>
    </row>
    <row r="26" spans="2:14" s="126" customFormat="1" ht="11.25">
      <c r="B26" s="34">
        <v>2013</v>
      </c>
      <c r="C26" s="139">
        <v>-5.666583703417327</v>
      </c>
      <c r="D26" s="139">
        <v>-7.0993398497716464</v>
      </c>
      <c r="E26" s="139">
        <v>-8.292062519003418</v>
      </c>
      <c r="F26" s="139">
        <v>-7.6668230911021045</v>
      </c>
      <c r="G26" s="139">
        <v>-8.205371452337317</v>
      </c>
      <c r="H26" s="139">
        <v>-5.945441371189808</v>
      </c>
      <c r="I26" s="139">
        <v>-5.559973259277284</v>
      </c>
      <c r="J26" s="139">
        <v>-4.515377134266507</v>
      </c>
      <c r="K26" s="139">
        <v>-2.897461440008131</v>
      </c>
      <c r="L26" s="139">
        <v>-2.3194882052022248</v>
      </c>
      <c r="M26" s="139">
        <v>-1.641471478697809</v>
      </c>
      <c r="N26" s="139">
        <v>-0.22443865296835064</v>
      </c>
    </row>
    <row r="27" spans="2:14" s="126" customFormat="1" ht="11.25">
      <c r="B27" s="34">
        <v>2014</v>
      </c>
      <c r="C27" s="139">
        <v>-0.12844640631270998</v>
      </c>
      <c r="D27" s="139">
        <v>1.0633840677436668</v>
      </c>
      <c r="E27" s="139">
        <v>1.0276053030461751</v>
      </c>
      <c r="F27" s="139">
        <v>0.19937060272485763</v>
      </c>
      <c r="G27" s="139">
        <v>0.33547658509771594</v>
      </c>
      <c r="H27" s="139">
        <v>-0.6880463193265185</v>
      </c>
      <c r="I27" s="139">
        <v>0.3188362656184607</v>
      </c>
      <c r="J27" s="139">
        <v>0.31851229083952326</v>
      </c>
      <c r="K27" s="139">
        <v>-0.5536151502850584</v>
      </c>
      <c r="L27" s="139">
        <v>-2.8580056635307605</v>
      </c>
      <c r="M27" s="139">
        <v>-5.1798159839228415</v>
      </c>
      <c r="N27" s="139">
        <v>-6.996008677138632</v>
      </c>
    </row>
    <row r="28" spans="2:14" s="126" customFormat="1" ht="11.25">
      <c r="B28" s="211">
        <v>2015</v>
      </c>
      <c r="C28" s="213">
        <v>-7.97804807239898</v>
      </c>
      <c r="D28" s="213">
        <v>-9.708231742581486</v>
      </c>
      <c r="E28" s="213">
        <v>-9.343086529988987</v>
      </c>
      <c r="F28" s="213">
        <v>-10.904418516013736</v>
      </c>
      <c r="G28" s="213">
        <v>-12.172920939793851</v>
      </c>
      <c r="H28" s="213">
        <v>-12.278976579416012</v>
      </c>
      <c r="I28" s="213">
        <v>-14.956674263847047</v>
      </c>
      <c r="J28" s="213">
        <v>-16.694910612226167</v>
      </c>
      <c r="K28" s="213"/>
      <c r="L28" s="213"/>
      <c r="M28" s="213"/>
      <c r="N28" s="213"/>
    </row>
    <row r="29" s="126" customFormat="1" ht="11.25">
      <c r="B29" s="48" t="s">
        <v>140</v>
      </c>
    </row>
    <row r="30" spans="2:14" s="126" customFormat="1" ht="11.25">
      <c r="B30" s="4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="126" customFormat="1" ht="11.25">
      <c r="B31" s="42" t="s">
        <v>113</v>
      </c>
    </row>
    <row r="32" s="126" customFormat="1" ht="11.25">
      <c r="B32" s="43" t="s">
        <v>43</v>
      </c>
    </row>
    <row r="33" spans="2:14" s="126" customFormat="1" ht="11.25">
      <c r="B33" s="44" t="s">
        <v>52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2:14" s="126" customFormat="1" ht="12" thickBot="1">
      <c r="B34" s="129" t="s">
        <v>17</v>
      </c>
      <c r="C34" s="130" t="s">
        <v>28</v>
      </c>
      <c r="D34" s="130" t="s">
        <v>29</v>
      </c>
      <c r="E34" s="130" t="s">
        <v>30</v>
      </c>
      <c r="F34" s="130" t="s">
        <v>31</v>
      </c>
      <c r="G34" s="130" t="s">
        <v>32</v>
      </c>
      <c r="H34" s="130" t="s">
        <v>33</v>
      </c>
      <c r="I34" s="130" t="s">
        <v>34</v>
      </c>
      <c r="J34" s="130" t="s">
        <v>35</v>
      </c>
      <c r="K34" s="130" t="s">
        <v>36</v>
      </c>
      <c r="L34" s="130" t="s">
        <v>37</v>
      </c>
      <c r="M34" s="130" t="s">
        <v>38</v>
      </c>
      <c r="N34" s="130" t="s">
        <v>39</v>
      </c>
    </row>
    <row r="35" spans="2:14" s="126" customFormat="1" ht="12" thickTop="1">
      <c r="B35" s="34">
        <v>1994</v>
      </c>
      <c r="C35" s="139">
        <v>21.86405392879354</v>
      </c>
      <c r="D35" s="139">
        <v>25.296774310536186</v>
      </c>
      <c r="E35" s="139">
        <v>23.25361597856499</v>
      </c>
      <c r="F35" s="139">
        <v>19.86562509753693</v>
      </c>
      <c r="G35" s="139">
        <v>24.469304753654875</v>
      </c>
      <c r="H35" s="139">
        <v>21.865086398424705</v>
      </c>
      <c r="I35" s="139">
        <v>16.496149340295684</v>
      </c>
      <c r="J35" s="139">
        <v>14.816418545664334</v>
      </c>
      <c r="K35" s="139">
        <v>13.858865506248907</v>
      </c>
      <c r="L35" s="139">
        <v>17.818793408783208</v>
      </c>
      <c r="M35" s="139">
        <v>24.829837963284817</v>
      </c>
      <c r="N35" s="139">
        <v>30.973586149330256</v>
      </c>
    </row>
    <row r="36" spans="2:14" s="126" customFormat="1" ht="11.25">
      <c r="B36" s="36">
        <v>1995</v>
      </c>
      <c r="C36" s="139">
        <v>37.13344868124262</v>
      </c>
      <c r="D36" s="139">
        <v>41.63265068770592</v>
      </c>
      <c r="E36" s="139">
        <v>49.76618695071395</v>
      </c>
      <c r="F36" s="139">
        <v>56.16742151551391</v>
      </c>
      <c r="G36" s="139">
        <v>58.5859351030751</v>
      </c>
      <c r="H36" s="139">
        <v>66.15823348184564</v>
      </c>
      <c r="I36" s="139">
        <v>73.22484139235948</v>
      </c>
      <c r="J36" s="139">
        <v>76.61274098440789</v>
      </c>
      <c r="K36" s="139">
        <v>77.67887164646454</v>
      </c>
      <c r="L36" s="139">
        <v>74.06016754985534</v>
      </c>
      <c r="M36" s="139">
        <v>62.523513788613315</v>
      </c>
      <c r="N36" s="139">
        <v>51.06975520369137</v>
      </c>
    </row>
    <row r="37" spans="2:14" s="126" customFormat="1" ht="11.25">
      <c r="B37" s="36">
        <v>1996</v>
      </c>
      <c r="C37" s="139">
        <v>44.90367076474233</v>
      </c>
      <c r="D37" s="139">
        <v>35.47067350568891</v>
      </c>
      <c r="E37" s="139">
        <v>24.729234163732805</v>
      </c>
      <c r="F37" s="139">
        <v>20.0077553499328</v>
      </c>
      <c r="G37" s="139">
        <v>12.165063801260079</v>
      </c>
      <c r="H37" s="139">
        <v>4.64102542634901</v>
      </c>
      <c r="I37" s="139">
        <v>3.034862818269035</v>
      </c>
      <c r="J37" s="139">
        <v>-0.12641479448954884</v>
      </c>
      <c r="K37" s="139">
        <v>-0.0943794579075008</v>
      </c>
      <c r="L37" s="139">
        <v>0.9578542282828728</v>
      </c>
      <c r="M37" s="139">
        <v>2.136756923015115</v>
      </c>
      <c r="N37" s="139">
        <v>6.751536773838462</v>
      </c>
    </row>
    <row r="38" spans="2:14" s="126" customFormat="1" ht="11.25">
      <c r="B38" s="36">
        <v>1997</v>
      </c>
      <c r="C38" s="139">
        <v>4.568906343613133</v>
      </c>
      <c r="D38" s="139">
        <v>7.4318748015917535</v>
      </c>
      <c r="E38" s="139">
        <v>11.042983569480104</v>
      </c>
      <c r="F38" s="139">
        <v>13.552071656171204</v>
      </c>
      <c r="G38" s="139">
        <v>16.055147233312226</v>
      </c>
      <c r="H38" s="139">
        <v>20.021873920813693</v>
      </c>
      <c r="I38" s="139">
        <v>20.0446247956966</v>
      </c>
      <c r="J38" s="139">
        <v>21.007781272600322</v>
      </c>
      <c r="K38" s="139">
        <v>19.804903103679838</v>
      </c>
      <c r="L38" s="139">
        <v>16.759237295008788</v>
      </c>
      <c r="M38" s="139">
        <v>16.341792352324134</v>
      </c>
      <c r="N38" s="139">
        <v>11.999939776440204</v>
      </c>
    </row>
    <row r="39" spans="2:14" s="126" customFormat="1" ht="11.25">
      <c r="B39" s="36">
        <v>1998</v>
      </c>
      <c r="C39" s="139">
        <v>18.043902244406574</v>
      </c>
      <c r="D39" s="139">
        <v>15.662729992763014</v>
      </c>
      <c r="E39" s="139">
        <v>14.655451897562788</v>
      </c>
      <c r="F39" s="139">
        <v>10.009700309432557</v>
      </c>
      <c r="G39" s="139">
        <v>9.108128689434025</v>
      </c>
      <c r="H39" s="139">
        <v>6.235491848544172</v>
      </c>
      <c r="I39" s="139">
        <v>3.7801205829387508</v>
      </c>
      <c r="J39" s="139">
        <v>0.4634809830880382</v>
      </c>
      <c r="K39" s="139">
        <v>-0.1835327627785488</v>
      </c>
      <c r="L39" s="139">
        <v>-0.7414129347309673</v>
      </c>
      <c r="M39" s="139">
        <v>-2.454967818342424</v>
      </c>
      <c r="N39" s="139">
        <v>-3.3202396340137996</v>
      </c>
    </row>
    <row r="40" spans="2:14" s="126" customFormat="1" ht="11.25">
      <c r="B40" s="36">
        <v>1999</v>
      </c>
      <c r="C40" s="139">
        <v>-8.256347167678879</v>
      </c>
      <c r="D40" s="139">
        <v>-9.064595051553281</v>
      </c>
      <c r="E40" s="139">
        <v>-11.508240441687123</v>
      </c>
      <c r="F40" s="139">
        <v>-11.763255443145404</v>
      </c>
      <c r="G40" s="139">
        <v>-12.858803520290119</v>
      </c>
      <c r="H40" s="139">
        <v>-12.540096610884198</v>
      </c>
      <c r="I40" s="139">
        <v>-14.247840623345898</v>
      </c>
      <c r="J40" s="139">
        <v>-11.962317596350902</v>
      </c>
      <c r="K40" s="139">
        <v>-14.939645370932942</v>
      </c>
      <c r="L40" s="139">
        <v>-16.36568482602392</v>
      </c>
      <c r="M40" s="139">
        <v>-15.956731077313647</v>
      </c>
      <c r="N40" s="139">
        <v>-14.736759266065569</v>
      </c>
    </row>
    <row r="41" spans="2:14" s="126" customFormat="1" ht="11.25">
      <c r="B41" s="36">
        <v>2000</v>
      </c>
      <c r="C41" s="139">
        <v>-13.376297183556751</v>
      </c>
      <c r="D41" s="139">
        <v>-10.595385236256384</v>
      </c>
      <c r="E41" s="139">
        <v>-8.048443470458134</v>
      </c>
      <c r="F41" s="139">
        <v>-5.81662614387376</v>
      </c>
      <c r="G41" s="139">
        <v>-3.4897480817847493</v>
      </c>
      <c r="H41" s="139">
        <v>-2.763343603099877</v>
      </c>
      <c r="I41" s="139">
        <v>1.4789317177597239</v>
      </c>
      <c r="J41" s="139">
        <v>2.7250914651733016</v>
      </c>
      <c r="K41" s="139">
        <v>7.366290552180499</v>
      </c>
      <c r="L41" s="139">
        <v>10.994591189749325</v>
      </c>
      <c r="M41" s="139">
        <v>12.485782973914695</v>
      </c>
      <c r="N41" s="139">
        <v>13.346941775716271</v>
      </c>
    </row>
    <row r="42" spans="2:14" s="126" customFormat="1" ht="11.25">
      <c r="B42" s="36">
        <v>2001</v>
      </c>
      <c r="C42" s="139">
        <v>16.467298289077537</v>
      </c>
      <c r="D42" s="139">
        <v>14.330132636635495</v>
      </c>
      <c r="E42" s="139">
        <v>15.397499672836258</v>
      </c>
      <c r="F42" s="139">
        <v>15.872400962819766</v>
      </c>
      <c r="G42" s="139">
        <v>15.363953303098832</v>
      </c>
      <c r="H42" s="139">
        <v>15.33955885930489</v>
      </c>
      <c r="I42" s="139">
        <v>13.388045898736124</v>
      </c>
      <c r="J42" s="139">
        <v>10.739423323295515</v>
      </c>
      <c r="K42" s="139">
        <v>7.453945371490112</v>
      </c>
      <c r="L42" s="139">
        <v>5.272552730023605</v>
      </c>
      <c r="M42" s="139">
        <v>2.7948882511680706</v>
      </c>
      <c r="N42" s="139">
        <v>-0.44018272110960543</v>
      </c>
    </row>
    <row r="43" spans="2:14" s="126" customFormat="1" ht="11.25">
      <c r="B43" s="34">
        <v>2002</v>
      </c>
      <c r="C43" s="139">
        <v>-5.0770291020134195</v>
      </c>
      <c r="D43" s="139">
        <v>-6.0718328832388035</v>
      </c>
      <c r="E43" s="139">
        <v>-10.74236541728335</v>
      </c>
      <c r="F43" s="139">
        <v>-12.46086459777116</v>
      </c>
      <c r="G43" s="139">
        <v>-14.983513098007906</v>
      </c>
      <c r="H43" s="139">
        <v>-17.501663665417666</v>
      </c>
      <c r="I43" s="139">
        <v>-17.185341071714845</v>
      </c>
      <c r="J43" s="139">
        <v>-18.295568942043992</v>
      </c>
      <c r="K43" s="139">
        <v>-17.318483495930302</v>
      </c>
      <c r="L43" s="139">
        <v>-17.534804458240462</v>
      </c>
      <c r="M43" s="139">
        <v>-16.96886264414146</v>
      </c>
      <c r="N43" s="139">
        <v>-15.00417056144231</v>
      </c>
    </row>
    <row r="44" spans="2:14" s="126" customFormat="1" ht="11.25">
      <c r="B44" s="34">
        <v>2003</v>
      </c>
      <c r="C44" s="139">
        <v>-13.383235787804104</v>
      </c>
      <c r="D44" s="139">
        <v>-11.489968662609018</v>
      </c>
      <c r="E44" s="139">
        <v>-8.37858532074761</v>
      </c>
      <c r="F44" s="139">
        <v>-7.859046947510883</v>
      </c>
      <c r="G44" s="139">
        <v>-6.2721875192088605</v>
      </c>
      <c r="H44" s="139">
        <v>-3.4202885191795818</v>
      </c>
      <c r="I44" s="139">
        <v>-5.715759990798508</v>
      </c>
      <c r="J44" s="139">
        <v>-4.827886314989649</v>
      </c>
      <c r="K44" s="139">
        <v>-3.237864858500994</v>
      </c>
      <c r="L44" s="139">
        <v>-0.7032610942342643</v>
      </c>
      <c r="M44" s="139">
        <v>0.9407072378512238</v>
      </c>
      <c r="N44" s="139">
        <v>2.2228356078499267</v>
      </c>
    </row>
    <row r="45" spans="2:14" s="126" customFormat="1" ht="11.25">
      <c r="B45" s="34">
        <v>2004</v>
      </c>
      <c r="C45" s="139">
        <v>3.748072373179112</v>
      </c>
      <c r="D45" s="139">
        <v>2.4027014520822787</v>
      </c>
      <c r="E45" s="139">
        <v>5.768494190970008</v>
      </c>
      <c r="F45" s="139">
        <v>7.46727132712961</v>
      </c>
      <c r="G45" s="139">
        <v>10.005895641130147</v>
      </c>
      <c r="H45" s="139">
        <v>13.962917412306709</v>
      </c>
      <c r="I45" s="139">
        <v>19.532874619843387</v>
      </c>
      <c r="J45" s="139">
        <v>24.803466485367622</v>
      </c>
      <c r="K45" s="139">
        <v>25.59335418946198</v>
      </c>
      <c r="L45" s="139">
        <v>25.320150669379448</v>
      </c>
      <c r="M45" s="139">
        <v>28.045282015704444</v>
      </c>
      <c r="N45" s="139">
        <v>30.07094394859655</v>
      </c>
    </row>
    <row r="46" spans="2:18" s="126" customFormat="1" ht="11.25">
      <c r="B46" s="34">
        <v>2005</v>
      </c>
      <c r="C46" s="139">
        <v>30.705631803621046</v>
      </c>
      <c r="D46" s="139">
        <v>33.57176850525014</v>
      </c>
      <c r="E46" s="139">
        <v>30.33935578520348</v>
      </c>
      <c r="F46" s="139">
        <v>30.0778756491217</v>
      </c>
      <c r="G46" s="139">
        <v>30.605757977530757</v>
      </c>
      <c r="H46" s="139">
        <v>26.941642232621433</v>
      </c>
      <c r="I46" s="139">
        <v>24.520223994943468</v>
      </c>
      <c r="J46" s="139">
        <v>24.027335726808595</v>
      </c>
      <c r="K46" s="139">
        <v>22.58382320715795</v>
      </c>
      <c r="L46" s="139">
        <v>21.56072159602691</v>
      </c>
      <c r="M46" s="139">
        <v>18.975694269473763</v>
      </c>
      <c r="N46" s="139">
        <v>17.177785570804026</v>
      </c>
      <c r="O46" s="127"/>
      <c r="P46" s="127"/>
      <c r="Q46" s="127"/>
      <c r="R46" s="127"/>
    </row>
    <row r="47" spans="2:14" s="126" customFormat="1" ht="11.25">
      <c r="B47" s="34">
        <v>2006</v>
      </c>
      <c r="C47" s="139">
        <v>17.131982160989658</v>
      </c>
      <c r="D47" s="139">
        <v>16.41903676379963</v>
      </c>
      <c r="E47" s="139">
        <v>18.154952812856486</v>
      </c>
      <c r="F47" s="139">
        <v>19.03035868666729</v>
      </c>
      <c r="G47" s="139">
        <v>17.675086705452237</v>
      </c>
      <c r="H47" s="139">
        <v>18.30893704830312</v>
      </c>
      <c r="I47" s="139">
        <v>20.198477902831534</v>
      </c>
      <c r="J47" s="139">
        <v>18.693690604217995</v>
      </c>
      <c r="K47" s="139">
        <v>20.261931902219075</v>
      </c>
      <c r="L47" s="139">
        <v>23.09985934582748</v>
      </c>
      <c r="M47" s="139">
        <v>24.69971977827383</v>
      </c>
      <c r="N47" s="139">
        <v>24.087928441362514</v>
      </c>
    </row>
    <row r="48" spans="2:14" s="126" customFormat="1" ht="11.25">
      <c r="B48" s="34">
        <v>2007</v>
      </c>
      <c r="C48" s="139">
        <v>24.80597667736206</v>
      </c>
      <c r="D48" s="139">
        <v>24.89633069689361</v>
      </c>
      <c r="E48" s="139">
        <v>24.421415502329637</v>
      </c>
      <c r="F48" s="139">
        <v>24.1269711823894</v>
      </c>
      <c r="G48" s="139">
        <v>25.84010087544051</v>
      </c>
      <c r="H48" s="139">
        <v>26.37383490947758</v>
      </c>
      <c r="I48" s="139">
        <v>26.78328746094827</v>
      </c>
      <c r="J48" s="139">
        <v>27.540587956164607</v>
      </c>
      <c r="K48" s="139">
        <v>27.881954023719647</v>
      </c>
      <c r="L48" s="139">
        <v>28.319771663995596</v>
      </c>
      <c r="M48" s="139">
        <v>29.290324267051115</v>
      </c>
      <c r="N48" s="139">
        <v>32.074811788477</v>
      </c>
    </row>
    <row r="49" spans="2:14" s="126" customFormat="1" ht="11.25">
      <c r="B49" s="138">
        <v>2008</v>
      </c>
      <c r="C49" s="139">
        <v>33.38319173900537</v>
      </c>
      <c r="D49" s="139">
        <v>36.56776609012336</v>
      </c>
      <c r="E49" s="139">
        <v>36.02839033965593</v>
      </c>
      <c r="F49" s="139">
        <v>38.05666809454811</v>
      </c>
      <c r="G49" s="139">
        <v>40.02119674873646</v>
      </c>
      <c r="H49" s="139">
        <v>43.78741062690275</v>
      </c>
      <c r="I49" s="139">
        <v>46.013844935618444</v>
      </c>
      <c r="J49" s="139">
        <v>48.17080181886369</v>
      </c>
      <c r="K49" s="139">
        <v>50.65792388393853</v>
      </c>
      <c r="L49" s="139">
        <v>50.151810191863476</v>
      </c>
      <c r="M49" s="139">
        <v>46.76015241068914</v>
      </c>
      <c r="N49" s="139">
        <v>43.40169826186511</v>
      </c>
    </row>
    <row r="50" spans="2:14" s="126" customFormat="1" ht="11.25">
      <c r="B50" s="138">
        <v>2009</v>
      </c>
      <c r="C50" s="139">
        <v>37.28483004327787</v>
      </c>
      <c r="D50" s="139">
        <v>29.07836327556794</v>
      </c>
      <c r="E50" s="139">
        <v>25.872846410029872</v>
      </c>
      <c r="F50" s="139">
        <v>19.370591410378424</v>
      </c>
      <c r="G50" s="139">
        <v>10.594052597709336</v>
      </c>
      <c r="H50" s="139">
        <v>1.5920585991601621</v>
      </c>
      <c r="I50" s="139">
        <v>-6.436615501303889</v>
      </c>
      <c r="J50" s="139">
        <v>-14.0623491056026</v>
      </c>
      <c r="K50" s="139">
        <v>-20.292181634165274</v>
      </c>
      <c r="L50" s="139">
        <v>-25.135879630991543</v>
      </c>
      <c r="M50" s="139">
        <v>-26.234505365733895</v>
      </c>
      <c r="N50" s="139">
        <v>-26.163807852462185</v>
      </c>
    </row>
    <row r="51" spans="2:15" s="127" customFormat="1" ht="11.25">
      <c r="B51" s="138">
        <v>2010</v>
      </c>
      <c r="C51" s="139">
        <v>-24.594953457878322</v>
      </c>
      <c r="D51" s="139">
        <v>-20.342900338127944</v>
      </c>
      <c r="E51" s="139">
        <v>-16.55768059560163</v>
      </c>
      <c r="F51" s="139">
        <v>-11.40146579156831</v>
      </c>
      <c r="G51" s="139">
        <v>-4.9233040173298</v>
      </c>
      <c r="H51" s="139">
        <v>2.2047688664705856</v>
      </c>
      <c r="I51" s="139">
        <v>9.9377327966649</v>
      </c>
      <c r="J51" s="139">
        <v>19.69307394184836</v>
      </c>
      <c r="K51" s="139">
        <v>27.87344619225287</v>
      </c>
      <c r="L51" s="139">
        <v>35.24742429710137</v>
      </c>
      <c r="M51" s="139">
        <v>40.61178814104074</v>
      </c>
      <c r="N51" s="139">
        <v>42.30757379246348</v>
      </c>
      <c r="O51" s="145"/>
    </row>
    <row r="52" spans="2:15" s="126" customFormat="1" ht="11.25">
      <c r="B52" s="34">
        <v>2011</v>
      </c>
      <c r="C52" s="139">
        <v>43.597526138943344</v>
      </c>
      <c r="D52" s="139">
        <v>42.10144330007013</v>
      </c>
      <c r="E52" s="139">
        <v>38.887712995528915</v>
      </c>
      <c r="F52" s="139">
        <v>36.89177728738158</v>
      </c>
      <c r="G52" s="139">
        <v>36.04581723157174</v>
      </c>
      <c r="H52" s="139">
        <v>34.529042020723864</v>
      </c>
      <c r="I52" s="139">
        <v>31.95198703404911</v>
      </c>
      <c r="J52" s="139">
        <v>30.386449355095934</v>
      </c>
      <c r="K52" s="139">
        <v>27.833130724353694</v>
      </c>
      <c r="L52" s="139">
        <v>26.899901649793676</v>
      </c>
      <c r="M52" s="139">
        <v>25.22666030777716</v>
      </c>
      <c r="N52" s="139">
        <v>24.48048578917681</v>
      </c>
      <c r="O52" s="145"/>
    </row>
    <row r="53" spans="2:15" s="126" customFormat="1" ht="11.25">
      <c r="B53" s="34">
        <v>2012</v>
      </c>
      <c r="C53" s="139">
        <v>23.66103971283968</v>
      </c>
      <c r="D53" s="139">
        <v>21.632670434474278</v>
      </c>
      <c r="E53" s="139">
        <v>20.53511194574973</v>
      </c>
      <c r="F53" s="139">
        <v>17.99883807061764</v>
      </c>
      <c r="G53" s="139">
        <v>15.094512476427703</v>
      </c>
      <c r="H53" s="139">
        <v>12.272152507946398</v>
      </c>
      <c r="I53" s="139">
        <v>10.30502581706667</v>
      </c>
      <c r="J53" s="139">
        <v>6.058574011828011</v>
      </c>
      <c r="K53" s="139">
        <v>3.575655654106602</v>
      </c>
      <c r="L53" s="139">
        <v>2.2043762653953136</v>
      </c>
      <c r="M53" s="139">
        <v>0.2228531398904332</v>
      </c>
      <c r="N53" s="139">
        <v>-1.358701958641162</v>
      </c>
      <c r="O53" s="127"/>
    </row>
    <row r="54" spans="2:14" s="126" customFormat="1" ht="11.25">
      <c r="B54" s="34">
        <v>2013</v>
      </c>
      <c r="C54" s="139">
        <v>-1.3745934609214139</v>
      </c>
      <c r="D54" s="139">
        <v>-1.490372087096803</v>
      </c>
      <c r="E54" s="139">
        <v>-1.8660021806739202</v>
      </c>
      <c r="F54" s="139">
        <v>-0.7563109424243764</v>
      </c>
      <c r="G54" s="139">
        <v>-0.6517685944512186</v>
      </c>
      <c r="H54" s="139">
        <v>-0.2293300363766737</v>
      </c>
      <c r="I54" s="139">
        <v>2.179929718700113</v>
      </c>
      <c r="J54" s="139">
        <v>4.0382922060234305</v>
      </c>
      <c r="K54" s="139">
        <v>5.953129954632463</v>
      </c>
      <c r="L54" s="139">
        <v>7.105930095910029</v>
      </c>
      <c r="M54" s="139">
        <v>6.674123403349697</v>
      </c>
      <c r="N54" s="139">
        <v>7.380398448996517</v>
      </c>
    </row>
    <row r="55" spans="2:14" s="126" customFormat="1" ht="11.25">
      <c r="B55" s="34">
        <v>2014</v>
      </c>
      <c r="C55" s="139">
        <v>6.201888166980263</v>
      </c>
      <c r="D55" s="139">
        <v>6.509508409528886</v>
      </c>
      <c r="E55" s="139">
        <v>5.6551642753935205</v>
      </c>
      <c r="F55" s="139">
        <v>3.2574866620318943</v>
      </c>
      <c r="G55" s="139">
        <v>2.4540399038532446</v>
      </c>
      <c r="H55" s="139">
        <v>2.025693116938765</v>
      </c>
      <c r="I55" s="139">
        <v>-0.48687638321869287</v>
      </c>
      <c r="J55" s="139">
        <v>-1.3098494992704657</v>
      </c>
      <c r="K55" s="139">
        <v>-1.1823690013246901</v>
      </c>
      <c r="L55" s="139">
        <v>-3.863565292362925</v>
      </c>
      <c r="M55" s="139">
        <v>-3.7141945943485077</v>
      </c>
      <c r="N55" s="139">
        <v>-4.416691523913984</v>
      </c>
    </row>
    <row r="56" spans="2:14" s="126" customFormat="1" ht="11.25">
      <c r="B56" s="211">
        <v>2015</v>
      </c>
      <c r="C56" s="213">
        <v>-5.793300690590531</v>
      </c>
      <c r="D56" s="213">
        <v>-7.574055143690284</v>
      </c>
      <c r="E56" s="213">
        <v>-7.351305391131269</v>
      </c>
      <c r="F56" s="213">
        <v>-8.333612449277405</v>
      </c>
      <c r="G56" s="213">
        <v>-10.49537796511636</v>
      </c>
      <c r="H56" s="213">
        <v>-11.509652640206413</v>
      </c>
      <c r="I56" s="213">
        <v>-13.309866050844565</v>
      </c>
      <c r="J56" s="213">
        <v>-15.762658926279293</v>
      </c>
      <c r="K56" s="213"/>
      <c r="L56" s="213"/>
      <c r="M56" s="213"/>
      <c r="N56" s="213"/>
    </row>
    <row r="57" s="126" customFormat="1" ht="11.25">
      <c r="B57" s="48" t="s">
        <v>140</v>
      </c>
    </row>
    <row r="58" s="126" customFormat="1" ht="11.25"/>
    <row r="59" s="126" customFormat="1" ht="11.25"/>
    <row r="60" s="126" customFormat="1" ht="11.25"/>
    <row r="61" s="126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5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1" customWidth="1"/>
    <col min="2" max="2" width="5.8515625" style="49" customWidth="1"/>
    <col min="3" max="3" width="15.57421875" style="51" customWidth="1"/>
    <col min="4" max="4" width="8.28125" style="51" bestFit="1" customWidth="1"/>
    <col min="5" max="5" width="9.421875" style="51" customWidth="1"/>
    <col min="6" max="6" width="15.140625" style="51" customWidth="1"/>
    <col min="7" max="7" width="14.00390625" style="51" customWidth="1"/>
    <col min="8" max="8" width="10.00390625" style="51" customWidth="1"/>
    <col min="9" max="9" width="10.28125" style="51" customWidth="1"/>
    <col min="10" max="16384" width="14.8515625" style="51" customWidth="1"/>
  </cols>
  <sheetData>
    <row r="1" spans="2:9" s="93" customFormat="1" ht="12.75">
      <c r="B1" s="94" t="s">
        <v>84</v>
      </c>
      <c r="C1" s="95"/>
      <c r="D1" s="7"/>
      <c r="E1" s="7"/>
      <c r="F1" s="7"/>
      <c r="I1" s="96" t="str">
        <f>'Tab 1'!U1</f>
        <v>Carta de Conjuntura | Setembro 2015</v>
      </c>
    </row>
    <row r="3" ht="11.25">
      <c r="C3" s="50" t="s">
        <v>53</v>
      </c>
    </row>
    <row r="4" ht="11.25">
      <c r="C4" s="50" t="s">
        <v>55</v>
      </c>
    </row>
    <row r="5" spans="2:3" ht="11.25">
      <c r="B5" s="118"/>
      <c r="C5" s="52" t="s">
        <v>11</v>
      </c>
    </row>
    <row r="6" spans="2:3" ht="11.25">
      <c r="B6" s="118"/>
      <c r="C6" s="52"/>
    </row>
    <row r="7" spans="2:9" ht="12.75" customHeight="1">
      <c r="B7" s="110"/>
      <c r="C7" s="243" t="s">
        <v>12</v>
      </c>
      <c r="D7" s="242" t="s">
        <v>21</v>
      </c>
      <c r="E7" s="242"/>
      <c r="F7" s="242"/>
      <c r="G7" s="242"/>
      <c r="H7" s="242"/>
      <c r="I7" s="242"/>
    </row>
    <row r="8" spans="2:9" ht="23.25" thickBot="1">
      <c r="B8" s="111"/>
      <c r="C8" s="244"/>
      <c r="D8" s="53" t="s">
        <v>15</v>
      </c>
      <c r="E8" s="53" t="s">
        <v>56</v>
      </c>
      <c r="F8" s="53" t="s">
        <v>57</v>
      </c>
      <c r="G8" s="53" t="s">
        <v>58</v>
      </c>
      <c r="H8" s="53" t="s">
        <v>59</v>
      </c>
      <c r="I8" s="54" t="s">
        <v>60</v>
      </c>
    </row>
    <row r="9" spans="2:9" s="7" customFormat="1" ht="12" thickTop="1">
      <c r="B9" s="77" t="s">
        <v>102</v>
      </c>
      <c r="C9" s="77">
        <v>40179</v>
      </c>
      <c r="D9" s="193">
        <v>11305.066944</v>
      </c>
      <c r="E9" s="193">
        <v>4075.255413</v>
      </c>
      <c r="F9" s="193">
        <v>6914.395936</v>
      </c>
      <c r="G9" s="193">
        <v>1716.629927</v>
      </c>
      <c r="H9" s="193">
        <v>5197.766009</v>
      </c>
      <c r="I9" s="193">
        <v>315.415595</v>
      </c>
    </row>
    <row r="10" spans="2:9" s="7" customFormat="1" ht="11.25">
      <c r="B10" s="77" t="s">
        <v>24</v>
      </c>
      <c r="C10" s="77">
        <v>40210</v>
      </c>
      <c r="D10" s="193">
        <v>12197.237398</v>
      </c>
      <c r="E10" s="193">
        <v>4754.599286</v>
      </c>
      <c r="F10" s="193">
        <v>7116.081922</v>
      </c>
      <c r="G10" s="193">
        <v>1795.415918</v>
      </c>
      <c r="H10" s="193">
        <v>5320.666004</v>
      </c>
      <c r="I10" s="193">
        <v>326.55619</v>
      </c>
    </row>
    <row r="11" spans="2:9" s="7" customFormat="1" ht="11.25">
      <c r="B11" s="77" t="s">
        <v>24</v>
      </c>
      <c r="C11" s="77">
        <v>40238</v>
      </c>
      <c r="D11" s="193">
        <v>15727.499154</v>
      </c>
      <c r="E11" s="193">
        <v>6636.897316</v>
      </c>
      <c r="F11" s="193">
        <v>8720.381104</v>
      </c>
      <c r="G11" s="193">
        <v>2071.891544</v>
      </c>
      <c r="H11" s="193">
        <v>6648.48956</v>
      </c>
      <c r="I11" s="193">
        <v>370.220734</v>
      </c>
    </row>
    <row r="12" spans="2:9" s="7" customFormat="1" ht="11.25">
      <c r="B12" s="77" t="s">
        <v>24</v>
      </c>
      <c r="C12" s="77">
        <v>40269</v>
      </c>
      <c r="D12" s="193">
        <v>15161.211373</v>
      </c>
      <c r="E12" s="193">
        <v>7017.385143</v>
      </c>
      <c r="F12" s="193">
        <v>7865.418067</v>
      </c>
      <c r="G12" s="193">
        <v>1918.917236</v>
      </c>
      <c r="H12" s="193">
        <v>5946.500831</v>
      </c>
      <c r="I12" s="193">
        <v>278.408163</v>
      </c>
    </row>
    <row r="13" spans="2:9" s="7" customFormat="1" ht="11.25">
      <c r="B13" s="77" t="s">
        <v>24</v>
      </c>
      <c r="C13" s="77">
        <v>40299</v>
      </c>
      <c r="D13" s="193">
        <v>17702.500109</v>
      </c>
      <c r="E13" s="193">
        <v>8573.802264</v>
      </c>
      <c r="F13" s="193">
        <v>8824.802826</v>
      </c>
      <c r="G13" s="193">
        <v>2330.527855</v>
      </c>
      <c r="H13" s="193">
        <v>6494.274971</v>
      </c>
      <c r="I13" s="193">
        <v>303.895019</v>
      </c>
    </row>
    <row r="14" spans="2:9" s="7" customFormat="1" ht="11.25">
      <c r="B14" s="77" t="s">
        <v>24</v>
      </c>
      <c r="C14" s="77">
        <v>40330</v>
      </c>
      <c r="D14" s="193">
        <v>17093.91155</v>
      </c>
      <c r="E14" s="193">
        <v>7628.235753</v>
      </c>
      <c r="F14" s="193">
        <v>9071.85146</v>
      </c>
      <c r="G14" s="193">
        <v>2540.327178</v>
      </c>
      <c r="H14" s="193">
        <v>6531.524282</v>
      </c>
      <c r="I14" s="193">
        <v>393.824337</v>
      </c>
    </row>
    <row r="15" spans="2:9" s="7" customFormat="1" ht="11.25">
      <c r="B15" s="77" t="s">
        <v>24</v>
      </c>
      <c r="C15" s="77">
        <v>40360</v>
      </c>
      <c r="D15" s="193">
        <v>17672.924687</v>
      </c>
      <c r="E15" s="193">
        <v>7954.498846</v>
      </c>
      <c r="F15" s="193">
        <v>9400.027616</v>
      </c>
      <c r="G15" s="193">
        <v>2569.67734</v>
      </c>
      <c r="H15" s="193">
        <v>6830.350276</v>
      </c>
      <c r="I15" s="193">
        <v>318.398225</v>
      </c>
    </row>
    <row r="16" spans="2:9" s="7" customFormat="1" ht="11.25">
      <c r="B16" s="77" t="s">
        <v>24</v>
      </c>
      <c r="C16" s="77">
        <v>40391</v>
      </c>
      <c r="D16" s="193">
        <v>19236.252688</v>
      </c>
      <c r="E16" s="193">
        <v>9181.822455</v>
      </c>
      <c r="F16" s="193">
        <v>9614.540774</v>
      </c>
      <c r="G16" s="193">
        <v>2476.097931</v>
      </c>
      <c r="H16" s="193">
        <v>7138.442843</v>
      </c>
      <c r="I16" s="193">
        <v>439.889459</v>
      </c>
    </row>
    <row r="17" spans="2:9" s="7" customFormat="1" ht="11.25">
      <c r="B17" s="77" t="s">
        <v>24</v>
      </c>
      <c r="C17" s="77">
        <v>40422</v>
      </c>
      <c r="D17" s="193">
        <v>18832.79042</v>
      </c>
      <c r="E17" s="193">
        <v>8906.244678</v>
      </c>
      <c r="F17" s="193">
        <v>9600.870506</v>
      </c>
      <c r="G17" s="193">
        <v>2448.80059</v>
      </c>
      <c r="H17" s="193">
        <v>7152.069916</v>
      </c>
      <c r="I17" s="193">
        <v>325.675236</v>
      </c>
    </row>
    <row r="18" spans="2:9" s="7" customFormat="1" ht="11.25">
      <c r="B18" s="77" t="s">
        <v>24</v>
      </c>
      <c r="C18" s="77">
        <v>40452</v>
      </c>
      <c r="D18" s="193">
        <v>18380.418198</v>
      </c>
      <c r="E18" s="193">
        <v>8209.612842</v>
      </c>
      <c r="F18" s="193">
        <v>9874.451736</v>
      </c>
      <c r="G18" s="193">
        <v>2691.182957</v>
      </c>
      <c r="H18" s="193">
        <v>7183.268779</v>
      </c>
      <c r="I18" s="193">
        <v>296.35362</v>
      </c>
    </row>
    <row r="19" spans="2:9" s="7" customFormat="1" ht="11.25">
      <c r="B19" s="77" t="s">
        <v>24</v>
      </c>
      <c r="C19" s="77">
        <v>40483</v>
      </c>
      <c r="D19" s="193">
        <v>17687.332378</v>
      </c>
      <c r="E19" s="193">
        <v>7432.40034</v>
      </c>
      <c r="F19" s="193">
        <v>9953.742643</v>
      </c>
      <c r="G19" s="193">
        <v>2970.617584</v>
      </c>
      <c r="H19" s="193">
        <v>6983.125059</v>
      </c>
      <c r="I19" s="193">
        <v>301.189395</v>
      </c>
    </row>
    <row r="20" spans="2:9" s="41" customFormat="1" ht="11.25">
      <c r="B20" s="78" t="s">
        <v>24</v>
      </c>
      <c r="C20" s="78">
        <v>40513</v>
      </c>
      <c r="D20" s="194">
        <v>20918.140436</v>
      </c>
      <c r="E20" s="194">
        <v>9634.222687</v>
      </c>
      <c r="F20" s="194">
        <v>10813.446482</v>
      </c>
      <c r="G20" s="194">
        <v>2677.288263</v>
      </c>
      <c r="H20" s="194">
        <v>8136.158219</v>
      </c>
      <c r="I20" s="194">
        <v>470.471267</v>
      </c>
    </row>
    <row r="21" spans="2:9" s="41" customFormat="1" ht="11.25">
      <c r="B21" s="77" t="s">
        <v>103</v>
      </c>
      <c r="C21" s="77">
        <v>40544</v>
      </c>
      <c r="D21" s="193">
        <v>15214.352952</v>
      </c>
      <c r="E21" s="193">
        <v>6685.876936</v>
      </c>
      <c r="F21" s="193">
        <v>8256.432351</v>
      </c>
      <c r="G21" s="193">
        <v>2332.265507</v>
      </c>
      <c r="H21" s="193">
        <v>5924.166844</v>
      </c>
      <c r="I21" s="193">
        <v>272.043665</v>
      </c>
    </row>
    <row r="22" spans="2:9" s="41" customFormat="1" ht="11.25">
      <c r="B22" s="77" t="s">
        <v>24</v>
      </c>
      <c r="C22" s="77">
        <v>40575</v>
      </c>
      <c r="D22" s="193">
        <v>16732.470279</v>
      </c>
      <c r="E22" s="193">
        <v>7361.487173</v>
      </c>
      <c r="F22" s="193">
        <v>8923.61039</v>
      </c>
      <c r="G22" s="193">
        <v>2274.966652</v>
      </c>
      <c r="H22" s="193">
        <v>6648.643738</v>
      </c>
      <c r="I22" s="193">
        <v>447.372716</v>
      </c>
    </row>
    <row r="23" spans="2:9" s="41" customFormat="1" ht="11.25">
      <c r="B23" s="77" t="s">
        <v>24</v>
      </c>
      <c r="C23" s="77">
        <v>40603</v>
      </c>
      <c r="D23" s="193">
        <v>19285.976953</v>
      </c>
      <c r="E23" s="193">
        <v>8763.133878</v>
      </c>
      <c r="F23" s="193">
        <v>10140.163119</v>
      </c>
      <c r="G23" s="193">
        <v>2709.673202</v>
      </c>
      <c r="H23" s="193">
        <v>7430.489917</v>
      </c>
      <c r="I23" s="193">
        <v>382.679956</v>
      </c>
    </row>
    <row r="24" spans="2:9" s="41" customFormat="1" ht="11.25">
      <c r="B24" s="77" t="s">
        <v>24</v>
      </c>
      <c r="C24" s="77">
        <v>40634</v>
      </c>
      <c r="D24" s="193">
        <v>20172.976975</v>
      </c>
      <c r="E24" s="193">
        <v>10316.049122</v>
      </c>
      <c r="F24" s="193">
        <v>9367.784316</v>
      </c>
      <c r="G24" s="193">
        <v>2588.096583</v>
      </c>
      <c r="H24" s="193">
        <v>6779.687733</v>
      </c>
      <c r="I24" s="193">
        <v>489.143537</v>
      </c>
    </row>
    <row r="25" spans="2:9" s="41" customFormat="1" ht="11.25">
      <c r="B25" s="77" t="s">
        <v>24</v>
      </c>
      <c r="C25" s="77">
        <v>40664</v>
      </c>
      <c r="D25" s="193">
        <v>23208.656952</v>
      </c>
      <c r="E25" s="193">
        <v>12100.665048</v>
      </c>
      <c r="F25" s="193">
        <v>10582.465743</v>
      </c>
      <c r="G25" s="193">
        <v>2970.655334</v>
      </c>
      <c r="H25" s="193">
        <v>7611.810409</v>
      </c>
      <c r="I25" s="193">
        <v>525.526161</v>
      </c>
    </row>
    <row r="26" spans="2:9" s="41" customFormat="1" ht="11.25">
      <c r="B26" s="77" t="s">
        <v>24</v>
      </c>
      <c r="C26" s="77">
        <v>40695</v>
      </c>
      <c r="D26" s="193">
        <v>23689.078794</v>
      </c>
      <c r="E26" s="193">
        <v>10948.554093</v>
      </c>
      <c r="F26" s="193">
        <v>12284.611411</v>
      </c>
      <c r="G26" s="193">
        <v>3297.018466</v>
      </c>
      <c r="H26" s="193">
        <v>8987.592945</v>
      </c>
      <c r="I26" s="193">
        <v>455.91329</v>
      </c>
    </row>
    <row r="27" spans="2:9" s="41" customFormat="1" ht="11.25">
      <c r="B27" s="77" t="s">
        <v>24</v>
      </c>
      <c r="C27" s="77">
        <v>40725</v>
      </c>
      <c r="D27" s="193">
        <v>22251.876846</v>
      </c>
      <c r="E27" s="193">
        <v>10678.290061</v>
      </c>
      <c r="F27" s="193">
        <v>11114.502697</v>
      </c>
      <c r="G27" s="193">
        <v>3322.233961</v>
      </c>
      <c r="H27" s="193">
        <v>7792.268736</v>
      </c>
      <c r="I27" s="193">
        <v>459.084088</v>
      </c>
    </row>
    <row r="28" spans="2:9" s="41" customFormat="1" ht="11.25">
      <c r="B28" s="77" t="s">
        <v>24</v>
      </c>
      <c r="C28" s="77">
        <v>40756</v>
      </c>
      <c r="D28" s="193">
        <v>26158.507329</v>
      </c>
      <c r="E28" s="193">
        <v>12767.70434</v>
      </c>
      <c r="F28" s="193">
        <v>12884.806558</v>
      </c>
      <c r="G28" s="193">
        <v>3935.585</v>
      </c>
      <c r="H28" s="193">
        <v>8949.221558</v>
      </c>
      <c r="I28" s="193">
        <v>505.996431</v>
      </c>
    </row>
    <row r="29" spans="2:9" s="41" customFormat="1" ht="11.25">
      <c r="B29" s="77" t="s">
        <v>24</v>
      </c>
      <c r="C29" s="77">
        <v>40787</v>
      </c>
      <c r="D29" s="193">
        <v>23285.05803</v>
      </c>
      <c r="E29" s="193">
        <v>11353.068036</v>
      </c>
      <c r="F29" s="193">
        <v>11483.504359</v>
      </c>
      <c r="G29" s="193">
        <v>3449.398986</v>
      </c>
      <c r="H29" s="193">
        <v>8034.105373</v>
      </c>
      <c r="I29" s="193">
        <v>448.485635</v>
      </c>
    </row>
    <row r="30" spans="2:9" s="41" customFormat="1" ht="11.25">
      <c r="B30" s="77" t="s">
        <v>24</v>
      </c>
      <c r="C30" s="77">
        <v>40817</v>
      </c>
      <c r="D30" s="193">
        <v>22139.952919</v>
      </c>
      <c r="E30" s="193">
        <v>10929.29661</v>
      </c>
      <c r="F30" s="193">
        <v>10775.721141</v>
      </c>
      <c r="G30" s="193">
        <v>3011.442405</v>
      </c>
      <c r="H30" s="193">
        <v>7764.278736</v>
      </c>
      <c r="I30" s="193">
        <v>434.935168</v>
      </c>
    </row>
    <row r="31" spans="2:9" s="41" customFormat="1" ht="11.25">
      <c r="B31" s="77" t="s">
        <v>24</v>
      </c>
      <c r="C31" s="77">
        <v>40848</v>
      </c>
      <c r="D31" s="193">
        <v>21773.462792</v>
      </c>
      <c r="E31" s="193">
        <v>10059.31369</v>
      </c>
      <c r="F31" s="193">
        <v>11257.197479</v>
      </c>
      <c r="G31" s="193">
        <v>3389.77921</v>
      </c>
      <c r="H31" s="193">
        <v>7867.418269</v>
      </c>
      <c r="I31" s="193">
        <v>456.951623</v>
      </c>
    </row>
    <row r="32" spans="2:9" s="41" customFormat="1" ht="11.25">
      <c r="B32" s="78" t="s">
        <v>24</v>
      </c>
      <c r="C32" s="78">
        <v>40878</v>
      </c>
      <c r="D32" s="194">
        <v>22127.203947</v>
      </c>
      <c r="E32" s="194">
        <v>10493.419732</v>
      </c>
      <c r="F32" s="194">
        <v>11246.5451</v>
      </c>
      <c r="G32" s="194">
        <v>2745.362001</v>
      </c>
      <c r="H32" s="194">
        <v>8501.183099</v>
      </c>
      <c r="I32" s="194">
        <v>387.239115</v>
      </c>
    </row>
    <row r="33" spans="2:9" s="41" customFormat="1" ht="11.25">
      <c r="B33" s="77" t="s">
        <v>117</v>
      </c>
      <c r="C33" s="77">
        <v>40909</v>
      </c>
      <c r="D33" s="193">
        <v>16140.344319</v>
      </c>
      <c r="E33" s="193">
        <v>6953.050169</v>
      </c>
      <c r="F33" s="193">
        <v>8699.951334</v>
      </c>
      <c r="G33" s="193">
        <v>2503.373414</v>
      </c>
      <c r="H33" s="193">
        <v>6196.57792</v>
      </c>
      <c r="I33" s="193">
        <v>487.342816</v>
      </c>
    </row>
    <row r="34" spans="2:9" s="41" customFormat="1" ht="11.25">
      <c r="B34" s="77" t="s">
        <v>24</v>
      </c>
      <c r="C34" s="77">
        <v>40940</v>
      </c>
      <c r="D34" s="193">
        <v>18027.792015</v>
      </c>
      <c r="E34" s="193">
        <v>7454.805143</v>
      </c>
      <c r="F34" s="193">
        <v>10148.117991</v>
      </c>
      <c r="G34" s="193">
        <v>2705.337511</v>
      </c>
      <c r="H34" s="193">
        <v>7442.78048</v>
      </c>
      <c r="I34" s="193">
        <v>424.868881</v>
      </c>
    </row>
    <row r="35" spans="2:9" ht="11.25">
      <c r="B35" s="77" t="s">
        <v>24</v>
      </c>
      <c r="C35" s="77">
        <v>40969</v>
      </c>
      <c r="D35" s="193">
        <v>20910.732221</v>
      </c>
      <c r="E35" s="193">
        <v>10138.627652</v>
      </c>
      <c r="F35" s="193">
        <v>10288.828486</v>
      </c>
      <c r="G35" s="193">
        <v>2400.577348</v>
      </c>
      <c r="H35" s="193">
        <v>7888.251138</v>
      </c>
      <c r="I35" s="193">
        <v>483.276083</v>
      </c>
    </row>
    <row r="36" spans="2:9" ht="11.25">
      <c r="B36" s="77" t="s">
        <v>24</v>
      </c>
      <c r="C36" s="77">
        <v>41000</v>
      </c>
      <c r="D36" s="193">
        <v>19566.298497</v>
      </c>
      <c r="E36" s="193">
        <v>10074.723663</v>
      </c>
      <c r="F36" s="193">
        <v>9053.16197</v>
      </c>
      <c r="G36" s="193">
        <v>2201.509307</v>
      </c>
      <c r="H36" s="193">
        <v>6851.652663</v>
      </c>
      <c r="I36" s="193">
        <v>438.412864</v>
      </c>
    </row>
    <row r="37" spans="2:9" ht="11.25">
      <c r="B37" s="77" t="s">
        <v>24</v>
      </c>
      <c r="C37" s="77">
        <v>41030</v>
      </c>
      <c r="D37" s="193">
        <v>23213.925742</v>
      </c>
      <c r="E37" s="193">
        <v>11849.370748</v>
      </c>
      <c r="F37" s="193">
        <v>10807.349497</v>
      </c>
      <c r="G37" s="193">
        <v>2989.020513</v>
      </c>
      <c r="H37" s="193">
        <v>7818.328984</v>
      </c>
      <c r="I37" s="193">
        <v>557.205497</v>
      </c>
    </row>
    <row r="38" spans="2:9" ht="11.25">
      <c r="B38" s="77" t="s">
        <v>24</v>
      </c>
      <c r="C38" s="77">
        <v>41061</v>
      </c>
      <c r="D38" s="193">
        <v>19352.834494</v>
      </c>
      <c r="E38" s="193">
        <v>9365.497506</v>
      </c>
      <c r="F38" s="193">
        <v>9530.944844</v>
      </c>
      <c r="G38" s="193">
        <v>2440.739673</v>
      </c>
      <c r="H38" s="193">
        <v>7090.205171</v>
      </c>
      <c r="I38" s="193">
        <v>456.392144</v>
      </c>
    </row>
    <row r="39" spans="2:9" ht="11.25">
      <c r="B39" s="77" t="s">
        <v>24</v>
      </c>
      <c r="C39" s="77">
        <v>41091</v>
      </c>
      <c r="D39" s="193">
        <v>21003.237336</v>
      </c>
      <c r="E39" s="193">
        <v>9993.863801</v>
      </c>
      <c r="F39" s="193">
        <v>10583.073694</v>
      </c>
      <c r="G39" s="193">
        <v>3044.572603</v>
      </c>
      <c r="H39" s="193">
        <v>7538.501091</v>
      </c>
      <c r="I39" s="193">
        <v>426.299841</v>
      </c>
    </row>
    <row r="40" spans="2:9" ht="11.25">
      <c r="B40" s="77" t="s">
        <v>24</v>
      </c>
      <c r="C40" s="77">
        <v>41122</v>
      </c>
      <c r="D40" s="193">
        <v>22380.911208</v>
      </c>
      <c r="E40" s="193">
        <v>10788.620087</v>
      </c>
      <c r="F40" s="193">
        <v>11187.156206</v>
      </c>
      <c r="G40" s="193">
        <v>3006.310804</v>
      </c>
      <c r="H40" s="193">
        <v>8180.845402</v>
      </c>
      <c r="I40" s="193">
        <v>405.134915</v>
      </c>
    </row>
    <row r="41" spans="2:9" ht="11.25">
      <c r="B41" s="77" t="s">
        <v>24</v>
      </c>
      <c r="C41" s="77">
        <v>41153</v>
      </c>
      <c r="D41" s="193">
        <v>19998.382904</v>
      </c>
      <c r="E41" s="193">
        <v>9460.589689</v>
      </c>
      <c r="F41" s="193">
        <v>10116.891685</v>
      </c>
      <c r="G41" s="193">
        <v>2634.836063</v>
      </c>
      <c r="H41" s="193">
        <v>7482.055622</v>
      </c>
      <c r="I41" s="193">
        <v>420.90153</v>
      </c>
    </row>
    <row r="42" spans="2:9" ht="11.25">
      <c r="B42" s="77" t="s">
        <v>24</v>
      </c>
      <c r="C42" s="77">
        <v>41183</v>
      </c>
      <c r="D42" s="193">
        <v>21763.367937</v>
      </c>
      <c r="E42" s="193">
        <v>9241.098829</v>
      </c>
      <c r="F42" s="193">
        <v>12078.744679</v>
      </c>
      <c r="G42" s="193">
        <v>3460.787811</v>
      </c>
      <c r="H42" s="193">
        <v>8617.956868</v>
      </c>
      <c r="I42" s="193">
        <v>443.524429</v>
      </c>
    </row>
    <row r="43" spans="2:9" ht="11.25">
      <c r="B43" s="77" t="s">
        <v>24</v>
      </c>
      <c r="C43" s="77">
        <v>41214</v>
      </c>
      <c r="D43" s="193">
        <v>20471.895783</v>
      </c>
      <c r="E43" s="193">
        <v>8854.880559</v>
      </c>
      <c r="F43" s="193">
        <v>11173.7585</v>
      </c>
      <c r="G43" s="193">
        <v>2914.88415</v>
      </c>
      <c r="H43" s="193">
        <v>8258.87435</v>
      </c>
      <c r="I43" s="193">
        <v>443.256724</v>
      </c>
    </row>
    <row r="44" spans="2:9" ht="11.25">
      <c r="B44" s="78" t="s">
        <v>24</v>
      </c>
      <c r="C44" s="78">
        <v>41244</v>
      </c>
      <c r="D44" s="194">
        <v>19748.29109</v>
      </c>
      <c r="E44" s="194">
        <v>9279.107999</v>
      </c>
      <c r="F44" s="194">
        <v>10081.251338</v>
      </c>
      <c r="G44" s="194">
        <v>2740.10064</v>
      </c>
      <c r="H44" s="194">
        <v>7341.150698</v>
      </c>
      <c r="I44" s="194">
        <v>387.931753</v>
      </c>
    </row>
    <row r="45" spans="2:9" ht="11.25">
      <c r="B45" s="77" t="s">
        <v>118</v>
      </c>
      <c r="C45" s="77">
        <v>41275</v>
      </c>
      <c r="D45" s="193">
        <v>15966.728014</v>
      </c>
      <c r="E45" s="193">
        <v>6545.898582</v>
      </c>
      <c r="F45" s="193">
        <v>8927.909714</v>
      </c>
      <c r="G45" s="193">
        <v>2667.97759</v>
      </c>
      <c r="H45" s="193">
        <v>6259.932124</v>
      </c>
      <c r="I45" s="193">
        <v>492.919718</v>
      </c>
    </row>
    <row r="46" spans="2:9" ht="11.25">
      <c r="B46" s="77" t="s">
        <v>24</v>
      </c>
      <c r="C46" s="77">
        <v>41306</v>
      </c>
      <c r="D46" s="193">
        <v>15549.464516</v>
      </c>
      <c r="E46" s="193">
        <v>7053.696032</v>
      </c>
      <c r="F46" s="193">
        <v>8160.956795</v>
      </c>
      <c r="G46" s="193">
        <v>2126.848151</v>
      </c>
      <c r="H46" s="193">
        <v>6034.108644</v>
      </c>
      <c r="I46" s="193">
        <v>334.811689</v>
      </c>
    </row>
    <row r="47" spans="2:10" ht="11.25">
      <c r="B47" s="118"/>
      <c r="C47" s="77">
        <v>41334</v>
      </c>
      <c r="D47" s="193">
        <v>19320.425611</v>
      </c>
      <c r="E47" s="193">
        <v>8878.733102</v>
      </c>
      <c r="F47" s="193">
        <v>10024.123452</v>
      </c>
      <c r="G47" s="193">
        <v>2557.139101</v>
      </c>
      <c r="H47" s="193">
        <v>7466.984351</v>
      </c>
      <c r="I47" s="193">
        <v>417.569057</v>
      </c>
      <c r="J47" s="52"/>
    </row>
    <row r="48" spans="2:10" ht="11.25">
      <c r="B48" s="118"/>
      <c r="C48" s="77">
        <v>41365</v>
      </c>
      <c r="D48" s="193">
        <v>20631.040493</v>
      </c>
      <c r="E48" s="193">
        <v>10472.073414</v>
      </c>
      <c r="F48" s="193">
        <v>9701.414978</v>
      </c>
      <c r="G48" s="193">
        <v>2456.705859</v>
      </c>
      <c r="H48" s="193">
        <v>7244.709119</v>
      </c>
      <c r="I48" s="193">
        <v>457.552101</v>
      </c>
      <c r="J48" s="52"/>
    </row>
    <row r="49" spans="3:9" ht="11.25">
      <c r="C49" s="77">
        <v>41395</v>
      </c>
      <c r="D49" s="193">
        <v>21822.419593</v>
      </c>
      <c r="E49" s="193">
        <v>11503.082601</v>
      </c>
      <c r="F49" s="193">
        <v>9863.747633</v>
      </c>
      <c r="G49" s="193">
        <v>2468.154759</v>
      </c>
      <c r="H49" s="193">
        <v>7395.592874</v>
      </c>
      <c r="I49" s="193">
        <v>455.589359</v>
      </c>
    </row>
    <row r="50" spans="3:9" ht="11.25">
      <c r="C50" s="77">
        <v>41426</v>
      </c>
      <c r="D50" s="193">
        <v>21134.041444</v>
      </c>
      <c r="E50" s="193">
        <v>9920.640535</v>
      </c>
      <c r="F50" s="193">
        <v>10741.497222</v>
      </c>
      <c r="G50" s="193">
        <v>2384.797909</v>
      </c>
      <c r="H50" s="193">
        <v>8356.699313</v>
      </c>
      <c r="I50" s="193">
        <v>471.903687</v>
      </c>
    </row>
    <row r="51" spans="2:9" ht="11.25">
      <c r="B51" s="118"/>
      <c r="C51" s="77">
        <v>41456</v>
      </c>
      <c r="D51" s="193">
        <v>20806.765049</v>
      </c>
      <c r="E51" s="193">
        <v>9983.83656</v>
      </c>
      <c r="F51" s="193">
        <v>10331.745469</v>
      </c>
      <c r="G51" s="193">
        <v>2402.164105</v>
      </c>
      <c r="H51" s="193">
        <v>7929.581364</v>
      </c>
      <c r="I51" s="193">
        <v>491.18302</v>
      </c>
    </row>
    <row r="52" spans="2:10" ht="11.25">
      <c r="B52" s="118"/>
      <c r="C52" s="77">
        <v>41487</v>
      </c>
      <c r="D52" s="193">
        <v>21424.021374</v>
      </c>
      <c r="E52" s="193">
        <v>10616.621013</v>
      </c>
      <c r="F52" s="193">
        <v>10282.285816</v>
      </c>
      <c r="G52" s="193">
        <v>2732.693416</v>
      </c>
      <c r="H52" s="193">
        <v>7549.5924</v>
      </c>
      <c r="I52" s="193">
        <v>525.114545</v>
      </c>
      <c r="J52" s="124"/>
    </row>
    <row r="53" spans="2:10" ht="11.25">
      <c r="B53" s="118"/>
      <c r="C53" s="77">
        <v>41518</v>
      </c>
      <c r="D53" s="193">
        <v>20850.461196</v>
      </c>
      <c r="E53" s="193">
        <v>10494.34651</v>
      </c>
      <c r="F53" s="193">
        <v>9883.257458</v>
      </c>
      <c r="G53" s="193">
        <v>2673.176859</v>
      </c>
      <c r="H53" s="193">
        <v>7210.080599</v>
      </c>
      <c r="I53" s="193">
        <v>472.857228</v>
      </c>
      <c r="J53" s="124"/>
    </row>
    <row r="54" spans="2:10" ht="11.25">
      <c r="B54" s="118"/>
      <c r="C54" s="77">
        <v>41548</v>
      </c>
      <c r="D54" s="193">
        <v>22821.00254</v>
      </c>
      <c r="E54" s="193">
        <v>9627.71706</v>
      </c>
      <c r="F54" s="193">
        <v>12662.215316</v>
      </c>
      <c r="G54" s="193">
        <v>2831.763003</v>
      </c>
      <c r="H54" s="193">
        <v>9830.452313</v>
      </c>
      <c r="I54" s="193">
        <v>531.070164</v>
      </c>
      <c r="J54" s="124"/>
    </row>
    <row r="55" spans="2:10" ht="11.25">
      <c r="B55" s="118"/>
      <c r="C55" s="77">
        <v>41579</v>
      </c>
      <c r="D55" s="193">
        <v>20861.367401</v>
      </c>
      <c r="E55" s="193">
        <v>9129.1516</v>
      </c>
      <c r="F55" s="193">
        <v>11262.195803</v>
      </c>
      <c r="G55" s="193">
        <v>2483.32349</v>
      </c>
      <c r="H55" s="193">
        <v>8778.872313</v>
      </c>
      <c r="I55" s="193">
        <v>470.019998</v>
      </c>
      <c r="J55" s="124"/>
    </row>
    <row r="56" spans="2:10" ht="11.25">
      <c r="B56" s="161"/>
      <c r="C56" s="78">
        <v>41609</v>
      </c>
      <c r="D56" s="194">
        <v>20845.837489</v>
      </c>
      <c r="E56" s="194">
        <v>8797.539248</v>
      </c>
      <c r="F56" s="194">
        <v>11629.291988</v>
      </c>
      <c r="G56" s="194">
        <v>2740.759863</v>
      </c>
      <c r="H56" s="194">
        <v>8888.532125</v>
      </c>
      <c r="I56" s="194">
        <v>419.006253</v>
      </c>
      <c r="J56" s="124"/>
    </row>
    <row r="57" spans="2:10" ht="11.25">
      <c r="B57" s="164">
        <v>2014</v>
      </c>
      <c r="C57" s="77">
        <v>41640</v>
      </c>
      <c r="D57" s="193">
        <v>16026.190798</v>
      </c>
      <c r="E57" s="193">
        <v>6892.895162</v>
      </c>
      <c r="F57" s="193">
        <v>8608.034917</v>
      </c>
      <c r="G57" s="193">
        <v>2512.684347</v>
      </c>
      <c r="H57" s="193">
        <v>6095.35057</v>
      </c>
      <c r="I57" s="193">
        <v>525.260719</v>
      </c>
      <c r="J57" s="124"/>
    </row>
    <row r="58" spans="2:10" ht="11.25">
      <c r="B58" s="118"/>
      <c r="C58" s="77">
        <v>41671</v>
      </c>
      <c r="D58" s="193">
        <v>15933.832354</v>
      </c>
      <c r="E58" s="193">
        <v>7170.877609</v>
      </c>
      <c r="F58" s="193">
        <v>8243.43365</v>
      </c>
      <c r="G58" s="193">
        <v>2157.036715</v>
      </c>
      <c r="H58" s="193">
        <v>6086.396935</v>
      </c>
      <c r="I58" s="193">
        <v>519.521095</v>
      </c>
      <c r="J58" s="124"/>
    </row>
    <row r="59" spans="2:10" ht="11.25">
      <c r="B59" s="118"/>
      <c r="C59" s="77">
        <v>41699</v>
      </c>
      <c r="D59" s="193">
        <v>17627.934342</v>
      </c>
      <c r="E59" s="193">
        <v>9238.750025</v>
      </c>
      <c r="F59" s="193">
        <v>7961.608942</v>
      </c>
      <c r="G59" s="193">
        <v>1954.271426</v>
      </c>
      <c r="H59" s="193">
        <v>6007.337516</v>
      </c>
      <c r="I59" s="193">
        <v>427.575375</v>
      </c>
      <c r="J59" s="124"/>
    </row>
    <row r="60" spans="2:10" ht="11.25">
      <c r="B60" s="118"/>
      <c r="C60" s="77">
        <v>41730</v>
      </c>
      <c r="D60" s="193">
        <v>19723.925778</v>
      </c>
      <c r="E60" s="193">
        <v>10608.502985</v>
      </c>
      <c r="F60" s="193">
        <v>8614.303414</v>
      </c>
      <c r="G60" s="193">
        <v>2144.958504</v>
      </c>
      <c r="H60" s="193">
        <v>6469.34491</v>
      </c>
      <c r="I60" s="193">
        <v>501.119379</v>
      </c>
      <c r="J60" s="124"/>
    </row>
    <row r="61" spans="2:10" ht="11.25">
      <c r="B61" s="118"/>
      <c r="C61" s="77">
        <v>41760</v>
      </c>
      <c r="D61" s="193">
        <v>20752.083676</v>
      </c>
      <c r="E61" s="193">
        <v>11387.420482</v>
      </c>
      <c r="F61" s="193">
        <v>8869.482448</v>
      </c>
      <c r="G61" s="193">
        <v>2193.711491</v>
      </c>
      <c r="H61" s="193">
        <v>6675.770957</v>
      </c>
      <c r="I61" s="193">
        <v>495.180746</v>
      </c>
      <c r="J61" s="124"/>
    </row>
    <row r="62" spans="2:10" ht="11.25">
      <c r="B62" s="118"/>
      <c r="C62" s="77">
        <v>41791</v>
      </c>
      <c r="D62" s="193">
        <v>20466.916246</v>
      </c>
      <c r="E62" s="193">
        <v>10863.402532</v>
      </c>
      <c r="F62" s="193">
        <v>9079.363949</v>
      </c>
      <c r="G62" s="193">
        <v>2339.2238</v>
      </c>
      <c r="H62" s="193">
        <v>6740.140149</v>
      </c>
      <c r="I62" s="193">
        <v>524.149765</v>
      </c>
      <c r="J62" s="124"/>
    </row>
    <row r="63" spans="2:10" ht="11.25">
      <c r="B63" s="118"/>
      <c r="C63" s="77">
        <v>41821</v>
      </c>
      <c r="D63" s="193">
        <v>23024.072161</v>
      </c>
      <c r="E63" s="193">
        <v>11630.513669</v>
      </c>
      <c r="F63" s="193">
        <v>10814.003608</v>
      </c>
      <c r="G63" s="193">
        <v>2834.338116</v>
      </c>
      <c r="H63" s="193">
        <v>7979.665492</v>
      </c>
      <c r="I63" s="193">
        <v>579.554884</v>
      </c>
      <c r="J63" s="124"/>
    </row>
    <row r="64" spans="2:10" ht="11.25">
      <c r="B64" s="118"/>
      <c r="C64" s="77">
        <v>41852</v>
      </c>
      <c r="D64" s="193">
        <v>20463.307505</v>
      </c>
      <c r="E64" s="193">
        <v>9801.9972</v>
      </c>
      <c r="F64" s="193">
        <v>10042.705429</v>
      </c>
      <c r="G64" s="193">
        <v>2562.615733</v>
      </c>
      <c r="H64" s="193">
        <v>7480.089696</v>
      </c>
      <c r="I64" s="193">
        <v>618.604876</v>
      </c>
      <c r="J64" s="124"/>
    </row>
    <row r="65" spans="2:10" ht="11.25">
      <c r="B65" s="118"/>
      <c r="C65" s="77">
        <v>41883</v>
      </c>
      <c r="D65" s="193">
        <v>19616.604854</v>
      </c>
      <c r="E65" s="193">
        <v>9337.850365</v>
      </c>
      <c r="F65" s="193">
        <v>9666.018938</v>
      </c>
      <c r="G65" s="193">
        <v>2717.82934</v>
      </c>
      <c r="H65" s="193">
        <v>6948.189598</v>
      </c>
      <c r="I65" s="193">
        <v>612.735551</v>
      </c>
      <c r="J65" s="124"/>
    </row>
    <row r="66" spans="2:10" ht="11.25">
      <c r="B66" s="118"/>
      <c r="C66" s="77">
        <v>41913</v>
      </c>
      <c r="D66" s="193">
        <v>18329.649885</v>
      </c>
      <c r="E66" s="193">
        <v>8142.691704</v>
      </c>
      <c r="F66" s="193">
        <v>9650.357567</v>
      </c>
      <c r="G66" s="193">
        <v>2803.582035</v>
      </c>
      <c r="H66" s="193">
        <v>6846.775532</v>
      </c>
      <c r="I66" s="193">
        <v>536.600614</v>
      </c>
      <c r="J66" s="124"/>
    </row>
    <row r="67" spans="1:10" ht="11.25">
      <c r="A67" s="52"/>
      <c r="B67" s="118"/>
      <c r="C67" s="77">
        <v>41944</v>
      </c>
      <c r="D67" s="193">
        <v>15645.630327</v>
      </c>
      <c r="E67" s="193">
        <v>6846.79104</v>
      </c>
      <c r="F67" s="193">
        <v>8323.666617</v>
      </c>
      <c r="G67" s="193">
        <v>2330.359731</v>
      </c>
      <c r="H67" s="193">
        <v>5993.306886</v>
      </c>
      <c r="I67" s="193">
        <v>475.17267</v>
      </c>
      <c r="J67" s="124"/>
    </row>
    <row r="68" spans="1:10" ht="11.25">
      <c r="A68" s="52"/>
      <c r="B68" s="161"/>
      <c r="C68" s="78">
        <v>41974</v>
      </c>
      <c r="D68" s="194">
        <v>17490.736905</v>
      </c>
      <c r="E68" s="194">
        <v>7634.674489</v>
      </c>
      <c r="F68" s="194">
        <v>9403.40391</v>
      </c>
      <c r="G68" s="194">
        <v>2514.744316</v>
      </c>
      <c r="H68" s="194">
        <v>6888.659594</v>
      </c>
      <c r="I68" s="194">
        <v>452.658506</v>
      </c>
      <c r="J68" s="124"/>
    </row>
    <row r="69" spans="1:10" ht="11.25">
      <c r="A69" s="52"/>
      <c r="B69" s="164">
        <v>2015</v>
      </c>
      <c r="C69" s="77">
        <v>42005</v>
      </c>
      <c r="D69" s="193">
        <v>13704.044559</v>
      </c>
      <c r="E69" s="193">
        <v>5849.250256</v>
      </c>
      <c r="F69" s="193">
        <v>7440.026282</v>
      </c>
      <c r="G69" s="193">
        <v>2473.592215</v>
      </c>
      <c r="H69" s="193">
        <v>4966.434067</v>
      </c>
      <c r="I69" s="193">
        <v>414.768021</v>
      </c>
      <c r="J69" s="124"/>
    </row>
    <row r="70" spans="1:10" ht="11.25">
      <c r="A70" s="52"/>
      <c r="B70" s="118"/>
      <c r="C70" s="77">
        <v>42036</v>
      </c>
      <c r="D70" s="193">
        <v>12092.23067</v>
      </c>
      <c r="E70" s="193">
        <v>4992.2448</v>
      </c>
      <c r="F70" s="193">
        <v>6764.018831</v>
      </c>
      <c r="G70" s="193">
        <v>1896.837135</v>
      </c>
      <c r="H70" s="193">
        <v>4867.181696</v>
      </c>
      <c r="I70" s="193">
        <v>335.967039</v>
      </c>
      <c r="J70" s="124"/>
    </row>
    <row r="71" spans="1:10" ht="11.25">
      <c r="A71" s="52"/>
      <c r="B71" s="118"/>
      <c r="C71" s="77">
        <v>42064</v>
      </c>
      <c r="D71" s="193">
        <v>16978.968634</v>
      </c>
      <c r="E71" s="193">
        <v>7524.717524</v>
      </c>
      <c r="F71" s="193">
        <v>8993.776754</v>
      </c>
      <c r="G71" s="193">
        <v>2460.941487</v>
      </c>
      <c r="H71" s="193">
        <v>6532.835267</v>
      </c>
      <c r="I71" s="193">
        <v>460.474356</v>
      </c>
      <c r="J71" s="124"/>
    </row>
    <row r="72" spans="1:10" ht="11.25">
      <c r="A72" s="52"/>
      <c r="B72" s="118"/>
      <c r="C72" s="77">
        <v>42095</v>
      </c>
      <c r="D72" s="193">
        <v>15156.274767</v>
      </c>
      <c r="E72" s="193">
        <v>7547.647202</v>
      </c>
      <c r="F72" s="193">
        <v>7220.647334</v>
      </c>
      <c r="G72" s="193">
        <v>1717.560511</v>
      </c>
      <c r="H72" s="193">
        <v>5503.086823</v>
      </c>
      <c r="I72" s="193">
        <v>387.980231</v>
      </c>
      <c r="J72" s="124"/>
    </row>
    <row r="73" spans="1:10" ht="11.25">
      <c r="A73" s="52"/>
      <c r="B73" s="118"/>
      <c r="C73" s="77">
        <v>42125</v>
      </c>
      <c r="D73" s="193">
        <v>16769.183205</v>
      </c>
      <c r="E73" s="193">
        <v>8588.526903</v>
      </c>
      <c r="F73" s="193">
        <v>7800.498362</v>
      </c>
      <c r="G73" s="193">
        <v>1990.760845</v>
      </c>
      <c r="H73" s="193">
        <v>5809.737517</v>
      </c>
      <c r="I73" s="193">
        <v>380.15794</v>
      </c>
      <c r="J73" s="124"/>
    </row>
    <row r="74" spans="1:10" ht="11.25">
      <c r="A74" s="52"/>
      <c r="B74" s="118"/>
      <c r="C74" s="77">
        <v>42156</v>
      </c>
      <c r="D74" s="193">
        <v>19628.438412</v>
      </c>
      <c r="E74" s="193">
        <v>9536.312589</v>
      </c>
      <c r="F74" s="193">
        <v>9617.759069</v>
      </c>
      <c r="G74" s="193">
        <v>2249.538177</v>
      </c>
      <c r="H74" s="193">
        <v>7368.220892</v>
      </c>
      <c r="I74" s="193">
        <v>474.366754</v>
      </c>
      <c r="J74" s="124"/>
    </row>
    <row r="75" spans="1:10" ht="11.25">
      <c r="A75" s="52"/>
      <c r="B75" s="118"/>
      <c r="C75" s="77">
        <v>42186</v>
      </c>
      <c r="D75" s="193">
        <v>18533.065548</v>
      </c>
      <c r="E75" s="193">
        <v>9022.030048</v>
      </c>
      <c r="F75" s="193">
        <v>9083.861582</v>
      </c>
      <c r="G75" s="193">
        <v>2387.418472</v>
      </c>
      <c r="H75" s="193">
        <v>6696.44311</v>
      </c>
      <c r="I75" s="193">
        <v>427.173918</v>
      </c>
      <c r="J75" s="124"/>
    </row>
    <row r="76" spans="1:10" ht="11.25">
      <c r="A76" s="52"/>
      <c r="B76" s="161"/>
      <c r="C76" s="78">
        <v>42217</v>
      </c>
      <c r="D76" s="194">
        <v>15485</v>
      </c>
      <c r="E76" s="194">
        <v>7319</v>
      </c>
      <c r="F76" s="194">
        <v>7792</v>
      </c>
      <c r="G76" s="194">
        <v>2170</v>
      </c>
      <c r="H76" s="194">
        <v>5622</v>
      </c>
      <c r="I76" s="194">
        <v>374</v>
      </c>
      <c r="J76" s="124"/>
    </row>
    <row r="77" spans="2:9" ht="11.25">
      <c r="B77" s="99"/>
      <c r="C77" s="168" t="s">
        <v>91</v>
      </c>
      <c r="D77" s="173"/>
      <c r="E77" s="173"/>
      <c r="F77" s="173"/>
      <c r="G77" s="173"/>
      <c r="H77" s="199"/>
      <c r="I77" s="199"/>
    </row>
    <row r="78" spans="2:9" ht="11.25">
      <c r="B78" s="99"/>
      <c r="C78" s="169" t="s">
        <v>176</v>
      </c>
      <c r="D78" s="177">
        <f aca="true" t="shared" si="0" ref="D78:I78">(D76/D64-1)*100</f>
        <v>-24.327970948897693</v>
      </c>
      <c r="E78" s="177">
        <f t="shared" si="0"/>
        <v>-25.331543657245692</v>
      </c>
      <c r="F78" s="177">
        <f t="shared" si="0"/>
        <v>-22.411345676840323</v>
      </c>
      <c r="G78" s="177">
        <f t="shared" si="0"/>
        <v>-15.320897625972707</v>
      </c>
      <c r="H78" s="177">
        <f t="shared" si="0"/>
        <v>-24.840473463755643</v>
      </c>
      <c r="I78" s="177">
        <f t="shared" si="0"/>
        <v>-39.54137535766853</v>
      </c>
    </row>
    <row r="79" spans="2:9" ht="11.25">
      <c r="B79" s="99"/>
      <c r="C79" s="169" t="s">
        <v>115</v>
      </c>
      <c r="D79" s="177">
        <f aca="true" t="shared" si="1" ref="D79:I79">(SUM(D69:D76)/SUM(D57:D64)-1)*100</f>
        <v>-16.667540970991567</v>
      </c>
      <c r="E79" s="177">
        <f t="shared" si="1"/>
        <v>-22.1854145282505</v>
      </c>
      <c r="F79" s="177">
        <f t="shared" si="1"/>
        <v>-10.411245232828215</v>
      </c>
      <c r="G79" s="177">
        <f t="shared" si="1"/>
        <v>-7.23141799413507</v>
      </c>
      <c r="H79" s="177">
        <f t="shared" si="1"/>
        <v>-11.521922079483094</v>
      </c>
      <c r="I79" s="177">
        <f t="shared" si="1"/>
        <v>-22.335623639135182</v>
      </c>
    </row>
    <row r="80" spans="2:9" ht="11.25">
      <c r="B80" s="80"/>
      <c r="C80" s="170" t="s">
        <v>116</v>
      </c>
      <c r="D80" s="178">
        <f aca="true" t="shared" si="2" ref="D80:I80">(SUM(D65:D76)/SUM(D53:D64)-1)*100</f>
        <v>-16.694910612226167</v>
      </c>
      <c r="E80" s="178">
        <f t="shared" si="2"/>
        <v>-20.149385760640715</v>
      </c>
      <c r="F80" s="178">
        <f t="shared" si="2"/>
        <v>-13.52415706333866</v>
      </c>
      <c r="G80" s="178">
        <f t="shared" si="2"/>
        <v>-5.826787567894575</v>
      </c>
      <c r="H80" s="178">
        <f t="shared" si="2"/>
        <v>-16.0911552213171</v>
      </c>
      <c r="I80" s="178">
        <f t="shared" si="2"/>
        <v>-12.358229931250431</v>
      </c>
    </row>
    <row r="81" spans="2:9" s="176" customFormat="1" ht="12.75">
      <c r="B81" s="49"/>
      <c r="C81" s="77" t="s">
        <v>140</v>
      </c>
      <c r="D81" s="51"/>
      <c r="E81" s="51"/>
      <c r="F81" s="51"/>
      <c r="G81" s="51"/>
      <c r="H81" s="51"/>
      <c r="I81" s="51"/>
    </row>
    <row r="82" s="176" customFormat="1" ht="12.75"/>
    <row r="83" ht="11.25">
      <c r="B83" s="51"/>
    </row>
    <row r="84" ht="11.25">
      <c r="B84" s="51"/>
    </row>
    <row r="85" ht="11.25">
      <c r="B85" s="51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2013-05-03T16:03:37Z</cp:lastPrinted>
  <dcterms:created xsi:type="dcterms:W3CDTF">2006-02-16T15:55:45Z</dcterms:created>
  <dcterms:modified xsi:type="dcterms:W3CDTF">2015-12-15T12:59:48Z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