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5" windowWidth="10695" windowHeight="10890" tabRatio="587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</sheets>
  <externalReferences>
    <externalReference r:id="rId22"/>
  </externalReferences>
  <definedNames>
    <definedName name="_xlnm.Print_Area" localSheetId="0">'Índice'!$B$1:$B$20</definedName>
    <definedName name="_xlnm.Print_Area" localSheetId="1">'Tab 1'!$B$1:$K$45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5">'Tab 15'!$B$1:$M$53</definedName>
    <definedName name="_xlnm.Print_Area" localSheetId="16">'Tab 16'!$B$1:$M$44</definedName>
    <definedName name="_xlnm.Print_Area" localSheetId="17">'Tab 17'!$B$1:$M$44</definedName>
    <definedName name="_xlnm.Print_Area" localSheetId="18">'Tab 18'!$B$1:$AB$24</definedName>
    <definedName name="_xlnm.Print_Area" localSheetId="2">'Tab 2'!$B$1:$K$45</definedName>
    <definedName name="_xlnm.Print_Area" localSheetId="3">'Tab 3'!$A$1:$H$45</definedName>
    <definedName name="_xlnm.Print_Area" localSheetId="4">'Tab 4'!$A$1:$H$57</definedName>
    <definedName name="_xlnm.Print_Area" localSheetId="5">'Tab 5'!$B$1:$P$48</definedName>
    <definedName name="_xlnm.Print_Area" localSheetId="6">'Tab 6'!$B$1:$O$47</definedName>
    <definedName name="_xlnm.Print_Area" localSheetId="7">'Tab 7'!$B$1:$O$47</definedName>
    <definedName name="_xlnm.Print_Area" localSheetId="8">'Tab 8'!$A$1:$H$40</definedName>
    <definedName name="_xlnm.Print_Area" localSheetId="9">'Tab 9'!$A$1:$L$49</definedName>
  </definedNames>
  <calcPr fullCalcOnLoad="1"/>
</workbook>
</file>

<file path=xl/sharedStrings.xml><?xml version="1.0" encoding="utf-8"?>
<sst xmlns="http://schemas.openxmlformats.org/spreadsheetml/2006/main" count="1434" uniqueCount="323">
  <si>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</si>
  <si>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</si>
  <si>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</si>
  <si>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</si>
  <si>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</si>
  <si>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</si>
  <si>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</si>
  <si>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</si>
  <si>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</si>
  <si>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</si>
  <si>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</si>
  <si>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</si>
  <si>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</si>
  <si>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</si>
  <si>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</si>
  <si>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</si>
  <si>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</si>
  <si>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</si>
  <si>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</si>
  <si>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</si>
  <si>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</si>
  <si>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</si>
  <si>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</si>
  <si>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</si>
  <si>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</si>
  <si>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</si>
  <si>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</si>
  <si>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</si>
  <si>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</si>
  <si>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</si>
  <si>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</si>
  <si>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</si>
  <si>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</si>
  <si>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</si>
  <si>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</si>
  <si>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</si>
  <si>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</si>
  <si>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</si>
  <si>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</si>
  <si>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</si>
  <si>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</si>
  <si>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</si>
  <si>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</si>
  <si>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</si>
  <si>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</si>
  <si>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</si>
  <si>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</si>
  <si>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</si>
  <si>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</si>
  <si>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</si>
  <si>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</si>
  <si>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</si>
  <si>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</si>
  <si>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</si>
  <si>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</si>
  <si>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</si>
  <si>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</si>
  <si>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</si>
  <si>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</si>
  <si>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</si>
  <si>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</si>
  <si>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</si>
  <si>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</si>
  <si>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</si>
  <si>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</si>
  <si>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</si>
  <si>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</si>
  <si>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</si>
  <si>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</si>
  <si>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</si>
  <si>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</si>
  <si>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</si>
  <si>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</si>
  <si>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</si>
  <si>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</si>
  <si>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</si>
  <si>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</si>
  <si>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</si>
  <si>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</si>
  <si>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</si>
  <si>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</si>
  <si>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</si>
  <si>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</si>
  <si>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</si>
  <si>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</si>
  <si>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</si>
  <si>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</si>
  <si>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</si>
  <si>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</si>
  <si>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</si>
  <si>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</si>
  <si>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</si>
  <si>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</si>
  <si>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</si>
  <si>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</si>
  <si>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</si>
  <si>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</si>
  <si>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</si>
  <si>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</si>
  <si>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</si>
  <si>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</si>
  <si>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</si>
  <si>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</si>
  <si>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</si>
  <si>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</si>
  <si>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</si>
  <si>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</si>
  <si>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</si>
  <si>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</si>
  <si>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</si>
  <si>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</si>
  <si>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</si>
  <si>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</si>
  <si>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</si>
  <si>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</si>
  <si>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</si>
  <si>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</si>
  <si>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</si>
  <si>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</si>
  <si>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</si>
  <si>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</si>
  <si>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</si>
  <si>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</si>
  <si>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</si>
  <si>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</si>
  <si>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</si>
  <si>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</si>
  <si>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</si>
  <si>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</si>
  <si>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</si>
  <si>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</si>
  <si>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2007.I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</si>
  <si>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</si>
  <si>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</si>
  <si>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</si>
  <si>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</si>
  <si>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</si>
  <si>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</si>
  <si>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</si>
  <si>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</si>
  <si>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</si>
  <si>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</si>
  <si>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</si>
  <si>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</si>
  <si>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</si>
  <si>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</si>
  <si>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2007.II</t>
  </si>
  <si>
    <t>2007.III</t>
  </si>
  <si>
    <t>2007.IV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</si>
  <si>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</si>
  <si>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</si>
  <si>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</si>
  <si>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</si>
  <si>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</si>
  <si>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</si>
  <si>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</si>
  <si>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</si>
  <si>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</si>
  <si>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</si>
  <si>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</si>
  <si>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</si>
  <si>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</si>
  <si>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</si>
  <si>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</si>
  <si>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</si>
  <si>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</si>
  <si>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</si>
  <si>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</si>
  <si>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</si>
  <si>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</si>
  <si>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</si>
  <si>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</si>
  <si>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</si>
  <si>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</si>
  <si>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</si>
  <si>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</si>
  <si>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</si>
  <si>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</si>
  <si>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</si>
  <si>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</si>
  <si>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</si>
  <si>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</si>
  <si>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</si>
  <si>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</si>
  <si>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</si>
  <si>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</si>
  <si>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</si>
  <si>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</si>
  <si>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</si>
  <si>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</si>
  <si>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</si>
  <si>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</si>
  <si>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</si>
  <si>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</si>
  <si>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</si>
  <si>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</si>
  <si>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</si>
  <si>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</si>
  <si>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</si>
  <si>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</si>
  <si>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</si>
  <si>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</si>
  <si>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</si>
  <si>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</si>
  <si>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</si>
  <si>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Vendas reais</t>
  </si>
  <si>
    <t>UCI (FGV)</t>
  </si>
  <si>
    <t>UCI (CNI)</t>
  </si>
  <si>
    <t>ATIVIDADE E INDÚSTRIA: PRODUÇÃO, VENDAS E UTILIZAÇÃO DE CAPACIDADE</t>
  </si>
  <si>
    <t>2011.1</t>
  </si>
  <si>
    <t>2009</t>
  </si>
  <si>
    <t>2011.I</t>
  </si>
  <si>
    <t>2011.2</t>
  </si>
  <si>
    <t>2011.II</t>
  </si>
  <si>
    <t>2011.3</t>
  </si>
  <si>
    <t>Total 2011</t>
  </si>
  <si>
    <t>2011.III</t>
  </si>
  <si>
    <t>2011.4</t>
  </si>
  <si>
    <t>2011.IV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</si>
  <si>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</si>
  <si>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</si>
  <si>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</si>
  <si>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</si>
  <si>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</si>
  <si>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</si>
  <si>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</si>
  <si>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</si>
  <si>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</si>
  <si>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</si>
  <si>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</si>
  <si>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t>Quantum de Intermediários importado</t>
  </si>
  <si>
    <t>Carta de Conjuntura | mar 2013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</si>
  <si>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</si>
  <si>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</si>
  <si>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</si>
  <si>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</si>
  <si>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</si>
  <si>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</si>
  <si>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</si>
  <si>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2008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</si>
  <si>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</si>
  <si>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</si>
  <si>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</si>
  <si>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</si>
  <si>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</si>
  <si>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</si>
  <si>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</si>
  <si>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</si>
  <si>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</si>
  <si>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</si>
  <si>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</si>
  <si>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</si>
  <si>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</si>
  <si>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</si>
  <si>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</si>
  <si>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</si>
  <si>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</si>
  <si>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</si>
  <si>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</si>
  <si>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</si>
  <si>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</si>
  <si>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</si>
  <si>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Fonte: IBGE - Sistema de Contas Nacionais Trimestrais Referência 2000. Elaboração: Ipea/Dimac/Gecon.</t>
  </si>
  <si>
    <t>Total 2001</t>
  </si>
  <si>
    <t>Total 2002</t>
  </si>
  <si>
    <t>Total 2003</t>
  </si>
  <si>
    <t>Total 2012</t>
  </si>
  <si>
    <t>[séries encadeadas (base: média de 2002 = 100)]</t>
  </si>
  <si>
    <t>Estoques</t>
  </si>
  <si>
    <t>Fontes: FUNCEX, IBS, ABCR, ABPO, ANFAVEA, ONSe FGV. Elaboração Ipea/Dimac/Gecon.</t>
  </si>
  <si>
    <t>2012.IV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</si>
  <si>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</si>
  <si>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</si>
  <si>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</si>
  <si>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</si>
  <si>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</si>
  <si>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</si>
  <si>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</si>
  <si>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</si>
  <si>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</si>
  <si>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</si>
  <si>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</si>
  <si>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</si>
  <si>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</si>
  <si>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</si>
  <si>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</si>
  <si>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</si>
  <si>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</si>
  <si>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r>
      <t>Obs.: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Séries dessazonalizadas pelo Ipea utilizando o método X12 ARIMA através do programa Demetra.</t>
    </r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</si>
  <si>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</si>
  <si>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</si>
  <si>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</si>
  <si>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</si>
  <si>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</si>
  <si>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14. PIB Trimestral com Ajuste Sazonal (crescimento real sobre trimestre anterior por divulgação)</t>
  </si>
  <si>
    <t>15. Financiamento da Formação Bruta de Capital (valor corrente por trimestre)</t>
  </si>
  <si>
    <t>16. Financiamento da Formação Bruta de Capital (em % do PIB)</t>
  </si>
  <si>
    <t>17. Financiamento da Formação Bruta de Capital (valor corrente em 4 trimestres)</t>
  </si>
  <si>
    <t>18. Investimento e Poupança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</si>
  <si>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</si>
  <si>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</si>
  <si>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</si>
  <si>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</si>
  <si>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</si>
  <si>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</si>
  <si>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</si>
  <si>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</si>
  <si>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</si>
  <si>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</si>
  <si>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</si>
  <si>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</si>
  <si>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</si>
  <si>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Jul.13/Jul.12</t>
  </si>
  <si>
    <t>I. ATIVIDADE ECONÔMICA                                                      Carta de Conjuntura | set 2013</t>
  </si>
  <si>
    <t>Carta de Conjuntura | set 2013</t>
  </si>
  <si>
    <t>2013.1</t>
  </si>
  <si>
    <t>2013.2</t>
  </si>
  <si>
    <t>Jul.13/jun.13</t>
  </si>
  <si>
    <t>Ago.13/Ago.12</t>
  </si>
  <si>
    <t>Ago.13/Jul.13</t>
  </si>
  <si>
    <t>-</t>
  </si>
  <si>
    <t>2013.I</t>
  </si>
  <si>
    <t>2013.II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</si>
</sst>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  <numFmt numFmtId="184" formatCode="0.0%"/>
    <numFmt numFmtId="185" formatCode="0.000000"/>
    <numFmt numFmtId="186" formatCode="0.00000"/>
    <numFmt numFmtId="187" formatCode="0.0000"/>
    <numFmt numFmtId="188" formatCode="0.000"/>
  </numFmts>
  <fonts count="46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33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33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33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 horizontal="left"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 quotePrefix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17" fontId="2" fillId="33" borderId="0" xfId="0" applyNumberFormat="1" applyFont="1" applyFill="1" applyBorder="1" applyAlignment="1">
      <alignment horizontal="left"/>
    </xf>
    <xf numFmtId="175" fontId="2" fillId="33" borderId="0" xfId="0" applyNumberFormat="1" applyFont="1" applyFill="1" applyBorder="1" applyAlignment="1" applyProtection="1">
      <alignment horizontal="center"/>
      <protection/>
    </xf>
    <xf numFmtId="175" fontId="2" fillId="33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horizontal="right"/>
    </xf>
    <xf numFmtId="174" fontId="2" fillId="33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6" fillId="33" borderId="0" xfId="44" applyFill="1" applyAlignment="1" applyProtection="1">
      <alignment/>
      <protection/>
    </xf>
    <xf numFmtId="0" fontId="2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174" fontId="2" fillId="33" borderId="15" xfId="0" applyNumberFormat="1" applyFont="1" applyFill="1" applyBorder="1" applyAlignment="1">
      <alignment horizontal="right"/>
    </xf>
    <xf numFmtId="174" fontId="2" fillId="33" borderId="16" xfId="0" applyNumberFormat="1" applyFont="1" applyFill="1" applyBorder="1" applyAlignment="1">
      <alignment horizontal="right"/>
    </xf>
    <xf numFmtId="174" fontId="2" fillId="33" borderId="17" xfId="0" applyNumberFormat="1" applyFont="1" applyFill="1" applyBorder="1" applyAlignment="1">
      <alignment horizontal="right"/>
    </xf>
    <xf numFmtId="174" fontId="2" fillId="33" borderId="18" xfId="0" applyNumberFormat="1" applyFont="1" applyFill="1" applyBorder="1" applyAlignment="1">
      <alignment horizontal="right"/>
    </xf>
    <xf numFmtId="174" fontId="2" fillId="33" borderId="12" xfId="0" applyNumberFormat="1" applyFont="1" applyFill="1" applyBorder="1" applyAlignment="1">
      <alignment horizontal="right"/>
    </xf>
    <xf numFmtId="174" fontId="2" fillId="33" borderId="19" xfId="0" applyNumberFormat="1" applyFont="1" applyFill="1" applyBorder="1" applyAlignment="1">
      <alignment horizontal="right"/>
    </xf>
    <xf numFmtId="174" fontId="2" fillId="33" borderId="20" xfId="0" applyNumberFormat="1" applyFont="1" applyFill="1" applyBorder="1" applyAlignment="1">
      <alignment horizontal="right"/>
    </xf>
    <xf numFmtId="174" fontId="2" fillId="33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8" xfId="0" applyNumberFormat="1" applyFont="1" applyFill="1" applyBorder="1" applyAlignment="1">
      <alignment/>
    </xf>
    <xf numFmtId="174" fontId="2" fillId="33" borderId="2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2" fontId="2" fillId="33" borderId="12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174" fontId="2" fillId="33" borderId="21" xfId="0" applyNumberFormat="1" applyFont="1" applyFill="1" applyBorder="1" applyAlignment="1">
      <alignment horizontal="right"/>
    </xf>
    <xf numFmtId="174" fontId="2" fillId="33" borderId="22" xfId="0" applyNumberFormat="1" applyFont="1" applyFill="1" applyBorder="1" applyAlignment="1">
      <alignment horizontal="right"/>
    </xf>
    <xf numFmtId="174" fontId="2" fillId="33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left"/>
    </xf>
    <xf numFmtId="174" fontId="2" fillId="33" borderId="15" xfId="0" applyNumberFormat="1" applyFont="1" applyFill="1" applyBorder="1" applyAlignment="1">
      <alignment/>
    </xf>
    <xf numFmtId="174" fontId="2" fillId="33" borderId="19" xfId="0" applyNumberFormat="1" applyFont="1" applyFill="1" applyBorder="1" applyAlignment="1">
      <alignment/>
    </xf>
    <xf numFmtId="174" fontId="2" fillId="33" borderId="17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4" fontId="2" fillId="33" borderId="0" xfId="0" applyNumberFormat="1" applyFont="1" applyFill="1" applyAlignment="1">
      <alignment/>
    </xf>
    <xf numFmtId="174" fontId="3" fillId="33" borderId="17" xfId="0" applyNumberFormat="1" applyFont="1" applyFill="1" applyBorder="1" applyAlignment="1">
      <alignment/>
    </xf>
    <xf numFmtId="174" fontId="3" fillId="33" borderId="11" xfId="0" applyNumberFormat="1" applyFont="1" applyFill="1" applyBorder="1" applyAlignment="1">
      <alignment/>
    </xf>
    <xf numFmtId="174" fontId="3" fillId="33" borderId="18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174" fontId="3" fillId="33" borderId="19" xfId="0" applyNumberFormat="1" applyFont="1" applyFill="1" applyBorder="1" applyAlignment="1">
      <alignment/>
    </xf>
    <xf numFmtId="174" fontId="3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0" fontId="2" fillId="0" borderId="27" xfId="0" applyFont="1" applyBorder="1" applyAlignment="1">
      <alignment horizontal="left"/>
    </xf>
    <xf numFmtId="176" fontId="2" fillId="33" borderId="27" xfId="0" applyNumberFormat="1" applyFont="1" applyFill="1" applyBorder="1" applyAlignment="1">
      <alignment horizontal="left"/>
    </xf>
    <xf numFmtId="2" fontId="2" fillId="0" borderId="27" xfId="0" applyNumberFormat="1" applyFont="1" applyFill="1" applyBorder="1" applyAlignment="1">
      <alignment horizontal="center"/>
    </xf>
    <xf numFmtId="0" fontId="2" fillId="0" borderId="11" xfId="50" applyFont="1" applyBorder="1">
      <alignment/>
      <protection/>
    </xf>
    <xf numFmtId="2" fontId="2" fillId="33" borderId="0" xfId="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 quotePrefix="1">
      <alignment horizontal="center" vertical="center" wrapText="1"/>
    </xf>
    <xf numFmtId="179" fontId="2" fillId="33" borderId="0" xfId="0" applyNumberFormat="1" applyFont="1" applyFill="1" applyAlignment="1">
      <alignment horizontal="center" vertical="center" wrapText="1"/>
    </xf>
    <xf numFmtId="174" fontId="2" fillId="33" borderId="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 quotePrefix="1">
      <alignment horizontal="center" vertical="center"/>
    </xf>
    <xf numFmtId="0" fontId="2" fillId="33" borderId="0" xfId="0" applyNumberFormat="1" applyFont="1" applyFill="1" applyAlignment="1">
      <alignment horizontal="left"/>
    </xf>
    <xf numFmtId="174" fontId="2" fillId="33" borderId="11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/>
    </xf>
    <xf numFmtId="0" fontId="5" fillId="33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4" fontId="2" fillId="0" borderId="11" xfId="50" applyNumberFormat="1" applyFont="1" applyFill="1" applyBorder="1" applyAlignment="1">
      <alignment horizontal="center"/>
      <protection/>
    </xf>
    <xf numFmtId="184" fontId="2" fillId="0" borderId="11" xfId="52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4" fontId="2" fillId="0" borderId="0" xfId="50" applyNumberFormat="1" applyFont="1" applyFill="1" applyBorder="1" applyAlignment="1">
      <alignment horizontal="center"/>
      <protection/>
    </xf>
    <xf numFmtId="176" fontId="2" fillId="33" borderId="12" xfId="0" applyNumberFormat="1" applyFont="1" applyFill="1" applyBorder="1" applyAlignment="1">
      <alignment horizontal="left"/>
    </xf>
    <xf numFmtId="174" fontId="2" fillId="33" borderId="12" xfId="0" applyNumberFormat="1" applyFont="1" applyFill="1" applyBorder="1" applyAlignment="1">
      <alignment horizontal="center" vertical="center"/>
    </xf>
    <xf numFmtId="171" fontId="2" fillId="33" borderId="0" xfId="63" applyFont="1" applyFill="1" applyAlignment="1">
      <alignment horizontal="left"/>
    </xf>
    <xf numFmtId="174" fontId="2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71" fontId="2" fillId="33" borderId="0" xfId="63" applyFont="1" applyFill="1" applyBorder="1" applyAlignment="1">
      <alignment horizontal="center"/>
    </xf>
    <xf numFmtId="171" fontId="2" fillId="33" borderId="0" xfId="63" applyFont="1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17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33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174" fontId="2" fillId="33" borderId="0" xfId="50" applyNumberFormat="1" applyFont="1" applyFill="1" applyBorder="1" applyAlignment="1">
      <alignment horizontal="center"/>
      <protection/>
    </xf>
    <xf numFmtId="174" fontId="2" fillId="33" borderId="11" xfId="50" applyNumberFormat="1" applyFont="1" applyFill="1" applyBorder="1" applyAlignment="1">
      <alignment horizontal="center"/>
      <protection/>
    </xf>
    <xf numFmtId="184" fontId="2" fillId="33" borderId="11" xfId="52" applyNumberFormat="1" applyFont="1" applyFill="1" applyBorder="1" applyAlignment="1">
      <alignment horizontal="center"/>
    </xf>
    <xf numFmtId="0" fontId="2" fillId="0" borderId="11" xfId="50" applyFont="1" applyBorder="1" applyAlignment="1">
      <alignment horizontal="center"/>
      <protection/>
    </xf>
    <xf numFmtId="2" fontId="2" fillId="0" borderId="11" xfId="50" applyNumberFormat="1" applyFont="1" applyBorder="1" applyAlignment="1">
      <alignment horizontal="center"/>
      <protection/>
    </xf>
    <xf numFmtId="3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33" borderId="12" xfId="0" applyNumberFormat="1" applyFont="1" applyFill="1" applyBorder="1" applyAlignment="1">
      <alignment horizontal="right" vertical="center" wrapText="1"/>
    </xf>
    <xf numFmtId="184" fontId="2" fillId="33" borderId="0" xfId="52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1" xfId="52" applyNumberFormat="1" applyFont="1" applyFill="1" applyBorder="1" applyAlignment="1">
      <alignment horizontal="center"/>
    </xf>
    <xf numFmtId="4" fontId="2" fillId="33" borderId="0" xfId="63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4" fontId="8" fillId="33" borderId="0" xfId="0" applyNumberFormat="1" applyFont="1" applyFill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0" xfId="50" applyNumberFormat="1" applyFont="1" applyFill="1" applyBorder="1" applyAlignment="1">
      <alignment horizontal="center"/>
      <protection/>
    </xf>
    <xf numFmtId="4" fontId="2" fillId="33" borderId="11" xfId="50" applyNumberFormat="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0" fontId="2" fillId="0" borderId="12" xfId="50" applyFont="1" applyBorder="1" applyAlignment="1">
      <alignment horizontal="center"/>
      <protection/>
    </xf>
    <xf numFmtId="0" fontId="11" fillId="33" borderId="0" xfId="0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 wrapText="1"/>
    </xf>
    <xf numFmtId="2" fontId="2" fillId="33" borderId="0" xfId="0" applyNumberFormat="1" applyFont="1" applyFill="1" applyAlignment="1">
      <alignment horizontal="center"/>
    </xf>
    <xf numFmtId="2" fontId="2" fillId="33" borderId="14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left" vertical="center" wrapText="1"/>
    </xf>
    <xf numFmtId="0" fontId="2" fillId="33" borderId="0" xfId="0" applyFont="1" applyFill="1" applyBorder="1" applyAlignment="1" quotePrefix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110510757\Desktop\Tabela%20I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TabI.23"/>
      <sheetName val="Tab.I.24"/>
    </sheetNames>
    <sheetDataSet>
      <sheetData sheetId="1">
        <row r="23">
          <cell r="A23" t="str">
            <v>2004.1</v>
          </cell>
        </row>
        <row r="24">
          <cell r="A24" t="str">
            <v>2004.2</v>
          </cell>
        </row>
        <row r="25">
          <cell r="A25" t="str">
            <v>2004.3</v>
          </cell>
        </row>
        <row r="26">
          <cell r="A26" t="str">
            <v>2004.4</v>
          </cell>
        </row>
        <row r="27">
          <cell r="A27" t="str">
            <v>2005.1</v>
          </cell>
        </row>
        <row r="28">
          <cell r="A28" t="str">
            <v>2005.2</v>
          </cell>
        </row>
        <row r="29">
          <cell r="A29" t="str">
            <v>2005.3</v>
          </cell>
        </row>
        <row r="30">
          <cell r="A30" t="str">
            <v>2005.4</v>
          </cell>
        </row>
        <row r="31">
          <cell r="A31" t="str">
            <v>2006.1</v>
          </cell>
        </row>
        <row r="32">
          <cell r="A32" t="str">
            <v>2006.2</v>
          </cell>
        </row>
        <row r="33">
          <cell r="A33" t="str">
            <v>2006.3</v>
          </cell>
        </row>
        <row r="34">
          <cell r="A34" t="str">
            <v>2006.4</v>
          </cell>
        </row>
        <row r="35">
          <cell r="A35" t="str">
            <v>2007.1</v>
          </cell>
        </row>
        <row r="36">
          <cell r="A36" t="str">
            <v>2007.2</v>
          </cell>
        </row>
        <row r="37">
          <cell r="A37" t="str">
            <v>2007.3</v>
          </cell>
        </row>
        <row r="38">
          <cell r="A38" t="str">
            <v>2007.4</v>
          </cell>
        </row>
        <row r="39">
          <cell r="A39" t="str">
            <v>2008.1</v>
          </cell>
        </row>
        <row r="40">
          <cell r="A40" t="str">
            <v>2008.2</v>
          </cell>
        </row>
        <row r="41">
          <cell r="A41" t="str">
            <v>2008.3</v>
          </cell>
        </row>
        <row r="42">
          <cell r="A42" t="str">
            <v>2008.4</v>
          </cell>
        </row>
        <row r="43">
          <cell r="A43" t="str">
            <v>2009.1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79" customWidth="1"/>
    <col min="2" max="2" width="100.7109375" style="79" customWidth="1"/>
    <col min="3" max="16384" width="9.140625" style="79" customWidth="1"/>
  </cols>
  <sheetData>
    <row r="2" ht="15">
      <c r="B2" s="80" t="s">
        <v>313</v>
      </c>
    </row>
    <row r="3" ht="12.75">
      <c r="B3" s="88" t="s">
        <v>299</v>
      </c>
    </row>
    <row r="4" ht="12.75">
      <c r="B4" s="88" t="s">
        <v>300</v>
      </c>
    </row>
    <row r="5" ht="12.75">
      <c r="B5" s="88" t="s">
        <v>301</v>
      </c>
    </row>
    <row r="6" ht="12.75">
      <c r="B6" s="88" t="s">
        <v>302</v>
      </c>
    </row>
    <row r="7" ht="12.75">
      <c r="B7" s="88" t="s">
        <v>303</v>
      </c>
    </row>
    <row r="8" ht="12.75">
      <c r="B8" s="88" t="s">
        <v>304</v>
      </c>
    </row>
    <row r="9" ht="12.75">
      <c r="B9" s="88" t="s">
        <v>305</v>
      </c>
    </row>
    <row r="10" ht="12.75">
      <c r="B10" s="88" t="s">
        <v>306</v>
      </c>
    </row>
    <row r="11" ht="12.75">
      <c r="B11" s="88" t="s">
        <v>307</v>
      </c>
    </row>
    <row r="12" ht="12.75">
      <c r="B12" s="88" t="s">
        <v>308</v>
      </c>
    </row>
    <row r="13" ht="12.75">
      <c r="B13" s="88" t="s">
        <v>309</v>
      </c>
    </row>
    <row r="14" ht="12.75">
      <c r="B14" s="88" t="s">
        <v>310</v>
      </c>
    </row>
    <row r="15" ht="12.75">
      <c r="B15" s="88" t="s">
        <v>293</v>
      </c>
    </row>
    <row r="16" ht="12.75">
      <c r="B16" s="88" t="s">
        <v>294</v>
      </c>
    </row>
    <row r="17" ht="12.75">
      <c r="B17" s="88" t="s">
        <v>295</v>
      </c>
    </row>
    <row r="18" ht="12.75">
      <c r="B18" s="88" t="s">
        <v>296</v>
      </c>
    </row>
    <row r="19" ht="12.75">
      <c r="B19" s="88" t="s">
        <v>297</v>
      </c>
    </row>
    <row r="20" ht="12.75">
      <c r="B20" s="88" t="s">
        <v>298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7" location="'Tab 15'!A1" display="15. Financiamento da Formação Bruta de Capital (valor corrente por trimestre)"/>
    <hyperlink ref="B18" location="'Tab 16'!A1" display="16. Financiamento da Formação Bruta de Capital (em % do PIB)"/>
    <hyperlink ref="B19" location="'Tab 17'!A1" display="17. Financiamento da Formação Bruta de Capital (valor corrente em 4 trimestres)"/>
    <hyperlink ref="B20" location="'Tab 18'!A1" display="18. Investimento e Poupança"/>
    <hyperlink ref="B15" location="'Tab 13'!A1" display="13. PIB Trimestral sem Ajuste Sazonal (crescimento real do fluxo em 4 trimestres)"/>
    <hyperlink ref="B16" location="'Tab 14'!A1" display="14. PIB Trimestral com Ajuste Sazonal (crescimento real sobre trimestre anterior por divulgação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6" customFormat="1" ht="12.75">
      <c r="B1" s="72" t="s">
        <v>233</v>
      </c>
      <c r="D1" s="78"/>
      <c r="E1" s="78"/>
      <c r="F1" s="78"/>
      <c r="L1" s="142" t="s">
        <v>314</v>
      </c>
    </row>
    <row r="2" spans="2:7" s="76" customFormat="1" ht="12.75">
      <c r="B2" s="77"/>
      <c r="D2" s="78"/>
      <c r="E2" s="78"/>
      <c r="F2" s="78"/>
      <c r="G2" s="75"/>
    </row>
    <row r="3" ht="11.25">
      <c r="B3" s="30" t="s">
        <v>75</v>
      </c>
    </row>
    <row r="4" spans="2:7" ht="11.25">
      <c r="B4" s="44" t="s">
        <v>116</v>
      </c>
      <c r="D4" s="34"/>
      <c r="E4" s="34"/>
      <c r="F4" s="34"/>
      <c r="G4" s="34"/>
    </row>
    <row r="5" spans="2:7" ht="11.25">
      <c r="B5" s="45" t="s">
        <v>40</v>
      </c>
      <c r="D5" s="34"/>
      <c r="E5" s="34"/>
      <c r="F5" s="34"/>
      <c r="G5" s="34"/>
    </row>
    <row r="6" spans="2:7" ht="11.25">
      <c r="B6" s="45"/>
      <c r="D6" s="34"/>
      <c r="E6" s="34"/>
      <c r="F6" s="34"/>
      <c r="G6" s="34"/>
    </row>
    <row r="7" spans="2:12" s="51" customFormat="1" ht="22.5" customHeight="1">
      <c r="B7" s="274" t="s">
        <v>1</v>
      </c>
      <c r="C7" s="49" t="s">
        <v>59</v>
      </c>
      <c r="D7" s="49"/>
      <c r="E7" s="49"/>
      <c r="F7" s="50"/>
      <c r="G7" s="276" t="s">
        <v>60</v>
      </c>
      <c r="H7" s="276"/>
      <c r="I7" s="276"/>
      <c r="J7" s="263" t="s">
        <v>61</v>
      </c>
      <c r="K7" s="263" t="s">
        <v>62</v>
      </c>
      <c r="L7" s="263" t="s">
        <v>46</v>
      </c>
    </row>
    <row r="8" spans="2:12" s="52" customFormat="1" ht="32.25" customHeight="1" thickBot="1">
      <c r="B8" s="275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6" t="s">
        <v>65</v>
      </c>
      <c r="I8" s="37" t="s">
        <v>66</v>
      </c>
      <c r="J8" s="264"/>
      <c r="K8" s="264"/>
      <c r="L8" s="264"/>
    </row>
    <row r="9" spans="2:12" ht="12" thickTop="1">
      <c r="B9" s="11" t="s">
        <v>244</v>
      </c>
      <c r="C9" s="46">
        <v>224170.442</v>
      </c>
      <c r="D9" s="46">
        <v>171756.228</v>
      </c>
      <c r="E9" s="46">
        <v>52414.214</v>
      </c>
      <c r="F9" s="46"/>
      <c r="G9" s="46">
        <v>48880.546</v>
      </c>
      <c r="H9" s="46">
        <v>51222.486</v>
      </c>
      <c r="I9" s="46">
        <v>-2341.94</v>
      </c>
      <c r="J9" s="46">
        <v>25420.462</v>
      </c>
      <c r="K9" s="46">
        <v>28825.155</v>
      </c>
      <c r="L9" s="46">
        <v>269646.295</v>
      </c>
    </row>
    <row r="10" spans="2:12" ht="11.25">
      <c r="B10" s="11" t="s">
        <v>245</v>
      </c>
      <c r="C10" s="46">
        <v>240742.797</v>
      </c>
      <c r="D10" s="46">
        <v>187023.768</v>
      </c>
      <c r="E10" s="46">
        <v>53719.029</v>
      </c>
      <c r="F10" s="46"/>
      <c r="G10" s="46">
        <v>53741.437</v>
      </c>
      <c r="H10" s="46">
        <v>48564.948</v>
      </c>
      <c r="I10" s="46">
        <v>5176.489</v>
      </c>
      <c r="J10" s="46">
        <v>29116.131</v>
      </c>
      <c r="K10" s="46">
        <v>32418.739</v>
      </c>
      <c r="L10" s="46">
        <v>291181.626</v>
      </c>
    </row>
    <row r="11" spans="2:12" ht="11.25">
      <c r="B11" s="11" t="s">
        <v>246</v>
      </c>
      <c r="C11" s="46">
        <v>252550.902</v>
      </c>
      <c r="D11" s="46">
        <v>199996.938</v>
      </c>
      <c r="E11" s="46">
        <v>52553.964</v>
      </c>
      <c r="F11" s="46"/>
      <c r="G11" s="46">
        <v>52841.539</v>
      </c>
      <c r="H11" s="46">
        <v>48652.407</v>
      </c>
      <c r="I11" s="46">
        <v>4189.132</v>
      </c>
      <c r="J11" s="46">
        <v>32530.591</v>
      </c>
      <c r="K11" s="46">
        <v>37242.405</v>
      </c>
      <c r="L11" s="46">
        <v>300680.627</v>
      </c>
    </row>
    <row r="12" spans="2:12" ht="11.25">
      <c r="B12" s="11" t="s">
        <v>247</v>
      </c>
      <c r="C12" s="46">
        <v>267561.859</v>
      </c>
      <c r="D12" s="46">
        <v>200164.066</v>
      </c>
      <c r="E12" s="46">
        <v>67397.793</v>
      </c>
      <c r="F12" s="46"/>
      <c r="G12" s="46">
        <v>59793.48</v>
      </c>
      <c r="H12" s="46">
        <v>49711.159</v>
      </c>
      <c r="I12" s="46">
        <v>10082.321</v>
      </c>
      <c r="J12" s="46">
        <v>30623.815</v>
      </c>
      <c r="K12" s="46">
        <v>40005.701</v>
      </c>
      <c r="L12" s="46">
        <v>317973.453</v>
      </c>
    </row>
    <row r="13" spans="2:12" ht="11.25">
      <c r="B13" s="39" t="s">
        <v>261</v>
      </c>
      <c r="C13" s="47">
        <v>985026</v>
      </c>
      <c r="D13" s="47">
        <v>758941</v>
      </c>
      <c r="E13" s="47">
        <v>226085</v>
      </c>
      <c r="F13" s="47"/>
      <c r="G13" s="47">
        <v>215257.002</v>
      </c>
      <c r="H13" s="47">
        <v>198151</v>
      </c>
      <c r="I13" s="47">
        <v>17106.002</v>
      </c>
      <c r="J13" s="47">
        <v>117690.99900000001</v>
      </c>
      <c r="K13" s="47">
        <v>138492</v>
      </c>
      <c r="L13" s="47">
        <v>1179482.001</v>
      </c>
    </row>
    <row r="14" spans="2:12" ht="11.25">
      <c r="B14" s="11" t="s">
        <v>248</v>
      </c>
      <c r="C14" s="46">
        <v>256742.642</v>
      </c>
      <c r="D14" s="46">
        <v>199409.145</v>
      </c>
      <c r="E14" s="46">
        <v>57333.497</v>
      </c>
      <c r="F14" s="46"/>
      <c r="G14" s="46">
        <v>57174.217</v>
      </c>
      <c r="H14" s="46">
        <v>55825.95</v>
      </c>
      <c r="I14" s="46">
        <v>1348.267</v>
      </c>
      <c r="J14" s="46">
        <v>32671.225</v>
      </c>
      <c r="K14" s="46">
        <v>39259.538</v>
      </c>
      <c r="L14" s="46">
        <v>307328.546</v>
      </c>
    </row>
    <row r="15" spans="2:12" ht="11.25">
      <c r="B15" s="11" t="s">
        <v>249</v>
      </c>
      <c r="C15" s="46">
        <v>267600.864</v>
      </c>
      <c r="D15" s="46">
        <v>207187.366</v>
      </c>
      <c r="E15" s="46">
        <v>60413.498</v>
      </c>
      <c r="F15" s="46"/>
      <c r="G15" s="46">
        <v>61494.202</v>
      </c>
      <c r="H15" s="46">
        <v>56567.383</v>
      </c>
      <c r="I15" s="46">
        <v>4926.819</v>
      </c>
      <c r="J15" s="46">
        <v>39782.935</v>
      </c>
      <c r="K15" s="46">
        <v>44539.83</v>
      </c>
      <c r="L15" s="46">
        <v>324338.171</v>
      </c>
    </row>
    <row r="16" spans="2:12" ht="11.25">
      <c r="B16" s="11" t="s">
        <v>250</v>
      </c>
      <c r="C16" s="46">
        <v>266820.979</v>
      </c>
      <c r="D16" s="46">
        <v>209794.975</v>
      </c>
      <c r="E16" s="46">
        <v>57026.004</v>
      </c>
      <c r="F16" s="46"/>
      <c r="G16" s="46">
        <v>60168.872</v>
      </c>
      <c r="H16" s="46">
        <v>55504.793</v>
      </c>
      <c r="I16" s="46">
        <v>4664.079</v>
      </c>
      <c r="J16" s="46">
        <v>44555.225</v>
      </c>
      <c r="K16" s="46">
        <v>47294.177</v>
      </c>
      <c r="L16" s="46">
        <v>324250.899</v>
      </c>
    </row>
    <row r="17" spans="2:12" ht="11.25">
      <c r="B17" s="11" t="s">
        <v>251</v>
      </c>
      <c r="C17" s="46">
        <v>293346.516</v>
      </c>
      <c r="D17" s="46">
        <v>210076.514</v>
      </c>
      <c r="E17" s="46">
        <v>83270.002</v>
      </c>
      <c r="F17" s="46"/>
      <c r="G17" s="46">
        <v>55916.705</v>
      </c>
      <c r="H17" s="46">
        <v>53873.874</v>
      </c>
      <c r="I17" s="46">
        <v>2042.831</v>
      </c>
      <c r="J17" s="46">
        <v>41609.615</v>
      </c>
      <c r="K17" s="46">
        <v>44654.454</v>
      </c>
      <c r="L17" s="46">
        <v>346218.382</v>
      </c>
    </row>
    <row r="18" spans="2:12" ht="11.25">
      <c r="B18" s="39" t="s">
        <v>263</v>
      </c>
      <c r="C18" s="47">
        <v>1084511.0010000002</v>
      </c>
      <c r="D18" s="47">
        <v>826468</v>
      </c>
      <c r="E18" s="47">
        <v>258043.001</v>
      </c>
      <c r="F18" s="47"/>
      <c r="G18" s="47">
        <v>234753.99599999998</v>
      </c>
      <c r="H18" s="47">
        <v>221772</v>
      </c>
      <c r="I18" s="47">
        <v>12981.996000000001</v>
      </c>
      <c r="J18" s="47">
        <v>158619</v>
      </c>
      <c r="K18" s="47">
        <v>175747.999</v>
      </c>
      <c r="L18" s="47">
        <v>1302135.998</v>
      </c>
    </row>
    <row r="19" spans="2:12" ht="11.25">
      <c r="B19" s="11" t="s">
        <v>252</v>
      </c>
      <c r="C19" s="46">
        <v>282311.697</v>
      </c>
      <c r="D19" s="46">
        <v>214385.548</v>
      </c>
      <c r="E19" s="46">
        <v>67926.149</v>
      </c>
      <c r="F19" s="46"/>
      <c r="G19" s="46">
        <v>57470.731</v>
      </c>
      <c r="H19" s="46">
        <v>56468.3</v>
      </c>
      <c r="I19" s="46">
        <v>1002.431</v>
      </c>
      <c r="J19" s="46">
        <v>34244.202</v>
      </c>
      <c r="K19" s="46">
        <v>36158.02</v>
      </c>
      <c r="L19" s="46">
        <v>337868.61</v>
      </c>
    </row>
    <row r="20" spans="2:12" ht="11.25">
      <c r="B20" s="11" t="s">
        <v>253</v>
      </c>
      <c r="C20" s="46">
        <v>300309.578</v>
      </c>
      <c r="D20" s="46">
        <v>224850.785</v>
      </c>
      <c r="E20" s="46">
        <v>75458.793</v>
      </c>
      <c r="F20" s="46"/>
      <c r="G20" s="46">
        <v>71569.7</v>
      </c>
      <c r="H20" s="46">
        <v>59387.376</v>
      </c>
      <c r="I20" s="46">
        <v>12182.324</v>
      </c>
      <c r="J20" s="46">
        <v>38255.31</v>
      </c>
      <c r="K20" s="46">
        <v>39417.612</v>
      </c>
      <c r="L20" s="46">
        <v>370716.976</v>
      </c>
    </row>
    <row r="21" spans="2:12" ht="11.25">
      <c r="B21" s="11" t="s">
        <v>254</v>
      </c>
      <c r="C21" s="46">
        <v>299188.768</v>
      </c>
      <c r="D21" s="46">
        <v>232581.059</v>
      </c>
      <c r="E21" s="46">
        <v>66607.709</v>
      </c>
      <c r="F21" s="46"/>
      <c r="G21" s="46">
        <v>60612.532</v>
      </c>
      <c r="H21" s="46">
        <v>61833.157</v>
      </c>
      <c r="I21" s="46">
        <v>-1220.625</v>
      </c>
      <c r="J21" s="46">
        <v>64792.9</v>
      </c>
      <c r="K21" s="46">
        <v>52408.11</v>
      </c>
      <c r="L21" s="46">
        <v>372186.09</v>
      </c>
    </row>
    <row r="22" spans="2:12" ht="11.25">
      <c r="B22" s="11" t="s">
        <v>255</v>
      </c>
      <c r="C22" s="46">
        <v>334291.957</v>
      </c>
      <c r="D22" s="46">
        <v>240240.608</v>
      </c>
      <c r="E22" s="46">
        <v>94051.349</v>
      </c>
      <c r="F22" s="46"/>
      <c r="G22" s="46">
        <v>49698.041</v>
      </c>
      <c r="H22" s="46">
        <v>64473.167</v>
      </c>
      <c r="I22" s="46">
        <v>-14775.126</v>
      </c>
      <c r="J22" s="46">
        <v>71030.588</v>
      </c>
      <c r="K22" s="46">
        <v>57970.258</v>
      </c>
      <c r="L22" s="46">
        <v>397050.328</v>
      </c>
    </row>
    <row r="23" spans="2:12" ht="11.25">
      <c r="B23" s="39" t="s">
        <v>264</v>
      </c>
      <c r="C23" s="47">
        <v>1216102</v>
      </c>
      <c r="D23" s="47">
        <v>912058</v>
      </c>
      <c r="E23" s="47">
        <v>304044</v>
      </c>
      <c r="F23" s="47"/>
      <c r="G23" s="47">
        <v>239351.004</v>
      </c>
      <c r="H23" s="47">
        <v>242162</v>
      </c>
      <c r="I23" s="47">
        <v>-2810.995999999999</v>
      </c>
      <c r="J23" s="47">
        <v>208323</v>
      </c>
      <c r="K23" s="47">
        <v>185954</v>
      </c>
      <c r="L23" s="47">
        <v>1477822.004</v>
      </c>
    </row>
    <row r="24" spans="2:12" ht="11.25">
      <c r="B24" s="11" t="s">
        <v>256</v>
      </c>
      <c r="C24" s="46">
        <v>327181.515</v>
      </c>
      <c r="D24" s="46">
        <v>257236.747</v>
      </c>
      <c r="E24" s="46">
        <v>69944.768</v>
      </c>
      <c r="F24" s="46"/>
      <c r="G24" s="46">
        <v>56309.148</v>
      </c>
      <c r="H24" s="46">
        <v>63806.033</v>
      </c>
      <c r="I24" s="46">
        <v>-7496.885</v>
      </c>
      <c r="J24" s="46">
        <v>61586.197</v>
      </c>
      <c r="K24" s="46">
        <v>53494.912</v>
      </c>
      <c r="L24" s="46">
        <v>391581.948</v>
      </c>
    </row>
    <row r="25" spans="2:12" ht="11.25">
      <c r="B25" s="11" t="s">
        <v>257</v>
      </c>
      <c r="C25" s="46">
        <v>339891.462</v>
      </c>
      <c r="D25" s="46">
        <v>259774.117</v>
      </c>
      <c r="E25" s="46">
        <v>80117.345</v>
      </c>
      <c r="F25" s="46"/>
      <c r="G25" s="46">
        <v>68005.361</v>
      </c>
      <c r="H25" s="46">
        <v>62463.787</v>
      </c>
      <c r="I25" s="46">
        <v>5541.574</v>
      </c>
      <c r="J25" s="46">
        <v>60721.439</v>
      </c>
      <c r="K25" s="46">
        <v>48383.196</v>
      </c>
      <c r="L25" s="46">
        <v>420235.066</v>
      </c>
    </row>
    <row r="26" spans="2:12" ht="11.25">
      <c r="B26" s="11" t="s">
        <v>258</v>
      </c>
      <c r="C26" s="46">
        <v>344039.875</v>
      </c>
      <c r="D26" s="46">
        <v>265312.59</v>
      </c>
      <c r="E26" s="46">
        <v>78727.285</v>
      </c>
      <c r="F26" s="46"/>
      <c r="G26" s="46">
        <v>70780.554</v>
      </c>
      <c r="H26" s="46">
        <v>65392.914</v>
      </c>
      <c r="I26" s="46">
        <v>5387.63999999997</v>
      </c>
      <c r="J26" s="46">
        <v>65202.337</v>
      </c>
      <c r="K26" s="46">
        <v>50147.232</v>
      </c>
      <c r="L26" s="46">
        <v>429875.534</v>
      </c>
    </row>
    <row r="27" spans="2:12" ht="11.25">
      <c r="B27" s="11" t="s">
        <v>259</v>
      </c>
      <c r="C27" s="46">
        <v>371242.148</v>
      </c>
      <c r="D27" s="46">
        <v>270435.547</v>
      </c>
      <c r="E27" s="46">
        <v>100806.601</v>
      </c>
      <c r="F27" s="46"/>
      <c r="G27" s="46">
        <v>72999.935</v>
      </c>
      <c r="H27" s="46">
        <v>68051.267</v>
      </c>
      <c r="I27" s="46">
        <v>4948.668</v>
      </c>
      <c r="J27" s="46">
        <v>67260.026</v>
      </c>
      <c r="K27" s="46">
        <v>53246.659</v>
      </c>
      <c r="L27" s="46">
        <v>458255.45</v>
      </c>
    </row>
    <row r="28" spans="2:12" ht="11.25">
      <c r="B28" s="39" t="s">
        <v>265</v>
      </c>
      <c r="C28" s="47">
        <v>1382355</v>
      </c>
      <c r="D28" s="47">
        <v>1052759.0010000002</v>
      </c>
      <c r="E28" s="47">
        <v>329595.999</v>
      </c>
      <c r="F28" s="47"/>
      <c r="G28" s="47">
        <v>268094.998</v>
      </c>
      <c r="H28" s="47">
        <v>259714.001</v>
      </c>
      <c r="I28" s="47">
        <v>8380.99699999997</v>
      </c>
      <c r="J28" s="47">
        <v>254769.999</v>
      </c>
      <c r="K28" s="47">
        <v>205271.999</v>
      </c>
      <c r="L28" s="47">
        <v>1699947.998</v>
      </c>
    </row>
    <row r="29" spans="2:12" ht="11.25">
      <c r="B29" s="11" t="s">
        <v>219</v>
      </c>
      <c r="C29" s="46">
        <v>349734.314</v>
      </c>
      <c r="D29" s="46">
        <v>273132.968</v>
      </c>
      <c r="E29" s="46">
        <v>76601.346</v>
      </c>
      <c r="F29" s="46"/>
      <c r="G29" s="46">
        <v>76354.098</v>
      </c>
      <c r="H29" s="46">
        <v>70766.018</v>
      </c>
      <c r="I29" s="46">
        <v>5588.08</v>
      </c>
      <c r="J29" s="46">
        <v>65263.56</v>
      </c>
      <c r="K29" s="46">
        <v>51732.184</v>
      </c>
      <c r="L29" s="46">
        <v>439619.788</v>
      </c>
    </row>
    <row r="30" spans="2:12" ht="11.25">
      <c r="B30" s="11" t="s">
        <v>220</v>
      </c>
      <c r="C30" s="46">
        <v>369791.807</v>
      </c>
      <c r="D30" s="46">
        <v>282254.017</v>
      </c>
      <c r="E30" s="46">
        <v>87537.79</v>
      </c>
      <c r="F30" s="46"/>
      <c r="G30" s="46">
        <v>92487.447</v>
      </c>
      <c r="H30" s="46">
        <v>76905.188</v>
      </c>
      <c r="I30" s="46">
        <v>15582.259</v>
      </c>
      <c r="J30" s="46">
        <v>81656.921</v>
      </c>
      <c r="K30" s="46">
        <v>60129.602</v>
      </c>
      <c r="L30" s="46">
        <v>483806.573</v>
      </c>
    </row>
    <row r="31" spans="2:12" ht="11.25">
      <c r="B31" s="11" t="s">
        <v>221</v>
      </c>
      <c r="C31" s="46">
        <v>386491.327</v>
      </c>
      <c r="D31" s="46">
        <v>296560.407</v>
      </c>
      <c r="E31" s="46">
        <v>89930.92</v>
      </c>
      <c r="F31" s="46"/>
      <c r="G31" s="46">
        <v>85688.343</v>
      </c>
      <c r="H31" s="46">
        <v>83645.295</v>
      </c>
      <c r="I31" s="46">
        <v>2043.048</v>
      </c>
      <c r="J31" s="46">
        <v>88946.966</v>
      </c>
      <c r="K31" s="46">
        <v>65716.049</v>
      </c>
      <c r="L31" s="46">
        <v>495410.587</v>
      </c>
    </row>
    <row r="32" spans="2:12" ht="11.25">
      <c r="B32" s="11" t="s">
        <v>222</v>
      </c>
      <c r="C32" s="46">
        <v>427877.551</v>
      </c>
      <c r="D32" s="46">
        <v>308663.608</v>
      </c>
      <c r="E32" s="46">
        <v>119213.943</v>
      </c>
      <c r="F32" s="46"/>
      <c r="G32" s="46">
        <v>77803.112</v>
      </c>
      <c r="H32" s="46">
        <v>81199.5</v>
      </c>
      <c r="I32" s="46">
        <v>-3396.388</v>
      </c>
      <c r="J32" s="46">
        <v>83024.553</v>
      </c>
      <c r="K32" s="46">
        <v>66044.165</v>
      </c>
      <c r="L32" s="46">
        <v>522661.051</v>
      </c>
    </row>
    <row r="33" spans="2:12" ht="11.25">
      <c r="B33" s="39" t="s">
        <v>223</v>
      </c>
      <c r="C33" s="47">
        <v>1533894.999</v>
      </c>
      <c r="D33" s="47">
        <v>1160611</v>
      </c>
      <c r="E33" s="47">
        <v>373283.99899999995</v>
      </c>
      <c r="F33" s="47"/>
      <c r="G33" s="47">
        <v>332333</v>
      </c>
      <c r="H33" s="47">
        <v>312516.001</v>
      </c>
      <c r="I33" s="47">
        <v>19816.999</v>
      </c>
      <c r="J33" s="47">
        <v>318892</v>
      </c>
      <c r="K33" s="47">
        <v>243622</v>
      </c>
      <c r="L33" s="47">
        <v>1941497.999</v>
      </c>
    </row>
    <row r="34" spans="2:12" ht="11.25">
      <c r="B34" s="11" t="s">
        <v>172</v>
      </c>
      <c r="C34" s="46">
        <v>398509.927</v>
      </c>
      <c r="D34" s="46">
        <v>307261.109</v>
      </c>
      <c r="E34" s="46">
        <v>91248.818</v>
      </c>
      <c r="F34" s="46"/>
      <c r="G34" s="46">
        <v>79198.469</v>
      </c>
      <c r="H34" s="46">
        <v>79457.021</v>
      </c>
      <c r="I34" s="46">
        <v>-258.552</v>
      </c>
      <c r="J34" s="46">
        <v>75688.78</v>
      </c>
      <c r="K34" s="46">
        <v>59234.258</v>
      </c>
      <c r="L34" s="46">
        <v>494162.918</v>
      </c>
    </row>
    <row r="35" spans="2:12" ht="11.25">
      <c r="B35" s="11" t="s">
        <v>173</v>
      </c>
      <c r="C35" s="46">
        <v>418533.411</v>
      </c>
      <c r="D35" s="46">
        <v>319171.645</v>
      </c>
      <c r="E35" s="46">
        <v>99361.766</v>
      </c>
      <c r="F35" s="46"/>
      <c r="G35" s="46">
        <v>97303.075</v>
      </c>
      <c r="H35" s="46">
        <v>85895.21</v>
      </c>
      <c r="I35" s="46">
        <v>11407.865</v>
      </c>
      <c r="J35" s="46">
        <v>81185.406</v>
      </c>
      <c r="K35" s="46">
        <v>62456.286</v>
      </c>
      <c r="L35" s="46">
        <v>534565.606</v>
      </c>
    </row>
    <row r="36" spans="2:12" ht="11.25">
      <c r="B36" s="11" t="s">
        <v>174</v>
      </c>
      <c r="C36" s="46">
        <v>428056.381</v>
      </c>
      <c r="D36" s="46">
        <v>327493.457</v>
      </c>
      <c r="E36" s="46">
        <v>100562.924</v>
      </c>
      <c r="F36" s="46"/>
      <c r="G36" s="46">
        <v>91864.482</v>
      </c>
      <c r="H36" s="46">
        <v>89144.795</v>
      </c>
      <c r="I36" s="46">
        <v>2719.687</v>
      </c>
      <c r="J36" s="46">
        <v>86478.01</v>
      </c>
      <c r="K36" s="46">
        <v>63681.93</v>
      </c>
      <c r="L36" s="46">
        <v>542716.943</v>
      </c>
    </row>
    <row r="37" spans="2:12" ht="11.25">
      <c r="B37" s="11" t="s">
        <v>175</v>
      </c>
      <c r="C37" s="46">
        <v>476683.281</v>
      </c>
      <c r="D37" s="46">
        <v>340303.789</v>
      </c>
      <c r="E37" s="46">
        <v>136379.492</v>
      </c>
      <c r="F37" s="46"/>
      <c r="G37" s="46">
        <v>79609.973</v>
      </c>
      <c r="H37" s="46">
        <v>87739.974</v>
      </c>
      <c r="I37" s="46">
        <v>-8130.001</v>
      </c>
      <c r="J37" s="46">
        <v>81489.804</v>
      </c>
      <c r="K37" s="46">
        <v>61989.526</v>
      </c>
      <c r="L37" s="46">
        <v>575793.532</v>
      </c>
    </row>
    <row r="38" spans="2:12" ht="11.25">
      <c r="B38" s="39" t="s">
        <v>152</v>
      </c>
      <c r="C38" s="47">
        <v>1721783</v>
      </c>
      <c r="D38" s="47">
        <v>1294230</v>
      </c>
      <c r="E38" s="47">
        <v>427553</v>
      </c>
      <c r="F38" s="47"/>
      <c r="G38" s="47">
        <v>347975.999</v>
      </c>
      <c r="H38" s="47">
        <v>342237</v>
      </c>
      <c r="I38" s="47">
        <v>5738.999</v>
      </c>
      <c r="J38" s="47">
        <v>324842</v>
      </c>
      <c r="K38" s="47">
        <v>247362</v>
      </c>
      <c r="L38" s="47">
        <v>2147238.999</v>
      </c>
    </row>
    <row r="39" spans="2:12" ht="11.25">
      <c r="B39" s="11" t="s">
        <v>176</v>
      </c>
      <c r="C39" s="46">
        <v>444324.66</v>
      </c>
      <c r="D39" s="46">
        <v>341990.757</v>
      </c>
      <c r="E39" s="46">
        <v>102333.903</v>
      </c>
      <c r="F39" s="46"/>
      <c r="G39" s="46">
        <v>87359.092</v>
      </c>
      <c r="H39" s="46">
        <v>91196.944</v>
      </c>
      <c r="I39" s="46">
        <v>-3837.852</v>
      </c>
      <c r="J39" s="46">
        <v>74806.739</v>
      </c>
      <c r="K39" s="46">
        <v>60746.544</v>
      </c>
      <c r="L39" s="46">
        <v>545743.947</v>
      </c>
    </row>
    <row r="40" spans="2:12" ht="11.25">
      <c r="B40" s="11" t="s">
        <v>177</v>
      </c>
      <c r="C40" s="46">
        <v>459464.734</v>
      </c>
      <c r="D40" s="46">
        <v>351482.416</v>
      </c>
      <c r="E40" s="46">
        <v>107982.318</v>
      </c>
      <c r="F40" s="46"/>
      <c r="G40" s="46">
        <v>103983.745</v>
      </c>
      <c r="H40" s="46">
        <v>94698.442</v>
      </c>
      <c r="I40" s="46">
        <v>9285.303</v>
      </c>
      <c r="J40" s="46">
        <v>78418.893</v>
      </c>
      <c r="K40" s="46">
        <v>64485.93</v>
      </c>
      <c r="L40" s="46">
        <v>577381.442</v>
      </c>
    </row>
    <row r="41" spans="2:12" ht="11.25">
      <c r="B41" s="11" t="s">
        <v>178</v>
      </c>
      <c r="C41" s="46">
        <v>473683.243</v>
      </c>
      <c r="D41" s="46">
        <v>361079.433</v>
      </c>
      <c r="E41" s="46">
        <v>112603.81</v>
      </c>
      <c r="F41" s="46"/>
      <c r="G41" s="46">
        <v>107065.798</v>
      </c>
      <c r="H41" s="46">
        <v>101608.473</v>
      </c>
      <c r="I41" s="46">
        <v>5457.325</v>
      </c>
      <c r="J41" s="46">
        <v>96926.69</v>
      </c>
      <c r="K41" s="46">
        <v>73958.557</v>
      </c>
      <c r="L41" s="46">
        <v>603717.174</v>
      </c>
    </row>
    <row r="42" spans="2:12" ht="11.25">
      <c r="B42" s="11" t="s">
        <v>179</v>
      </c>
      <c r="C42" s="46">
        <v>526206.364</v>
      </c>
      <c r="D42" s="46">
        <v>374353.395</v>
      </c>
      <c r="E42" s="46">
        <v>151852.969</v>
      </c>
      <c r="F42" s="46"/>
      <c r="G42" s="46">
        <v>98618.365</v>
      </c>
      <c r="H42" s="46">
        <v>101824.141</v>
      </c>
      <c r="I42" s="46">
        <v>-3205.776</v>
      </c>
      <c r="J42" s="46">
        <v>90304.678</v>
      </c>
      <c r="K42" s="46">
        <v>72487.97</v>
      </c>
      <c r="L42" s="46">
        <v>642641.437</v>
      </c>
    </row>
    <row r="43" spans="2:12" ht="11.25">
      <c r="B43" s="39" t="s">
        <v>153</v>
      </c>
      <c r="C43" s="47">
        <v>1903679.0010000002</v>
      </c>
      <c r="D43" s="47">
        <v>1428906.001</v>
      </c>
      <c r="E43" s="47">
        <v>474773</v>
      </c>
      <c r="F43" s="47"/>
      <c r="G43" s="47">
        <v>397027</v>
      </c>
      <c r="H43" s="47">
        <v>389328</v>
      </c>
      <c r="I43" s="47">
        <v>7699</v>
      </c>
      <c r="J43" s="47">
        <v>340457</v>
      </c>
      <c r="K43" s="47">
        <v>271679.00100000005</v>
      </c>
      <c r="L43" s="47">
        <v>2369484</v>
      </c>
    </row>
    <row r="44" spans="2:12" ht="11.25">
      <c r="B44" s="11" t="s">
        <v>180</v>
      </c>
      <c r="C44" s="46">
        <v>498840.726</v>
      </c>
      <c r="D44" s="46">
        <v>380735.936</v>
      </c>
      <c r="E44" s="46">
        <v>118104.79</v>
      </c>
      <c r="F44" s="46"/>
      <c r="G44" s="46">
        <v>109052.405</v>
      </c>
      <c r="H44" s="46">
        <v>103739.549</v>
      </c>
      <c r="I44" s="46">
        <v>5312.856</v>
      </c>
      <c r="J44" s="46">
        <v>83490.4</v>
      </c>
      <c r="K44" s="46">
        <v>73569.048</v>
      </c>
      <c r="L44" s="46">
        <v>617814.483</v>
      </c>
    </row>
    <row r="45" spans="2:12" ht="11.25">
      <c r="B45" s="11" t="s">
        <v>181</v>
      </c>
      <c r="C45" s="46">
        <v>523383.016</v>
      </c>
      <c r="D45" s="46">
        <v>395415.195</v>
      </c>
      <c r="E45" s="46">
        <v>127967.821</v>
      </c>
      <c r="F45" s="46"/>
      <c r="G45" s="46">
        <v>125793.476</v>
      </c>
      <c r="H45" s="46">
        <v>112987.06</v>
      </c>
      <c r="I45" s="46">
        <v>12806.416</v>
      </c>
      <c r="J45" s="46">
        <v>87867.525</v>
      </c>
      <c r="K45" s="46">
        <v>75062.598</v>
      </c>
      <c r="L45" s="46">
        <v>661981.419</v>
      </c>
    </row>
    <row r="46" spans="2:12" ht="11.25">
      <c r="B46" s="11" t="s">
        <v>182</v>
      </c>
      <c r="C46" s="46">
        <v>529384.535</v>
      </c>
      <c r="D46" s="46">
        <v>401361.191</v>
      </c>
      <c r="E46" s="46">
        <v>128023.344</v>
      </c>
      <c r="F46" s="46"/>
      <c r="G46" s="46">
        <v>133223.145</v>
      </c>
      <c r="H46" s="46">
        <v>123103.701</v>
      </c>
      <c r="I46" s="46">
        <v>10119.444</v>
      </c>
      <c r="J46" s="46">
        <v>93963.043</v>
      </c>
      <c r="K46" s="46">
        <v>83205.309</v>
      </c>
      <c r="L46" s="46">
        <v>673365.414</v>
      </c>
    </row>
    <row r="47" spans="2:12" ht="11.25">
      <c r="B47" s="11" t="s">
        <v>183</v>
      </c>
      <c r="C47" s="46">
        <v>581519.722</v>
      </c>
      <c r="D47" s="46">
        <v>416554.677</v>
      </c>
      <c r="E47" s="46">
        <v>164965.045</v>
      </c>
      <c r="F47" s="46"/>
      <c r="G47" s="46">
        <v>119691.976</v>
      </c>
      <c r="H47" s="46">
        <v>124306.689</v>
      </c>
      <c r="I47" s="46">
        <v>-4614.713</v>
      </c>
      <c r="J47" s="46">
        <v>90351.032</v>
      </c>
      <c r="K47" s="46">
        <v>83380.045</v>
      </c>
      <c r="L47" s="46">
        <v>708182.685</v>
      </c>
    </row>
    <row r="48" spans="2:12" ht="11.25">
      <c r="B48" s="39" t="s">
        <v>154</v>
      </c>
      <c r="C48" s="47">
        <v>2133127.9990000003</v>
      </c>
      <c r="D48" s="47">
        <v>1594066.9990000003</v>
      </c>
      <c r="E48" s="47">
        <v>539061</v>
      </c>
      <c r="F48" s="47"/>
      <c r="G48" s="47">
        <v>487761.002</v>
      </c>
      <c r="H48" s="47">
        <v>464136.999</v>
      </c>
      <c r="I48" s="47">
        <v>23624.002999999997</v>
      </c>
      <c r="J48" s="47">
        <v>355672</v>
      </c>
      <c r="K48" s="47">
        <v>315217</v>
      </c>
      <c r="L48" s="47">
        <v>2661344.001</v>
      </c>
    </row>
    <row r="49" spans="2:12" ht="11.25">
      <c r="B49" s="11" t="s">
        <v>184</v>
      </c>
      <c r="C49" s="46">
        <v>555885.885</v>
      </c>
      <c r="D49" s="46">
        <v>422805.269</v>
      </c>
      <c r="E49" s="46">
        <v>133080.616</v>
      </c>
      <c r="F49" s="46"/>
      <c r="G49" s="46">
        <v>141939.878</v>
      </c>
      <c r="H49" s="46">
        <v>126980.959</v>
      </c>
      <c r="I49" s="46">
        <v>14958.919</v>
      </c>
      <c r="J49" s="46">
        <v>79127.755</v>
      </c>
      <c r="K49" s="46">
        <v>82577.802</v>
      </c>
      <c r="L49" s="46">
        <v>694375.716</v>
      </c>
    </row>
    <row r="50" spans="2:12" ht="11.25">
      <c r="B50" s="11" t="s">
        <v>185</v>
      </c>
      <c r="C50" s="46">
        <v>586724.817</v>
      </c>
      <c r="D50" s="46">
        <v>442254.048</v>
      </c>
      <c r="E50" s="46">
        <v>144470.769</v>
      </c>
      <c r="F50" s="46"/>
      <c r="G50" s="46">
        <v>169393.601</v>
      </c>
      <c r="H50" s="46">
        <v>141878.982</v>
      </c>
      <c r="I50" s="46">
        <v>27514.619</v>
      </c>
      <c r="J50" s="46">
        <v>96835.586</v>
      </c>
      <c r="K50" s="46">
        <v>94442.429</v>
      </c>
      <c r="L50" s="46">
        <v>758511.575</v>
      </c>
    </row>
    <row r="51" spans="2:12" ht="11.25">
      <c r="B51" s="11" t="s">
        <v>186</v>
      </c>
      <c r="C51" s="46">
        <v>608870.812</v>
      </c>
      <c r="D51" s="46">
        <v>461298.609</v>
      </c>
      <c r="E51" s="46">
        <v>147572.203</v>
      </c>
      <c r="F51" s="46"/>
      <c r="G51" s="46">
        <v>174591.356</v>
      </c>
      <c r="H51" s="46">
        <v>162431.697</v>
      </c>
      <c r="I51" s="46">
        <v>12159.659</v>
      </c>
      <c r="J51" s="46">
        <v>113661.947</v>
      </c>
      <c r="K51" s="46">
        <v>109433.272</v>
      </c>
      <c r="L51" s="46">
        <v>787690.843</v>
      </c>
    </row>
    <row r="52" spans="2:12" ht="11.25">
      <c r="B52" s="11" t="s">
        <v>187</v>
      </c>
      <c r="C52" s="46">
        <v>647463.487</v>
      </c>
      <c r="D52" s="46">
        <v>460482.075</v>
      </c>
      <c r="E52" s="46">
        <v>186981.412</v>
      </c>
      <c r="F52" s="46"/>
      <c r="G52" s="46">
        <v>141572.168</v>
      </c>
      <c r="H52" s="46">
        <v>148239.363</v>
      </c>
      <c r="I52" s="46">
        <v>-6667.195</v>
      </c>
      <c r="J52" s="46">
        <v>124669.712</v>
      </c>
      <c r="K52" s="46">
        <v>122080.497</v>
      </c>
      <c r="L52" s="46">
        <v>791624.87</v>
      </c>
    </row>
    <row r="53" spans="2:12" ht="11.25">
      <c r="B53" s="39" t="s">
        <v>158</v>
      </c>
      <c r="C53" s="47">
        <v>2398945.001</v>
      </c>
      <c r="D53" s="47">
        <v>1786840.001</v>
      </c>
      <c r="E53" s="47">
        <v>612105</v>
      </c>
      <c r="F53" s="47"/>
      <c r="G53" s="47">
        <v>627497.003</v>
      </c>
      <c r="H53" s="47">
        <v>579531.0009999999</v>
      </c>
      <c r="I53" s="47">
        <v>47966.002</v>
      </c>
      <c r="J53" s="47">
        <v>414295</v>
      </c>
      <c r="K53" s="47">
        <v>408534</v>
      </c>
      <c r="L53" s="47">
        <v>3032203.004</v>
      </c>
    </row>
    <row r="54" spans="2:12" ht="11.25">
      <c r="B54" s="11" t="s">
        <v>188</v>
      </c>
      <c r="C54" s="46">
        <v>613239.116</v>
      </c>
      <c r="D54" s="46">
        <v>460109.858</v>
      </c>
      <c r="E54" s="46">
        <v>153129.258</v>
      </c>
      <c r="F54" s="46"/>
      <c r="G54" s="46">
        <v>120101.83</v>
      </c>
      <c r="H54" s="46">
        <v>124169.762</v>
      </c>
      <c r="I54" s="46">
        <v>-4067.932</v>
      </c>
      <c r="J54" s="46">
        <v>86186.631</v>
      </c>
      <c r="K54" s="46">
        <v>90127.299</v>
      </c>
      <c r="L54" s="46">
        <v>729400.278</v>
      </c>
    </row>
    <row r="55" spans="2:12" ht="11.25">
      <c r="B55" s="11" t="s">
        <v>189</v>
      </c>
      <c r="C55" s="46">
        <v>642485.51</v>
      </c>
      <c r="D55" s="46">
        <v>486110.964</v>
      </c>
      <c r="E55" s="46">
        <v>156374.546</v>
      </c>
      <c r="F55" s="46"/>
      <c r="G55" s="46">
        <v>138552.799</v>
      </c>
      <c r="H55" s="46">
        <v>135664.971</v>
      </c>
      <c r="I55" s="46">
        <v>2887.828</v>
      </c>
      <c r="J55" s="46">
        <v>92477.088</v>
      </c>
      <c r="K55" s="46">
        <v>85552.696</v>
      </c>
      <c r="L55" s="46">
        <v>787962.701</v>
      </c>
    </row>
    <row r="56" spans="2:12" ht="11.25">
      <c r="B56" s="11" t="s">
        <v>190</v>
      </c>
      <c r="C56" s="46">
        <v>672859.548</v>
      </c>
      <c r="D56" s="46">
        <v>511869.073</v>
      </c>
      <c r="E56" s="46">
        <v>160990.475</v>
      </c>
      <c r="F56" s="46"/>
      <c r="G56" s="46">
        <v>154538.295</v>
      </c>
      <c r="H56" s="46">
        <v>158544.201</v>
      </c>
      <c r="I56" s="46">
        <v>-4005.906</v>
      </c>
      <c r="J56" s="46">
        <v>91304.554</v>
      </c>
      <c r="K56" s="46">
        <v>92271.239</v>
      </c>
      <c r="L56" s="46">
        <v>826431.158</v>
      </c>
    </row>
    <row r="57" spans="2:12" ht="11.25">
      <c r="B57" s="11" t="s">
        <v>191</v>
      </c>
      <c r="C57" s="46">
        <v>738167.826</v>
      </c>
      <c r="D57" s="46">
        <v>521661.105</v>
      </c>
      <c r="E57" s="46">
        <v>216506.721</v>
      </c>
      <c r="F57" s="46"/>
      <c r="G57" s="46">
        <v>164653.074</v>
      </c>
      <c r="H57" s="46">
        <v>166938.066</v>
      </c>
      <c r="I57" s="46">
        <v>-2284.992</v>
      </c>
      <c r="J57" s="46">
        <v>85684.727</v>
      </c>
      <c r="K57" s="46">
        <v>92895.765</v>
      </c>
      <c r="L57" s="46">
        <v>895609.862</v>
      </c>
    </row>
    <row r="58" spans="2:12" ht="11.25">
      <c r="B58" s="39" t="s">
        <v>164</v>
      </c>
      <c r="C58" s="47">
        <v>2666752</v>
      </c>
      <c r="D58" s="47">
        <v>1979751</v>
      </c>
      <c r="E58" s="47">
        <v>687001</v>
      </c>
      <c r="F58" s="47"/>
      <c r="G58" s="47">
        <v>577845.998</v>
      </c>
      <c r="H58" s="47">
        <v>585317</v>
      </c>
      <c r="I58" s="47">
        <v>-7471.002</v>
      </c>
      <c r="J58" s="47">
        <v>355653</v>
      </c>
      <c r="K58" s="47">
        <v>360846.999</v>
      </c>
      <c r="L58" s="47">
        <v>3239403.999</v>
      </c>
    </row>
    <row r="59" spans="2:12" ht="11.25">
      <c r="B59" s="11" t="s">
        <v>192</v>
      </c>
      <c r="C59" s="46">
        <v>702840.286</v>
      </c>
      <c r="D59" s="46">
        <v>532300.533</v>
      </c>
      <c r="E59" s="46">
        <v>170539.753</v>
      </c>
      <c r="F59" s="46"/>
      <c r="G59" s="46">
        <v>166767.111</v>
      </c>
      <c r="H59" s="46">
        <v>164626.781</v>
      </c>
      <c r="I59" s="46">
        <v>2140.33</v>
      </c>
      <c r="J59" s="46">
        <v>84458.678</v>
      </c>
      <c r="K59" s="46">
        <v>98497.39</v>
      </c>
      <c r="L59" s="46">
        <v>855568.685</v>
      </c>
    </row>
    <row r="60" spans="2:12" ht="11.25">
      <c r="B60" s="11" t="s">
        <v>193</v>
      </c>
      <c r="C60" s="46">
        <v>735450.285</v>
      </c>
      <c r="D60" s="46">
        <v>548562.642</v>
      </c>
      <c r="E60" s="46">
        <v>186887.643</v>
      </c>
      <c r="F60" s="46"/>
      <c r="G60" s="46">
        <v>197407.158</v>
      </c>
      <c r="H60" s="46">
        <v>178161.091</v>
      </c>
      <c r="I60" s="46">
        <v>19246.067</v>
      </c>
      <c r="J60" s="46">
        <v>102185.006</v>
      </c>
      <c r="K60" s="46">
        <v>107945.45</v>
      </c>
      <c r="L60" s="46">
        <v>927096.999</v>
      </c>
    </row>
    <row r="61" spans="2:12" ht="11.25">
      <c r="B61" s="11" t="s">
        <v>194</v>
      </c>
      <c r="C61" s="46">
        <v>761311.001</v>
      </c>
      <c r="D61" s="46">
        <v>572106.715</v>
      </c>
      <c r="E61" s="46">
        <v>189204.286</v>
      </c>
      <c r="F61" s="46"/>
      <c r="G61" s="46">
        <v>214320.447</v>
      </c>
      <c r="H61" s="46">
        <v>197177.541</v>
      </c>
      <c r="I61" s="46">
        <v>17142.906</v>
      </c>
      <c r="J61" s="46">
        <v>110749.368</v>
      </c>
      <c r="K61" s="46">
        <v>122942.409</v>
      </c>
      <c r="L61" s="46">
        <v>963438.407</v>
      </c>
    </row>
    <row r="62" spans="2:12" ht="11.25">
      <c r="B62" s="11" t="s">
        <v>195</v>
      </c>
      <c r="C62" s="46">
        <v>846354.554</v>
      </c>
      <c r="D62" s="46">
        <v>595654.034</v>
      </c>
      <c r="E62" s="46">
        <v>250700.52</v>
      </c>
      <c r="F62" s="46"/>
      <c r="G62" s="46">
        <v>184517.585</v>
      </c>
      <c r="H62" s="46">
        <v>193746.93</v>
      </c>
      <c r="I62" s="46">
        <v>-9229.345</v>
      </c>
      <c r="J62" s="46">
        <v>112474.941</v>
      </c>
      <c r="K62" s="46">
        <v>119366.299</v>
      </c>
      <c r="L62" s="46">
        <v>1023980.781</v>
      </c>
    </row>
    <row r="63" spans="2:12" ht="11.25">
      <c r="B63" s="39" t="s">
        <v>196</v>
      </c>
      <c r="C63" s="47">
        <v>3045956.126</v>
      </c>
      <c r="D63" s="47">
        <v>2248623.924</v>
      </c>
      <c r="E63" s="47">
        <v>797332.202</v>
      </c>
      <c r="F63" s="47"/>
      <c r="G63" s="47">
        <v>763012.301</v>
      </c>
      <c r="H63" s="47">
        <v>733712.3429999999</v>
      </c>
      <c r="I63" s="47">
        <v>29299.958</v>
      </c>
      <c r="J63" s="47">
        <v>409867.993</v>
      </c>
      <c r="K63" s="47">
        <v>448751.548</v>
      </c>
      <c r="L63" s="47">
        <v>3770084.872</v>
      </c>
    </row>
    <row r="64" spans="2:12" ht="11.25">
      <c r="B64" s="11" t="s">
        <v>209</v>
      </c>
      <c r="C64" s="46">
        <v>781489.691</v>
      </c>
      <c r="D64" s="46">
        <v>601849.096</v>
      </c>
      <c r="E64" s="46">
        <v>179640.595</v>
      </c>
      <c r="F64" s="46"/>
      <c r="G64" s="46">
        <v>192707.606</v>
      </c>
      <c r="H64" s="46">
        <v>187793.04</v>
      </c>
      <c r="I64" s="46">
        <v>4914.566</v>
      </c>
      <c r="J64" s="46">
        <v>100646.909</v>
      </c>
      <c r="K64" s="46">
        <v>112771.595</v>
      </c>
      <c r="L64" s="46">
        <v>962072.611</v>
      </c>
    </row>
    <row r="65" spans="2:12" ht="11.25">
      <c r="B65" s="11" t="s">
        <v>212</v>
      </c>
      <c r="C65" s="46">
        <v>828134.228</v>
      </c>
      <c r="D65" s="46">
        <v>617652.653</v>
      </c>
      <c r="E65" s="46">
        <v>210481.575</v>
      </c>
      <c r="F65" s="46"/>
      <c r="G65" s="46">
        <v>220639.448</v>
      </c>
      <c r="H65" s="46">
        <v>196643.73</v>
      </c>
      <c r="I65" s="46">
        <v>23995.718</v>
      </c>
      <c r="J65" s="46">
        <v>121481.586</v>
      </c>
      <c r="K65" s="46">
        <v>126728.584</v>
      </c>
      <c r="L65" s="46">
        <v>1043526.678</v>
      </c>
    </row>
    <row r="66" spans="2:12" ht="11.25">
      <c r="B66" s="11" t="s">
        <v>214</v>
      </c>
      <c r="C66" s="46">
        <v>832946.813</v>
      </c>
      <c r="D66" s="46">
        <v>631159.24</v>
      </c>
      <c r="E66" s="46">
        <v>201787.573</v>
      </c>
      <c r="F66" s="46"/>
      <c r="G66" s="46">
        <v>217322.903584213</v>
      </c>
      <c r="H66" s="46">
        <v>209555.575</v>
      </c>
      <c r="I66" s="46">
        <v>7767.32858421272</v>
      </c>
      <c r="J66" s="46">
        <v>133323.873</v>
      </c>
      <c r="K66" s="46">
        <v>136887.088584213</v>
      </c>
      <c r="L66" s="46">
        <v>1046706.501</v>
      </c>
    </row>
    <row r="67" spans="2:12" ht="11.25">
      <c r="B67" s="11" t="s">
        <v>217</v>
      </c>
      <c r="C67" s="46">
        <v>913565.736</v>
      </c>
      <c r="D67" s="46">
        <v>648828.507</v>
      </c>
      <c r="E67" s="46">
        <v>264737.229</v>
      </c>
      <c r="F67" s="46"/>
      <c r="G67" s="46">
        <v>186590.55361886</v>
      </c>
      <c r="H67" s="46">
        <v>204727.764</v>
      </c>
      <c r="I67" s="46">
        <v>-18137.2103811404</v>
      </c>
      <c r="J67" s="46">
        <v>137117.446</v>
      </c>
      <c r="K67" s="46">
        <v>146566.18761886</v>
      </c>
      <c r="L67" s="46">
        <v>1090707.548</v>
      </c>
    </row>
    <row r="68" spans="2:12" ht="11.25">
      <c r="B68" s="39" t="s">
        <v>215</v>
      </c>
      <c r="C68" s="47">
        <v>3356136.468</v>
      </c>
      <c r="D68" s="47">
        <v>2499489.4960000003</v>
      </c>
      <c r="E68" s="47">
        <v>856646.9720000001</v>
      </c>
      <c r="F68" s="47"/>
      <c r="G68" s="47">
        <v>817260.511203073</v>
      </c>
      <c r="H68" s="47">
        <v>798720.1089999999</v>
      </c>
      <c r="I68" s="47">
        <v>18540.40220307232</v>
      </c>
      <c r="J68" s="47">
        <v>492569.814</v>
      </c>
      <c r="K68" s="47">
        <v>522953.455203073</v>
      </c>
      <c r="L68" s="47">
        <v>4143013.338</v>
      </c>
    </row>
    <row r="69" spans="2:12" ht="11.25">
      <c r="B69" s="11" t="s">
        <v>224</v>
      </c>
      <c r="C69" s="46">
        <v>862000.814881153</v>
      </c>
      <c r="D69" s="46">
        <v>658905.534881153</v>
      </c>
      <c r="E69" s="46">
        <v>203095.28</v>
      </c>
      <c r="F69" s="46"/>
      <c r="G69" s="46">
        <v>189095.118283351</v>
      </c>
      <c r="H69" s="46">
        <v>193198.242397059</v>
      </c>
      <c r="I69" s="46">
        <v>-4103.12411370811</v>
      </c>
      <c r="J69" s="46">
        <v>115028.672</v>
      </c>
      <c r="K69" s="46">
        <v>132775.655</v>
      </c>
      <c r="L69" s="46">
        <v>1033348.9501645</v>
      </c>
    </row>
    <row r="70" spans="2:12" ht="11.25">
      <c r="B70" s="11" t="s">
        <v>225</v>
      </c>
      <c r="C70" s="46">
        <v>900570.95</v>
      </c>
      <c r="D70" s="46">
        <v>672066.112</v>
      </c>
      <c r="E70" s="46">
        <v>228504.838</v>
      </c>
      <c r="F70" s="46"/>
      <c r="G70" s="46">
        <v>215408.495243227</v>
      </c>
      <c r="H70" s="46">
        <v>196948.69</v>
      </c>
      <c r="I70" s="46">
        <v>18459.8052432275</v>
      </c>
      <c r="J70" s="46">
        <v>141429.058</v>
      </c>
      <c r="K70" s="46">
        <v>155858.483</v>
      </c>
      <c r="L70" s="46">
        <v>1101550.02024323</v>
      </c>
    </row>
    <row r="71" spans="2:12" ht="11.25">
      <c r="B71" s="11" t="s">
        <v>226</v>
      </c>
      <c r="C71" s="46">
        <v>912326.812</v>
      </c>
      <c r="D71" s="46">
        <v>692215.732</v>
      </c>
      <c r="E71" s="46">
        <v>220111.08</v>
      </c>
      <c r="F71" s="46"/>
      <c r="G71" s="46">
        <v>194334.755</v>
      </c>
      <c r="H71" s="46">
        <v>204980.042</v>
      </c>
      <c r="I71" s="46">
        <v>-10645.287</v>
      </c>
      <c r="J71" s="46">
        <v>148074.475</v>
      </c>
      <c r="K71" s="46">
        <v>156422.262</v>
      </c>
      <c r="L71" s="46">
        <v>1098313.78</v>
      </c>
    </row>
    <row r="72" spans="2:12" ht="11.25">
      <c r="B72" s="11" t="s">
        <v>260</v>
      </c>
      <c r="C72" s="46">
        <v>1014096.441</v>
      </c>
      <c r="D72" s="46">
        <v>721264.171</v>
      </c>
      <c r="E72" s="46">
        <v>292832.27</v>
      </c>
      <c r="F72" s="46"/>
      <c r="G72" s="46">
        <v>177626.684</v>
      </c>
      <c r="H72" s="46">
        <v>203567.833</v>
      </c>
      <c r="I72" s="46">
        <v>-25941.149</v>
      </c>
      <c r="J72" s="46">
        <v>148310.313</v>
      </c>
      <c r="K72" s="46">
        <v>170709.079</v>
      </c>
      <c r="L72" s="46">
        <v>1169324.359</v>
      </c>
    </row>
    <row r="73" spans="2:12" ht="11.25">
      <c r="B73" s="39" t="s">
        <v>266</v>
      </c>
      <c r="C73" s="47">
        <v>3688995.017881153</v>
      </c>
      <c r="D73" s="47">
        <v>2744451.549881153</v>
      </c>
      <c r="E73" s="47">
        <v>944543.468</v>
      </c>
      <c r="F73" s="47"/>
      <c r="G73" s="47">
        <v>776465.052526578</v>
      </c>
      <c r="H73" s="47">
        <v>798694.8073970589</v>
      </c>
      <c r="I73" s="47">
        <v>-22229.75487048061</v>
      </c>
      <c r="J73" s="47">
        <v>552842.5179999999</v>
      </c>
      <c r="K73" s="47">
        <v>615765.479</v>
      </c>
      <c r="L73" s="47">
        <v>4402537.10940773</v>
      </c>
    </row>
    <row r="74" spans="2:12" ht="11.25">
      <c r="B74" s="11" t="s">
        <v>315</v>
      </c>
      <c r="C74" s="46">
        <v>935810.767</v>
      </c>
      <c r="D74" s="46">
        <v>722896.216</v>
      </c>
      <c r="E74" s="46">
        <v>212914.551</v>
      </c>
      <c r="F74" s="46"/>
      <c r="G74" s="46">
        <v>212683.075</v>
      </c>
      <c r="H74" s="46">
        <v>204862.337</v>
      </c>
      <c r="I74" s="46">
        <v>7820.738</v>
      </c>
      <c r="J74" s="46">
        <v>121073.47</v>
      </c>
      <c r="K74" s="46">
        <v>159147.631</v>
      </c>
      <c r="L74" s="46">
        <v>1110419.681</v>
      </c>
    </row>
    <row r="75" spans="2:12" ht="11.25">
      <c r="B75" s="184" t="s">
        <v>316</v>
      </c>
      <c r="C75" s="228">
        <v>983330.303</v>
      </c>
      <c r="D75" s="228">
        <v>740899.653</v>
      </c>
      <c r="E75" s="228">
        <v>242430.65</v>
      </c>
      <c r="F75" s="228"/>
      <c r="G75" s="228">
        <v>242685.641</v>
      </c>
      <c r="H75" s="228">
        <v>223843.895</v>
      </c>
      <c r="I75" s="228">
        <v>18841.746</v>
      </c>
      <c r="J75" s="228">
        <v>151837.329</v>
      </c>
      <c r="K75" s="228">
        <v>175957.576</v>
      </c>
      <c r="L75" s="228">
        <v>1201895.697</v>
      </c>
    </row>
    <row r="76" ht="11.25">
      <c r="B76" s="56" t="s">
        <v>262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4"/>
  <sheetViews>
    <sheetView zoomScaleSheetLayoutView="100" zoomScalePageLayoutView="0" workbookViewId="0" topLeftCell="A40">
      <selection activeCell="L34" sqref="L34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6" customFormat="1" ht="12.75">
      <c r="B1" s="72" t="s">
        <v>233</v>
      </c>
      <c r="D1" s="78"/>
      <c r="E1" s="78"/>
      <c r="F1" s="78"/>
      <c r="U1" s="142" t="str">
        <f>'Tab 2'!$K$1</f>
        <v>Carta de Conjuntura | set 2013</v>
      </c>
    </row>
    <row r="2" spans="2:12" s="76" customFormat="1" ht="12.75">
      <c r="B2" s="77"/>
      <c r="D2" s="78"/>
      <c r="E2" s="78"/>
      <c r="F2" s="78"/>
      <c r="L2" s="75"/>
    </row>
    <row r="3" ht="11.25">
      <c r="B3" s="30" t="s">
        <v>203</v>
      </c>
    </row>
    <row r="4" ht="11.25">
      <c r="B4" s="44" t="s">
        <v>68</v>
      </c>
    </row>
    <row r="5" ht="11.25">
      <c r="B5" s="45" t="s">
        <v>132</v>
      </c>
    </row>
    <row r="6" ht="11.25">
      <c r="B6" s="45"/>
    </row>
    <row r="7" spans="2:21" ht="11.25">
      <c r="B7" s="81"/>
      <c r="C7" s="83"/>
      <c r="D7" s="276" t="s">
        <v>42</v>
      </c>
      <c r="E7" s="276"/>
      <c r="F7" s="276"/>
      <c r="G7" s="276"/>
      <c r="H7" s="276"/>
      <c r="I7" s="35"/>
      <c r="J7" s="276" t="s">
        <v>43</v>
      </c>
      <c r="K7" s="276"/>
      <c r="L7" s="276"/>
      <c r="M7" s="276"/>
      <c r="N7" s="276"/>
      <c r="O7" s="276"/>
      <c r="P7" s="276"/>
      <c r="Q7" s="276"/>
      <c r="R7" s="35"/>
      <c r="S7" s="83"/>
      <c r="T7" s="83"/>
      <c r="U7" s="83"/>
    </row>
    <row r="8" spans="2:21" ht="45.75" customHeight="1" thickBot="1">
      <c r="B8" s="82" t="s">
        <v>1</v>
      </c>
      <c r="C8" s="37" t="s">
        <v>41</v>
      </c>
      <c r="D8" s="37" t="s">
        <v>69</v>
      </c>
      <c r="E8" s="37" t="s">
        <v>156</v>
      </c>
      <c r="F8" s="37" t="s">
        <v>70</v>
      </c>
      <c r="G8" s="37" t="s">
        <v>117</v>
      </c>
      <c r="H8" s="37" t="s">
        <v>32</v>
      </c>
      <c r="I8" s="37"/>
      <c r="J8" s="37" t="s">
        <v>71</v>
      </c>
      <c r="K8" s="37" t="s">
        <v>133</v>
      </c>
      <c r="L8" s="37" t="s">
        <v>134</v>
      </c>
      <c r="M8" s="37" t="s">
        <v>135</v>
      </c>
      <c r="N8" s="37" t="s">
        <v>72</v>
      </c>
      <c r="O8" s="37" t="s">
        <v>136</v>
      </c>
      <c r="P8" s="37" t="s">
        <v>137</v>
      </c>
      <c r="Q8" s="37" t="s">
        <v>32</v>
      </c>
      <c r="R8" s="37"/>
      <c r="S8" s="37" t="s">
        <v>44</v>
      </c>
      <c r="T8" s="37" t="s">
        <v>73</v>
      </c>
      <c r="U8" s="37" t="s">
        <v>46</v>
      </c>
    </row>
    <row r="9" spans="2:21" ht="12" thickTop="1">
      <c r="B9" s="143" t="s">
        <v>244</v>
      </c>
      <c r="C9" s="183">
        <v>119.157371113488</v>
      </c>
      <c r="D9" s="183">
        <v>105.626104682927</v>
      </c>
      <c r="E9" s="183">
        <v>89.9285490012362</v>
      </c>
      <c r="F9" s="183">
        <v>105.932442807175</v>
      </c>
      <c r="G9" s="183">
        <v>116.466830194683</v>
      </c>
      <c r="H9" s="183">
        <v>96.6012931759777</v>
      </c>
      <c r="I9" s="183"/>
      <c r="J9" s="183">
        <v>97.7983711403503</v>
      </c>
      <c r="K9" s="183">
        <v>104.614478343973</v>
      </c>
      <c r="L9" s="183">
        <v>149.770349205642</v>
      </c>
      <c r="M9" s="183">
        <v>97.6816485247957</v>
      </c>
      <c r="N9" s="183">
        <v>107.774458350258</v>
      </c>
      <c r="O9" s="183">
        <v>111.051314513977</v>
      </c>
      <c r="P9" s="183">
        <v>110.291232745339</v>
      </c>
      <c r="Q9" s="183">
        <v>106.897903683579</v>
      </c>
      <c r="R9" s="183"/>
      <c r="S9" s="183">
        <v>104.796652790765</v>
      </c>
      <c r="T9" s="183">
        <v>108.187733673424</v>
      </c>
      <c r="U9" s="183">
        <v>105.298953915889</v>
      </c>
    </row>
    <row r="10" spans="2:21" ht="11.25">
      <c r="B10" s="9" t="s">
        <v>245</v>
      </c>
      <c r="C10" s="25">
        <v>148.310861975859</v>
      </c>
      <c r="D10" s="25">
        <v>107.434761725157</v>
      </c>
      <c r="E10" s="25">
        <v>102.220762942724</v>
      </c>
      <c r="F10" s="25">
        <v>110.873251609969</v>
      </c>
      <c r="G10" s="25">
        <v>113.796869245529</v>
      </c>
      <c r="H10" s="25">
        <v>105.372508323265</v>
      </c>
      <c r="I10" s="25"/>
      <c r="J10" s="25">
        <v>103.946936686761</v>
      </c>
      <c r="K10" s="25">
        <v>113.63340900414</v>
      </c>
      <c r="L10" s="25">
        <v>159.204112354885</v>
      </c>
      <c r="M10" s="25">
        <v>94.3699012414256</v>
      </c>
      <c r="N10" s="25">
        <v>108.84046578332</v>
      </c>
      <c r="O10" s="25">
        <v>112.761086110846</v>
      </c>
      <c r="P10" s="25">
        <v>112.882352970236</v>
      </c>
      <c r="Q10" s="25">
        <v>109.338717152257</v>
      </c>
      <c r="R10" s="25"/>
      <c r="S10" s="25">
        <v>110.321955924138</v>
      </c>
      <c r="T10" s="25">
        <v>112.717734038846</v>
      </c>
      <c r="U10" s="25">
        <v>110.698728212986</v>
      </c>
    </row>
    <row r="11" spans="2:21" ht="11.25">
      <c r="B11" s="9" t="s">
        <v>246</v>
      </c>
      <c r="C11" s="25">
        <v>113.149048498326</v>
      </c>
      <c r="D11" s="25">
        <v>120.176777258499</v>
      </c>
      <c r="E11" s="25">
        <v>107.096813345166</v>
      </c>
      <c r="F11" s="25">
        <v>117.319351994236</v>
      </c>
      <c r="G11" s="25">
        <v>113.989369876174</v>
      </c>
      <c r="H11" s="25">
        <v>110.313377613559</v>
      </c>
      <c r="I11" s="25"/>
      <c r="J11" s="25">
        <v>110.088370118852</v>
      </c>
      <c r="K11" s="25">
        <v>119.572409396902</v>
      </c>
      <c r="L11" s="25">
        <v>163.004068454229</v>
      </c>
      <c r="M11" s="25">
        <v>111.91788666205</v>
      </c>
      <c r="N11" s="25">
        <v>108.540310643503</v>
      </c>
      <c r="O11" s="25">
        <v>115.016387338852</v>
      </c>
      <c r="P11" s="25">
        <v>113.092376052905</v>
      </c>
      <c r="Q11" s="25">
        <v>113.018560364375</v>
      </c>
      <c r="R11" s="25"/>
      <c r="S11" s="25">
        <v>112.37979918606</v>
      </c>
      <c r="T11" s="25">
        <v>115.973888294778</v>
      </c>
      <c r="U11" s="25">
        <v>112.91296108389</v>
      </c>
    </row>
    <row r="12" spans="2:21" ht="11.25">
      <c r="B12" s="48" t="s">
        <v>247</v>
      </c>
      <c r="C12" s="55">
        <v>89.1777099994118</v>
      </c>
      <c r="D12" s="55">
        <v>131.818924927335</v>
      </c>
      <c r="E12" s="55">
        <v>105.720248002939</v>
      </c>
      <c r="F12" s="55">
        <v>114.386979464915</v>
      </c>
      <c r="G12" s="55">
        <v>118.896429840877</v>
      </c>
      <c r="H12" s="55">
        <v>109.799168990297</v>
      </c>
      <c r="I12" s="55"/>
      <c r="J12" s="55">
        <v>112.226222481115</v>
      </c>
      <c r="K12" s="55">
        <v>120.369883559823</v>
      </c>
      <c r="L12" s="55">
        <v>162.313463288701</v>
      </c>
      <c r="M12" s="55">
        <v>117.083495845434</v>
      </c>
      <c r="N12" s="55">
        <v>109.205012491441</v>
      </c>
      <c r="O12" s="55">
        <v>119.49921727817</v>
      </c>
      <c r="P12" s="55">
        <v>114.346072545966</v>
      </c>
      <c r="Q12" s="55">
        <v>115.180859120589</v>
      </c>
      <c r="R12" s="55"/>
      <c r="S12" s="55">
        <v>112.488237098549</v>
      </c>
      <c r="T12" s="55">
        <v>115.510955565486</v>
      </c>
      <c r="U12" s="55">
        <v>112.947488018903</v>
      </c>
    </row>
    <row r="13" spans="2:21" ht="11.25">
      <c r="B13" s="9" t="s">
        <v>248</v>
      </c>
      <c r="C13" s="25">
        <v>126.078371643372</v>
      </c>
      <c r="D13" s="25">
        <v>112.827622483534</v>
      </c>
      <c r="E13" s="25">
        <v>94.1550362689112</v>
      </c>
      <c r="F13" s="25">
        <v>111.261546867882</v>
      </c>
      <c r="G13" s="25">
        <v>119.547692396539</v>
      </c>
      <c r="H13" s="25">
        <v>101.014015119698</v>
      </c>
      <c r="I13" s="25"/>
      <c r="J13" s="25">
        <v>100.817695548357</v>
      </c>
      <c r="K13" s="25">
        <v>107.181047053639</v>
      </c>
      <c r="L13" s="25">
        <v>163.932866427096</v>
      </c>
      <c r="M13" s="25">
        <v>98.0301937062352</v>
      </c>
      <c r="N13" s="25">
        <v>105.996113059382</v>
      </c>
      <c r="O13" s="25">
        <v>117.473137750176</v>
      </c>
      <c r="P13" s="25">
        <v>113.173212121428</v>
      </c>
      <c r="Q13" s="25">
        <v>109.218030446018</v>
      </c>
      <c r="R13" s="25"/>
      <c r="S13" s="25">
        <v>107.898433874812</v>
      </c>
      <c r="T13" s="25">
        <v>115.902856996721</v>
      </c>
      <c r="U13" s="25">
        <v>109.006004758722</v>
      </c>
    </row>
    <row r="14" spans="2:21" ht="11.25">
      <c r="B14" s="9" t="s">
        <v>249</v>
      </c>
      <c r="C14" s="25">
        <v>155.071192451725</v>
      </c>
      <c r="D14" s="25">
        <v>113.365477225579</v>
      </c>
      <c r="E14" s="25">
        <v>102.881332630609</v>
      </c>
      <c r="F14" s="25">
        <v>111.742031807674</v>
      </c>
      <c r="G14" s="25">
        <v>113.741358034593</v>
      </c>
      <c r="H14" s="25">
        <v>106.130800342673</v>
      </c>
      <c r="I14" s="25"/>
      <c r="J14" s="25">
        <v>106.37329740336</v>
      </c>
      <c r="K14" s="25">
        <v>115.97750448253</v>
      </c>
      <c r="L14" s="25">
        <v>169.191856145491</v>
      </c>
      <c r="M14" s="25">
        <v>95.39611558467</v>
      </c>
      <c r="N14" s="25">
        <v>109.22582442787</v>
      </c>
      <c r="O14" s="25">
        <v>119.22551484239</v>
      </c>
      <c r="P14" s="25">
        <v>116.497901754429</v>
      </c>
      <c r="Q14" s="25">
        <v>112.503424516747</v>
      </c>
      <c r="R14" s="25"/>
      <c r="S14" s="25">
        <v>113.067225267892</v>
      </c>
      <c r="T14" s="25">
        <v>114.042058822965</v>
      </c>
      <c r="U14" s="25">
        <v>113.258962600183</v>
      </c>
    </row>
    <row r="15" spans="2:21" ht="11.25">
      <c r="B15" s="9" t="s">
        <v>250</v>
      </c>
      <c r="C15" s="25">
        <v>118.488499967913</v>
      </c>
      <c r="D15" s="25">
        <v>121.972239211591</v>
      </c>
      <c r="E15" s="25">
        <v>106.91667681297</v>
      </c>
      <c r="F15" s="25">
        <v>110.9453746955</v>
      </c>
      <c r="G15" s="25">
        <v>99.9509191044172</v>
      </c>
      <c r="H15" s="25">
        <v>107.50047107114</v>
      </c>
      <c r="I15" s="25"/>
      <c r="J15" s="25">
        <v>109.003459686816</v>
      </c>
      <c r="K15" s="25">
        <v>122.346155468015</v>
      </c>
      <c r="L15" s="25">
        <v>167.045025681285</v>
      </c>
      <c r="M15" s="25">
        <v>113.569194535602</v>
      </c>
      <c r="N15" s="25">
        <v>107.264564404537</v>
      </c>
      <c r="O15" s="25">
        <v>120.024422422035</v>
      </c>
      <c r="P15" s="25">
        <v>117.066061542884</v>
      </c>
      <c r="Q15" s="25">
        <v>114.819800207579</v>
      </c>
      <c r="R15" s="25"/>
      <c r="S15" s="25">
        <v>113.072320880058</v>
      </c>
      <c r="T15" s="25">
        <v>113.772956036603</v>
      </c>
      <c r="U15" s="25">
        <v>113.228223115454</v>
      </c>
    </row>
    <row r="16" spans="2:21" ht="11.25">
      <c r="B16" s="48" t="s">
        <v>251</v>
      </c>
      <c r="C16" s="55">
        <v>98.6363150401422</v>
      </c>
      <c r="D16" s="55">
        <v>127.209334664854</v>
      </c>
      <c r="E16" s="55">
        <v>103.849153326329</v>
      </c>
      <c r="F16" s="55">
        <v>105.213103901084</v>
      </c>
      <c r="G16" s="55">
        <v>101.109285961526</v>
      </c>
      <c r="H16" s="55">
        <v>104.84437263815</v>
      </c>
      <c r="I16" s="55"/>
      <c r="J16" s="55">
        <v>107.740127365371</v>
      </c>
      <c r="K16" s="55">
        <v>123.453730122716</v>
      </c>
      <c r="L16" s="55">
        <v>167.828749269176</v>
      </c>
      <c r="M16" s="55">
        <v>119.20764120338</v>
      </c>
      <c r="N16" s="55">
        <v>109.106152959124</v>
      </c>
      <c r="O16" s="55">
        <v>122.313270336731</v>
      </c>
      <c r="P16" s="55">
        <v>118.348592716664</v>
      </c>
      <c r="Q16" s="55">
        <v>116.344528403479</v>
      </c>
      <c r="R16" s="55"/>
      <c r="S16" s="55">
        <v>112.26908409929</v>
      </c>
      <c r="T16" s="55">
        <v>110.999827560415</v>
      </c>
      <c r="U16" s="55">
        <v>112.167062611526</v>
      </c>
    </row>
    <row r="17" spans="2:21" ht="11.25">
      <c r="B17" s="9" t="s">
        <v>252</v>
      </c>
      <c r="C17" s="25">
        <v>132.905762641205</v>
      </c>
      <c r="D17" s="25">
        <v>123.726905182507</v>
      </c>
      <c r="E17" s="25">
        <v>92.3692663943756</v>
      </c>
      <c r="F17" s="25">
        <v>100.562963744226</v>
      </c>
      <c r="G17" s="25">
        <v>107.157501652072</v>
      </c>
      <c r="H17" s="25">
        <v>96.9412534782357</v>
      </c>
      <c r="I17" s="25"/>
      <c r="J17" s="25">
        <v>97.7078076098352</v>
      </c>
      <c r="K17" s="25">
        <v>112.217002596955</v>
      </c>
      <c r="L17" s="25">
        <v>171.06973649407</v>
      </c>
      <c r="M17" s="25">
        <v>101.423574173144</v>
      </c>
      <c r="N17" s="25">
        <v>110.522439344768</v>
      </c>
      <c r="O17" s="25">
        <v>122.152346688573</v>
      </c>
      <c r="P17" s="25">
        <v>117.640544836608</v>
      </c>
      <c r="Q17" s="25">
        <v>112.318268412314</v>
      </c>
      <c r="R17" s="25"/>
      <c r="S17" s="25">
        <v>109.153716090524</v>
      </c>
      <c r="T17" s="25">
        <v>108.523398940377</v>
      </c>
      <c r="U17" s="25">
        <v>109.111795211739</v>
      </c>
    </row>
    <row r="18" spans="2:21" ht="11.25">
      <c r="B18" s="9" t="s">
        <v>253</v>
      </c>
      <c r="C18" s="25">
        <v>165.397951608194</v>
      </c>
      <c r="D18" s="25">
        <v>132.139800364554</v>
      </c>
      <c r="E18" s="25">
        <v>104.075070138702</v>
      </c>
      <c r="F18" s="25">
        <v>105.107507665463</v>
      </c>
      <c r="G18" s="25">
        <v>112.545217311853</v>
      </c>
      <c r="H18" s="25">
        <v>106.446816921239</v>
      </c>
      <c r="I18" s="25"/>
      <c r="J18" s="25">
        <v>105.68736616918</v>
      </c>
      <c r="K18" s="25">
        <v>119.882108142654</v>
      </c>
      <c r="L18" s="25">
        <v>173.622235251911</v>
      </c>
      <c r="M18" s="25">
        <v>98.2750536940092</v>
      </c>
      <c r="N18" s="25">
        <v>112.263485997909</v>
      </c>
      <c r="O18" s="25">
        <v>123.853273888763</v>
      </c>
      <c r="P18" s="25">
        <v>120.757017147687</v>
      </c>
      <c r="Q18" s="25">
        <v>115.345594636679</v>
      </c>
      <c r="R18" s="25"/>
      <c r="S18" s="25">
        <v>115.616942110199</v>
      </c>
      <c r="T18" s="25">
        <v>113.617618252214</v>
      </c>
      <c r="U18" s="25">
        <v>115.387764477474</v>
      </c>
    </row>
    <row r="19" spans="2:21" ht="11.25">
      <c r="B19" s="9" t="s">
        <v>254</v>
      </c>
      <c r="C19" s="25">
        <v>128.381837838746</v>
      </c>
      <c r="D19" s="25">
        <v>136.905536919878</v>
      </c>
      <c r="E19" s="25">
        <v>110.467839766614</v>
      </c>
      <c r="F19" s="25">
        <v>110.281633344635</v>
      </c>
      <c r="G19" s="25">
        <v>111.512608022333</v>
      </c>
      <c r="H19" s="25">
        <v>111.726092840302</v>
      </c>
      <c r="I19" s="25"/>
      <c r="J19" s="25">
        <v>110.843697857131</v>
      </c>
      <c r="K19" s="25">
        <v>126.301103471648</v>
      </c>
      <c r="L19" s="25">
        <v>175.34911040664</v>
      </c>
      <c r="M19" s="25">
        <v>116.148190608711</v>
      </c>
      <c r="N19" s="25">
        <v>112.385499174977</v>
      </c>
      <c r="O19" s="25">
        <v>125.312605102547</v>
      </c>
      <c r="P19" s="25">
        <v>121.070656899186</v>
      </c>
      <c r="Q19" s="25">
        <v>118.995701186066</v>
      </c>
      <c r="R19" s="25"/>
      <c r="S19" s="25">
        <v>117.562426099075</v>
      </c>
      <c r="T19" s="25">
        <v>116.339465045574</v>
      </c>
      <c r="U19" s="25">
        <v>117.441782375179</v>
      </c>
    </row>
    <row r="20" spans="2:21" ht="11.25">
      <c r="B20" s="48" t="s">
        <v>255</v>
      </c>
      <c r="C20" s="55">
        <v>104.355227590496</v>
      </c>
      <c r="D20" s="55">
        <v>137.668898389763</v>
      </c>
      <c r="E20" s="55">
        <v>110.8272834673</v>
      </c>
      <c r="F20" s="55">
        <v>113.73805410188</v>
      </c>
      <c r="G20" s="55">
        <v>115.536543282972</v>
      </c>
      <c r="H20" s="55">
        <v>113.083669524763</v>
      </c>
      <c r="I20" s="55"/>
      <c r="J20" s="55">
        <v>109.493574866053</v>
      </c>
      <c r="K20" s="55">
        <v>123.703949890175</v>
      </c>
      <c r="L20" s="55">
        <v>181.220735236862</v>
      </c>
      <c r="M20" s="55">
        <v>119.969258195894</v>
      </c>
      <c r="N20" s="55">
        <v>115.948628470263</v>
      </c>
      <c r="O20" s="55">
        <v>128.656705908169</v>
      </c>
      <c r="P20" s="55">
        <v>122.206707030355</v>
      </c>
      <c r="Q20" s="55">
        <v>120.784369044728</v>
      </c>
      <c r="R20" s="55"/>
      <c r="S20" s="55">
        <v>117.848599124476</v>
      </c>
      <c r="T20" s="55">
        <v>115.833349625127</v>
      </c>
      <c r="U20" s="55">
        <v>117.618142781145</v>
      </c>
    </row>
    <row r="21" spans="2:21" ht="11.25">
      <c r="B21" s="9" t="s">
        <v>256</v>
      </c>
      <c r="C21" s="25">
        <v>151.348689618601</v>
      </c>
      <c r="D21" s="25">
        <v>125.137479052268</v>
      </c>
      <c r="E21" s="25">
        <v>89.5486337918199</v>
      </c>
      <c r="F21" s="25">
        <v>103.38864667807</v>
      </c>
      <c r="G21" s="25">
        <v>116.6929385166</v>
      </c>
      <c r="H21" s="25">
        <v>96.9889326669207</v>
      </c>
      <c r="I21" s="25"/>
      <c r="J21" s="25">
        <v>99.4755915891684</v>
      </c>
      <c r="K21" s="25">
        <v>104.553977111388</v>
      </c>
      <c r="L21" s="25">
        <v>176.900685477029</v>
      </c>
      <c r="M21" s="25">
        <v>96.9184749308625</v>
      </c>
      <c r="N21" s="25">
        <v>113.214875060236</v>
      </c>
      <c r="O21" s="25">
        <v>130.477534327094</v>
      </c>
      <c r="P21" s="25">
        <v>120.577554508808</v>
      </c>
      <c r="Q21" s="25">
        <v>114.180862660629</v>
      </c>
      <c r="R21" s="25"/>
      <c r="S21" s="25">
        <v>111.436430899915</v>
      </c>
      <c r="T21" s="25">
        <v>112.698102151111</v>
      </c>
      <c r="U21" s="25">
        <v>111.661619940661</v>
      </c>
    </row>
    <row r="22" spans="2:21" ht="11.25">
      <c r="B22" s="9" t="s">
        <v>257</v>
      </c>
      <c r="C22" s="25">
        <v>182.410178831612</v>
      </c>
      <c r="D22" s="25">
        <v>128.565096755838</v>
      </c>
      <c r="E22" s="25">
        <v>105.401875762666</v>
      </c>
      <c r="F22" s="25">
        <v>99.1687542289443</v>
      </c>
      <c r="G22" s="25">
        <v>112.457994242389</v>
      </c>
      <c r="H22" s="25">
        <v>105.958496507248</v>
      </c>
      <c r="I22" s="25"/>
      <c r="J22" s="25">
        <v>104.207797239017</v>
      </c>
      <c r="K22" s="25">
        <v>115.215520596816</v>
      </c>
      <c r="L22" s="25">
        <v>184.881731052014</v>
      </c>
      <c r="M22" s="25">
        <v>92.785762201619</v>
      </c>
      <c r="N22" s="25">
        <v>111.986021417184</v>
      </c>
      <c r="O22" s="25">
        <v>129.893998168343</v>
      </c>
      <c r="P22" s="25">
        <v>123.961235114458</v>
      </c>
      <c r="Q22" s="25">
        <v>115.919275365883</v>
      </c>
      <c r="R22" s="25"/>
      <c r="S22" s="25">
        <v>116.960550301696</v>
      </c>
      <c r="T22" s="25">
        <v>112.591808610434</v>
      </c>
      <c r="U22" s="25">
        <v>116.399266858206</v>
      </c>
    </row>
    <row r="23" spans="2:21" ht="11.25">
      <c r="B23" s="9" t="s">
        <v>258</v>
      </c>
      <c r="C23" s="25">
        <v>123.805491329681</v>
      </c>
      <c r="D23" s="25">
        <v>141.044010999976</v>
      </c>
      <c r="E23" s="25">
        <v>117.856139158753</v>
      </c>
      <c r="F23" s="25">
        <v>105.067454867121</v>
      </c>
      <c r="G23" s="25">
        <v>115.757115839381</v>
      </c>
      <c r="H23" s="25">
        <v>116.043664113904</v>
      </c>
      <c r="I23" s="25"/>
      <c r="J23" s="25">
        <v>106.73448912875</v>
      </c>
      <c r="K23" s="25">
        <v>122.800468470878</v>
      </c>
      <c r="L23" s="25">
        <v>183.21556577842</v>
      </c>
      <c r="M23" s="25">
        <v>109.870373213405</v>
      </c>
      <c r="N23" s="25">
        <v>113.331153088571</v>
      </c>
      <c r="O23" s="25">
        <v>127.828727048614</v>
      </c>
      <c r="P23" s="25">
        <v>124.742195606266</v>
      </c>
      <c r="Q23" s="25">
        <v>119.066312991935</v>
      </c>
      <c r="R23" s="25"/>
      <c r="S23" s="25">
        <v>118.586826985155</v>
      </c>
      <c r="T23" s="25">
        <v>114.873864854583</v>
      </c>
      <c r="U23" s="25">
        <v>118.11813087832</v>
      </c>
    </row>
    <row r="24" spans="2:21" ht="11.25">
      <c r="B24" s="48" t="s">
        <v>259</v>
      </c>
      <c r="C24" s="55">
        <v>104.311086480603</v>
      </c>
      <c r="D24" s="55">
        <v>160.529351573424</v>
      </c>
      <c r="E24" s="55">
        <v>112.671901750392</v>
      </c>
      <c r="F24" s="55">
        <v>107.957295218285</v>
      </c>
      <c r="G24" s="55">
        <v>119.510229457931</v>
      </c>
      <c r="H24" s="55">
        <v>114.668528990397</v>
      </c>
      <c r="I24" s="55"/>
      <c r="J24" s="55">
        <v>111.359496767944</v>
      </c>
      <c r="K24" s="55">
        <v>124.575361524617</v>
      </c>
      <c r="L24" s="55">
        <v>187.315945701845</v>
      </c>
      <c r="M24" s="55">
        <v>115.42566301326</v>
      </c>
      <c r="N24" s="55">
        <v>115.631444806651</v>
      </c>
      <c r="O24" s="55">
        <v>128.54522314383</v>
      </c>
      <c r="P24" s="55">
        <v>126.644822282237</v>
      </c>
      <c r="Q24" s="55">
        <v>121.849435250705</v>
      </c>
      <c r="R24" s="55"/>
      <c r="S24" s="55">
        <v>118.88648804142</v>
      </c>
      <c r="T24" s="55">
        <v>116.828979293185</v>
      </c>
      <c r="U24" s="55">
        <v>118.649866372689</v>
      </c>
    </row>
    <row r="25" spans="2:21" ht="11.25">
      <c r="B25" s="9" t="s">
        <v>219</v>
      </c>
      <c r="C25" s="25">
        <v>151.771529761664</v>
      </c>
      <c r="D25" s="25">
        <v>132.604315330414</v>
      </c>
      <c r="E25" s="25">
        <v>101.607976511656</v>
      </c>
      <c r="F25" s="25">
        <v>103.249441178341</v>
      </c>
      <c r="G25" s="25">
        <v>119.554321781157</v>
      </c>
      <c r="H25" s="25">
        <v>105.258238240216</v>
      </c>
      <c r="I25" s="25"/>
      <c r="J25" s="25">
        <v>105.61641035648</v>
      </c>
      <c r="K25" s="25">
        <v>115.229561322545</v>
      </c>
      <c r="L25" s="25">
        <v>182.040198824167</v>
      </c>
      <c r="M25" s="25">
        <v>97.7781974211329</v>
      </c>
      <c r="N25" s="25">
        <v>113.520096996629</v>
      </c>
      <c r="O25" s="25">
        <v>129.121471763752</v>
      </c>
      <c r="P25" s="25">
        <v>129.320816289399</v>
      </c>
      <c r="Q25" s="25">
        <v>118.062988847405</v>
      </c>
      <c r="R25" s="25"/>
      <c r="S25" s="25">
        <v>116.413415487478</v>
      </c>
      <c r="T25" s="25">
        <v>115.828320277462</v>
      </c>
      <c r="U25" s="25">
        <v>116.377298764144</v>
      </c>
    </row>
    <row r="26" spans="2:21" ht="11.25">
      <c r="B26" s="9" t="s">
        <v>220</v>
      </c>
      <c r="C26" s="25">
        <v>187.617853092699</v>
      </c>
      <c r="D26" s="25">
        <v>140.165714081867</v>
      </c>
      <c r="E26" s="25">
        <v>113.16118654773</v>
      </c>
      <c r="F26" s="25">
        <v>107.338664705632</v>
      </c>
      <c r="G26" s="25">
        <v>126.173238927592</v>
      </c>
      <c r="H26" s="25">
        <v>114.719629865642</v>
      </c>
      <c r="I26" s="25"/>
      <c r="J26" s="25">
        <v>111.923287341036</v>
      </c>
      <c r="K26" s="25">
        <v>123.149826428113</v>
      </c>
      <c r="L26" s="25">
        <v>192.266842529408</v>
      </c>
      <c r="M26" s="25">
        <v>106.061765735173</v>
      </c>
      <c r="N26" s="25">
        <v>118.077974208795</v>
      </c>
      <c r="O26" s="25">
        <v>132.667860848295</v>
      </c>
      <c r="P26" s="25">
        <v>127.001546494988</v>
      </c>
      <c r="Q26" s="25">
        <v>122.179556746483</v>
      </c>
      <c r="R26" s="25"/>
      <c r="S26" s="25">
        <v>124.076017795254</v>
      </c>
      <c r="T26" s="25">
        <v>120.352049181654</v>
      </c>
      <c r="U26" s="25">
        <v>123.612093035296</v>
      </c>
    </row>
    <row r="27" spans="2:21" ht="11.25">
      <c r="B27" s="9" t="s">
        <v>221</v>
      </c>
      <c r="C27" s="25">
        <v>129.530549313303</v>
      </c>
      <c r="D27" s="25">
        <v>151.247767827349</v>
      </c>
      <c r="E27" s="25">
        <v>124.683328162574</v>
      </c>
      <c r="F27" s="25">
        <v>118.36737175058</v>
      </c>
      <c r="G27" s="25">
        <v>127.139642049074</v>
      </c>
      <c r="H27" s="25">
        <v>124.899896107352</v>
      </c>
      <c r="I27" s="25"/>
      <c r="J27" s="25">
        <v>117.643288291879</v>
      </c>
      <c r="K27" s="25">
        <v>126.742369270527</v>
      </c>
      <c r="L27" s="25">
        <v>194.117036722327</v>
      </c>
      <c r="M27" s="25">
        <v>109.058091332261</v>
      </c>
      <c r="N27" s="25">
        <v>120.755861322937</v>
      </c>
      <c r="O27" s="25">
        <v>136.548327132158</v>
      </c>
      <c r="P27" s="25">
        <v>128.411484736805</v>
      </c>
      <c r="Q27" s="25">
        <v>125.365035876589</v>
      </c>
      <c r="R27" s="25"/>
      <c r="S27" s="25">
        <v>125.604748732951</v>
      </c>
      <c r="T27" s="25">
        <v>124.75991083229</v>
      </c>
      <c r="U27" s="25">
        <v>125.536477584723</v>
      </c>
    </row>
    <row r="28" spans="2:21" ht="11.25">
      <c r="B28" s="48" t="s">
        <v>222</v>
      </c>
      <c r="C28" s="55">
        <v>105.970540908414</v>
      </c>
      <c r="D28" s="55">
        <v>155.053505092928</v>
      </c>
      <c r="E28" s="55">
        <v>122.066200282881</v>
      </c>
      <c r="F28" s="55">
        <v>113.972455549958</v>
      </c>
      <c r="G28" s="55">
        <v>130.749776071546</v>
      </c>
      <c r="H28" s="55">
        <v>122.999868111595</v>
      </c>
      <c r="I28" s="55"/>
      <c r="J28" s="55">
        <v>118.368506547186</v>
      </c>
      <c r="K28" s="55">
        <v>129.486720674927</v>
      </c>
      <c r="L28" s="55">
        <v>204.177396439608</v>
      </c>
      <c r="M28" s="55">
        <v>117.41641090137</v>
      </c>
      <c r="N28" s="55">
        <v>126.412888222832</v>
      </c>
      <c r="O28" s="55">
        <v>138.371394143495</v>
      </c>
      <c r="P28" s="55">
        <v>129.948955809654</v>
      </c>
      <c r="Q28" s="55">
        <v>128.956850033298</v>
      </c>
      <c r="R28" s="55"/>
      <c r="S28" s="55">
        <v>125.894509632797</v>
      </c>
      <c r="T28" s="55">
        <v>125.261400470422</v>
      </c>
      <c r="U28" s="55">
        <v>125.855401789485</v>
      </c>
    </row>
    <row r="29" spans="2:21" ht="11.25">
      <c r="B29" s="9" t="s">
        <v>172</v>
      </c>
      <c r="C29" s="25">
        <v>156.214715660828</v>
      </c>
      <c r="D29" s="25">
        <v>141.001916617931</v>
      </c>
      <c r="E29" s="25">
        <v>105.217364879042</v>
      </c>
      <c r="F29" s="25">
        <v>105.49416790432</v>
      </c>
      <c r="G29" s="25">
        <v>128.406422956965</v>
      </c>
      <c r="H29" s="25">
        <v>109.564433385905</v>
      </c>
      <c r="I29" s="25"/>
      <c r="J29" s="25">
        <v>108.761188938293</v>
      </c>
      <c r="K29" s="25">
        <v>121.551207785885</v>
      </c>
      <c r="L29" s="25">
        <v>193.160040148731</v>
      </c>
      <c r="M29" s="25">
        <v>106.994470483026</v>
      </c>
      <c r="N29" s="25">
        <v>121.50712655503</v>
      </c>
      <c r="O29" s="25">
        <v>137.89472230449</v>
      </c>
      <c r="P29" s="25">
        <v>128.805094746303</v>
      </c>
      <c r="Q29" s="25">
        <v>123.474752504307</v>
      </c>
      <c r="R29" s="25"/>
      <c r="S29" s="25">
        <v>121.287220943876</v>
      </c>
      <c r="T29" s="25">
        <v>120.452414576875</v>
      </c>
      <c r="U29" s="25">
        <v>121.222273088735</v>
      </c>
    </row>
    <row r="30" spans="2:21" ht="11.25">
      <c r="B30" s="9" t="s">
        <v>173</v>
      </c>
      <c r="C30" s="25">
        <v>189.578120997941</v>
      </c>
      <c r="D30" s="25">
        <v>161.68299836303</v>
      </c>
      <c r="E30" s="25">
        <v>118.806445161189</v>
      </c>
      <c r="F30" s="25">
        <v>111.71433365461</v>
      </c>
      <c r="G30" s="25">
        <v>129.187608157665</v>
      </c>
      <c r="H30" s="25">
        <v>120.626713442098</v>
      </c>
      <c r="I30" s="25"/>
      <c r="J30" s="25">
        <v>117.666696878368</v>
      </c>
      <c r="K30" s="25">
        <v>129.11726655218</v>
      </c>
      <c r="L30" s="25">
        <v>201.486062496049</v>
      </c>
      <c r="M30" s="25">
        <v>107.995365393566</v>
      </c>
      <c r="N30" s="25">
        <v>124.742185007315</v>
      </c>
      <c r="O30" s="25">
        <v>139.371544666866</v>
      </c>
      <c r="P30" s="25">
        <v>130.223017679275</v>
      </c>
      <c r="Q30" s="25">
        <v>127.419961665737</v>
      </c>
      <c r="R30" s="25"/>
      <c r="S30" s="25">
        <v>129.235536835026</v>
      </c>
      <c r="T30" s="25">
        <v>126.937734531679</v>
      </c>
      <c r="U30" s="25">
        <v>128.964557267868</v>
      </c>
    </row>
    <row r="31" spans="2:21" ht="11.25">
      <c r="B31" s="9" t="s">
        <v>174</v>
      </c>
      <c r="C31" s="25">
        <v>125.044362220044</v>
      </c>
      <c r="D31" s="25">
        <v>164.475541983842</v>
      </c>
      <c r="E31" s="25">
        <v>122.117560694603</v>
      </c>
      <c r="F31" s="25">
        <v>116.165141450945</v>
      </c>
      <c r="G31" s="25">
        <v>129.229644366077</v>
      </c>
      <c r="H31" s="25">
        <v>123.713050152751</v>
      </c>
      <c r="I31" s="25"/>
      <c r="J31" s="25">
        <v>120.289345243156</v>
      </c>
      <c r="K31" s="25">
        <v>129.256583546415</v>
      </c>
      <c r="L31" s="25">
        <v>200.688119953325</v>
      </c>
      <c r="M31" s="25">
        <v>117.652326224103</v>
      </c>
      <c r="N31" s="25">
        <v>127.338396907039</v>
      </c>
      <c r="O31" s="25">
        <v>140.988207828208</v>
      </c>
      <c r="P31" s="25">
        <v>130.550594782884</v>
      </c>
      <c r="Q31" s="25">
        <v>129.802136482051</v>
      </c>
      <c r="R31" s="25"/>
      <c r="S31" s="25">
        <v>127.887078853413</v>
      </c>
      <c r="T31" s="25">
        <v>129.503110831195</v>
      </c>
      <c r="U31" s="25">
        <v>128.176254349632</v>
      </c>
    </row>
    <row r="32" spans="2:21" ht="11.25">
      <c r="B32" s="48" t="s">
        <v>175</v>
      </c>
      <c r="C32" s="55">
        <v>105.755078556165</v>
      </c>
      <c r="D32" s="55">
        <v>165.860014110243</v>
      </c>
      <c r="E32" s="55">
        <v>121.142286953009</v>
      </c>
      <c r="F32" s="55">
        <v>117.419355868525</v>
      </c>
      <c r="G32" s="55">
        <v>132.092653518207</v>
      </c>
      <c r="H32" s="55">
        <v>123.720362445396</v>
      </c>
      <c r="I32" s="55"/>
      <c r="J32" s="55">
        <v>122.807932757438</v>
      </c>
      <c r="K32" s="55">
        <v>131.964662196413</v>
      </c>
      <c r="L32" s="55">
        <v>208.245021609736</v>
      </c>
      <c r="M32" s="55">
        <v>120.32464476065</v>
      </c>
      <c r="N32" s="55">
        <v>129.918744956012</v>
      </c>
      <c r="O32" s="55">
        <v>143.728805598096</v>
      </c>
      <c r="P32" s="55">
        <v>130.690436593301</v>
      </c>
      <c r="Q32" s="55">
        <v>132.045407193075</v>
      </c>
      <c r="R32" s="55"/>
      <c r="S32" s="55">
        <v>128.153460994626</v>
      </c>
      <c r="T32" s="55">
        <v>130.477734642098</v>
      </c>
      <c r="U32" s="55">
        <v>128.544231345357</v>
      </c>
    </row>
    <row r="33" spans="2:21" ht="11.25">
      <c r="B33" s="9" t="s">
        <v>176</v>
      </c>
      <c r="C33" s="25">
        <v>154.572570937752</v>
      </c>
      <c r="D33" s="25">
        <v>158.098355623802</v>
      </c>
      <c r="E33" s="25">
        <v>107.285708334877</v>
      </c>
      <c r="F33" s="25">
        <v>113.396477253982</v>
      </c>
      <c r="G33" s="25">
        <v>131.131028435335</v>
      </c>
      <c r="H33" s="25">
        <v>113.664886201726</v>
      </c>
      <c r="I33" s="25"/>
      <c r="J33" s="25">
        <v>116.221919058432</v>
      </c>
      <c r="K33" s="25">
        <v>125.797735262657</v>
      </c>
      <c r="L33" s="25">
        <v>194.574790535835</v>
      </c>
      <c r="M33" s="25">
        <v>118.068395140944</v>
      </c>
      <c r="N33" s="25">
        <v>126.61294309822</v>
      </c>
      <c r="O33" s="25">
        <v>141.220750588611</v>
      </c>
      <c r="P33" s="25">
        <v>132.987445639725</v>
      </c>
      <c r="Q33" s="25">
        <v>129.064587499059</v>
      </c>
      <c r="R33" s="25"/>
      <c r="S33" s="25">
        <v>125.945797390127</v>
      </c>
      <c r="T33" s="25">
        <v>129.265323453141</v>
      </c>
      <c r="U33" s="25">
        <v>126.473895366774</v>
      </c>
    </row>
    <row r="34" spans="2:21" ht="11.25">
      <c r="B34" s="9" t="s">
        <v>177</v>
      </c>
      <c r="C34" s="25">
        <v>186.768014440127</v>
      </c>
      <c r="D34" s="25">
        <v>160.115110734645</v>
      </c>
      <c r="E34" s="25">
        <v>114.998635243536</v>
      </c>
      <c r="F34" s="25">
        <v>114.39683222362</v>
      </c>
      <c r="G34" s="25">
        <v>132.007364594926</v>
      </c>
      <c r="H34" s="25">
        <v>118.947867317426</v>
      </c>
      <c r="I34" s="25"/>
      <c r="J34" s="25">
        <v>121.442244538771</v>
      </c>
      <c r="K34" s="25">
        <v>129.517115478073</v>
      </c>
      <c r="L34" s="25">
        <v>198.83472169158</v>
      </c>
      <c r="M34" s="25">
        <v>122.120739375218</v>
      </c>
      <c r="N34" s="25">
        <v>128.855066894858</v>
      </c>
      <c r="O34" s="25">
        <v>143.384845999551</v>
      </c>
      <c r="P34" s="25">
        <v>133.940152519757</v>
      </c>
      <c r="Q34" s="25">
        <v>131.967791854348</v>
      </c>
      <c r="R34" s="25"/>
      <c r="S34" s="25">
        <v>131.065490463292</v>
      </c>
      <c r="T34" s="25">
        <v>133.382871327668</v>
      </c>
      <c r="U34" s="25">
        <v>131.453695963257</v>
      </c>
    </row>
    <row r="35" spans="2:21" ht="11.25">
      <c r="B35" s="25" t="s">
        <v>178</v>
      </c>
      <c r="C35" s="25">
        <v>143.596707761911</v>
      </c>
      <c r="D35" s="25">
        <v>168.948668067882</v>
      </c>
      <c r="E35" s="25">
        <v>123.958914651641</v>
      </c>
      <c r="F35" s="25">
        <v>122.796841256838</v>
      </c>
      <c r="G35" s="25">
        <v>136.018584648165</v>
      </c>
      <c r="H35" s="25">
        <v>127.139872087575</v>
      </c>
      <c r="I35" s="25"/>
      <c r="J35" s="25">
        <v>127.328113776608</v>
      </c>
      <c r="K35" s="25">
        <v>131.845780892464</v>
      </c>
      <c r="L35" s="25">
        <v>209.276764251781</v>
      </c>
      <c r="M35" s="25">
        <v>126.181980007677</v>
      </c>
      <c r="N35" s="25">
        <v>132.284149411064</v>
      </c>
      <c r="O35" s="25">
        <v>146.11569016008</v>
      </c>
      <c r="P35" s="25">
        <v>134.684097454963</v>
      </c>
      <c r="Q35" s="25">
        <v>135.412338086227</v>
      </c>
      <c r="R35" s="25"/>
      <c r="S35" s="25">
        <v>133.656359603391</v>
      </c>
      <c r="T35" s="25">
        <v>137.518785211718</v>
      </c>
      <c r="U35" s="25">
        <v>134.26499036655</v>
      </c>
    </row>
    <row r="36" spans="2:21" ht="11.25">
      <c r="B36" s="55" t="s">
        <v>179</v>
      </c>
      <c r="C36" s="55">
        <v>119.343344016368</v>
      </c>
      <c r="D36" s="55">
        <v>173.736464430589</v>
      </c>
      <c r="E36" s="55">
        <v>125.550659200756</v>
      </c>
      <c r="F36" s="55">
        <v>121.306598381905</v>
      </c>
      <c r="G36" s="55">
        <v>137.997471490107</v>
      </c>
      <c r="H36" s="55">
        <v>128.422871614596</v>
      </c>
      <c r="I36" s="55"/>
      <c r="J36" s="55">
        <v>132.48860812617</v>
      </c>
      <c r="K36" s="55">
        <v>135.439512344799</v>
      </c>
      <c r="L36" s="55">
        <v>214.136367982049</v>
      </c>
      <c r="M36" s="55">
        <v>124.506483548508</v>
      </c>
      <c r="N36" s="55">
        <v>136.121034110489</v>
      </c>
      <c r="O36" s="55">
        <v>148.044435068052</v>
      </c>
      <c r="P36" s="55">
        <v>136.060064030729</v>
      </c>
      <c r="Q36" s="55">
        <v>138.026247570124</v>
      </c>
      <c r="R36" s="55"/>
      <c r="S36" s="55">
        <v>134.517406644608</v>
      </c>
      <c r="T36" s="55">
        <v>135.890921277491</v>
      </c>
      <c r="U36" s="55">
        <v>134.773234569943</v>
      </c>
    </row>
    <row r="37" spans="2:21" ht="11.25">
      <c r="B37" s="25" t="s">
        <v>180</v>
      </c>
      <c r="C37" s="25">
        <v>160.984568076737</v>
      </c>
      <c r="D37" s="25">
        <v>165.266259020552</v>
      </c>
      <c r="E37" s="25">
        <v>110.37344256063</v>
      </c>
      <c r="F37" s="25">
        <v>116.179291748925</v>
      </c>
      <c r="G37" s="25">
        <v>137.601889526773</v>
      </c>
      <c r="H37" s="25">
        <v>117.399476383508</v>
      </c>
      <c r="I37" s="25"/>
      <c r="J37" s="25">
        <v>124.553361435376</v>
      </c>
      <c r="K37" s="25">
        <v>129.740369757019</v>
      </c>
      <c r="L37" s="25">
        <v>209.515652459084</v>
      </c>
      <c r="M37" s="25">
        <v>131.930349633553</v>
      </c>
      <c r="N37" s="25">
        <v>134.196088381881</v>
      </c>
      <c r="O37" s="25">
        <v>148.820799789239</v>
      </c>
      <c r="P37" s="25">
        <v>136.916956847372</v>
      </c>
      <c r="Q37" s="25">
        <v>136.686578845409</v>
      </c>
      <c r="R37" s="25"/>
      <c r="S37" s="25">
        <v>132.315271033475</v>
      </c>
      <c r="T37" s="25">
        <v>136.775225584878</v>
      </c>
      <c r="U37" s="25">
        <v>133.003102370684</v>
      </c>
    </row>
    <row r="38" spans="2:21" ht="11.25">
      <c r="B38" s="25" t="s">
        <v>181</v>
      </c>
      <c r="C38" s="25">
        <v>189.23586050382</v>
      </c>
      <c r="D38" s="25">
        <v>171.262995391455</v>
      </c>
      <c r="E38" s="25">
        <v>124.344602100642</v>
      </c>
      <c r="F38" s="25">
        <v>121.853491530811</v>
      </c>
      <c r="G38" s="25">
        <v>141.438901839216</v>
      </c>
      <c r="H38" s="25">
        <v>128.000449594114</v>
      </c>
      <c r="I38" s="25"/>
      <c r="J38" s="25">
        <v>133.177866243005</v>
      </c>
      <c r="K38" s="25">
        <v>135.91662454812</v>
      </c>
      <c r="L38" s="25">
        <v>214.262971396828</v>
      </c>
      <c r="M38" s="25">
        <v>136.935109889658</v>
      </c>
      <c r="N38" s="25">
        <v>135.79399273977</v>
      </c>
      <c r="O38" s="25">
        <v>151.463192136055</v>
      </c>
      <c r="P38" s="25">
        <v>137.123123552727</v>
      </c>
      <c r="Q38" s="25">
        <v>140.273434651063</v>
      </c>
      <c r="R38" s="25"/>
      <c r="S38" s="25">
        <v>139.258765856633</v>
      </c>
      <c r="T38" s="25">
        <v>143.35697087216</v>
      </c>
      <c r="U38" s="25">
        <v>139.899871606165</v>
      </c>
    </row>
    <row r="39" spans="2:21" ht="11.25">
      <c r="B39" s="25" t="s">
        <v>182</v>
      </c>
      <c r="C39" s="25">
        <v>155.434573834787</v>
      </c>
      <c r="D39" s="25">
        <v>174.13477854611</v>
      </c>
      <c r="E39" s="25">
        <v>132.552584267778</v>
      </c>
      <c r="F39" s="25">
        <v>128.903811375573</v>
      </c>
      <c r="G39" s="25">
        <v>141.666651557836</v>
      </c>
      <c r="H39" s="25">
        <v>134.572377611492</v>
      </c>
      <c r="I39" s="25"/>
      <c r="J39" s="25">
        <v>138.544370404155</v>
      </c>
      <c r="K39" s="25">
        <v>138.13526493596</v>
      </c>
      <c r="L39" s="25">
        <v>219.89025219365</v>
      </c>
      <c r="M39" s="25">
        <v>143.436530858305</v>
      </c>
      <c r="N39" s="25">
        <v>137.930787368986</v>
      </c>
      <c r="O39" s="25">
        <v>152.995103075691</v>
      </c>
      <c r="P39" s="25">
        <v>137.871078546781</v>
      </c>
      <c r="Q39" s="25">
        <v>143.273574562685</v>
      </c>
      <c r="R39" s="25"/>
      <c r="S39" s="25">
        <v>141.61933523724</v>
      </c>
      <c r="T39" s="25">
        <v>146.693598254219</v>
      </c>
      <c r="U39" s="25">
        <v>142.397332592715</v>
      </c>
    </row>
    <row r="40" spans="2:21" ht="11.25">
      <c r="B40" s="48" t="s">
        <v>183</v>
      </c>
      <c r="C40" s="55">
        <v>127.884769299714</v>
      </c>
      <c r="D40" s="55">
        <v>174.373790665105</v>
      </c>
      <c r="E40" s="55">
        <v>130.964211723943</v>
      </c>
      <c r="F40" s="55">
        <v>127.974965742418</v>
      </c>
      <c r="G40" s="55">
        <v>145.675788923834</v>
      </c>
      <c r="H40" s="55">
        <v>133.915044186983</v>
      </c>
      <c r="I40" s="55"/>
      <c r="J40" s="55">
        <v>142.750763735576</v>
      </c>
      <c r="K40" s="55">
        <v>144.949545766446</v>
      </c>
      <c r="L40" s="55">
        <v>233.578219039659</v>
      </c>
      <c r="M40" s="55">
        <v>152.587094359445</v>
      </c>
      <c r="N40" s="55">
        <v>141.109975433188</v>
      </c>
      <c r="O40" s="55">
        <v>153.850054055831</v>
      </c>
      <c r="P40" s="55">
        <v>138.132638837467</v>
      </c>
      <c r="Q40" s="55">
        <v>147.061387245414</v>
      </c>
      <c r="R40" s="55"/>
      <c r="S40" s="55">
        <v>142.550662477392</v>
      </c>
      <c r="T40" s="55">
        <v>150.761583108446</v>
      </c>
      <c r="U40" s="55">
        <v>143.765161611804</v>
      </c>
    </row>
    <row r="41" spans="2:21" ht="11.25">
      <c r="B41" s="9" t="s">
        <v>184</v>
      </c>
      <c r="C41" s="25">
        <v>168.130217323441</v>
      </c>
      <c r="D41" s="25">
        <v>171.933235771195</v>
      </c>
      <c r="E41" s="25">
        <v>119.406124901837</v>
      </c>
      <c r="F41" s="25">
        <v>124.725657547484</v>
      </c>
      <c r="G41" s="25">
        <v>143.801876197423</v>
      </c>
      <c r="H41" s="25">
        <v>125.698579886522</v>
      </c>
      <c r="I41" s="25"/>
      <c r="J41" s="25">
        <v>134.571035725902</v>
      </c>
      <c r="K41" s="25">
        <v>140.097678624321</v>
      </c>
      <c r="L41" s="25">
        <v>227.820473637477</v>
      </c>
      <c r="M41" s="25">
        <v>153.976769839441</v>
      </c>
      <c r="N41" s="25">
        <v>139.267201973443</v>
      </c>
      <c r="O41" s="25">
        <v>152.978093496972</v>
      </c>
      <c r="P41" s="25">
        <v>137.065969701619</v>
      </c>
      <c r="Q41" s="25">
        <v>144.276978503814</v>
      </c>
      <c r="R41" s="25"/>
      <c r="S41" s="25">
        <v>140.178660877517</v>
      </c>
      <c r="T41" s="25">
        <v>148.31069230246</v>
      </c>
      <c r="U41" s="25">
        <v>141.372658858504</v>
      </c>
    </row>
    <row r="42" spans="2:21" ht="11.25">
      <c r="B42" s="9" t="s">
        <v>185</v>
      </c>
      <c r="C42" s="25">
        <v>208.738804301232</v>
      </c>
      <c r="D42" s="25">
        <v>179.222342511286</v>
      </c>
      <c r="E42" s="25">
        <v>130.60373296433</v>
      </c>
      <c r="F42" s="25">
        <v>132.256118733957</v>
      </c>
      <c r="G42" s="25">
        <v>145.715291864117</v>
      </c>
      <c r="H42" s="25">
        <v>134.821639854631</v>
      </c>
      <c r="I42" s="25"/>
      <c r="J42" s="25">
        <v>143.836641780649</v>
      </c>
      <c r="K42" s="25">
        <v>149.160465787086</v>
      </c>
      <c r="L42" s="25">
        <v>232.804346258052</v>
      </c>
      <c r="M42" s="25">
        <v>158.08020292306</v>
      </c>
      <c r="N42" s="25">
        <v>142.527302748997</v>
      </c>
      <c r="O42" s="25">
        <v>154.332631202189</v>
      </c>
      <c r="P42" s="25">
        <v>138.328633883374</v>
      </c>
      <c r="Q42" s="25">
        <v>148.569713595972</v>
      </c>
      <c r="R42" s="25"/>
      <c r="S42" s="25">
        <v>147.705950117211</v>
      </c>
      <c r="T42" s="25">
        <v>156.035219447304</v>
      </c>
      <c r="U42" s="25">
        <v>148.931539113956</v>
      </c>
    </row>
    <row r="43" spans="2:21" ht="11.25">
      <c r="B43" s="9" t="s">
        <v>186</v>
      </c>
      <c r="C43" s="25">
        <v>165.064463650335</v>
      </c>
      <c r="D43" s="25">
        <v>185.822926821633</v>
      </c>
      <c r="E43" s="25">
        <v>139.942279123826</v>
      </c>
      <c r="F43" s="25">
        <v>143.80867932028</v>
      </c>
      <c r="G43" s="25">
        <v>149.961853808602</v>
      </c>
      <c r="H43" s="25">
        <v>143.728996036901</v>
      </c>
      <c r="I43" s="25"/>
      <c r="J43" s="25">
        <v>152.573715551359</v>
      </c>
      <c r="K43" s="25">
        <v>152.542769076431</v>
      </c>
      <c r="L43" s="25">
        <v>241.47381459497</v>
      </c>
      <c r="M43" s="25">
        <v>161.933272228522</v>
      </c>
      <c r="N43" s="25">
        <v>145.498890884599</v>
      </c>
      <c r="O43" s="25">
        <v>156.116639947783</v>
      </c>
      <c r="P43" s="25">
        <v>139.514272060594</v>
      </c>
      <c r="Q43" s="25">
        <v>152.415567650472</v>
      </c>
      <c r="R43" s="25"/>
      <c r="S43" s="25">
        <v>150.763983978212</v>
      </c>
      <c r="T43" s="25">
        <v>163.049429762954</v>
      </c>
      <c r="U43" s="25">
        <v>152.528917927955</v>
      </c>
    </row>
    <row r="44" spans="2:21" ht="11.25">
      <c r="B44" s="48" t="s">
        <v>187</v>
      </c>
      <c r="C44" s="55">
        <v>131.614776090642</v>
      </c>
      <c r="D44" s="55">
        <v>172.285614969555</v>
      </c>
      <c r="E44" s="55">
        <v>123.064058071043</v>
      </c>
      <c r="F44" s="55">
        <v>133.32201602047</v>
      </c>
      <c r="G44" s="55">
        <v>152.117262215062</v>
      </c>
      <c r="H44" s="55">
        <v>130.560939675329</v>
      </c>
      <c r="I44" s="55"/>
      <c r="J44" s="55">
        <v>140.716530915036</v>
      </c>
      <c r="K44" s="55">
        <v>145.364114407729</v>
      </c>
      <c r="L44" s="55">
        <v>251.962952448529</v>
      </c>
      <c r="M44" s="55">
        <v>162.352766902181</v>
      </c>
      <c r="N44" s="55">
        <v>145.365131635112</v>
      </c>
      <c r="O44" s="55">
        <v>154.535738174598</v>
      </c>
      <c r="P44" s="55">
        <v>140.232251020264</v>
      </c>
      <c r="Q44" s="55">
        <v>150.003136661767</v>
      </c>
      <c r="R44" s="55"/>
      <c r="S44" s="55">
        <v>143.596698579406</v>
      </c>
      <c r="T44" s="55">
        <v>154.320747493175</v>
      </c>
      <c r="U44" s="55">
        <v>145.144967674016</v>
      </c>
    </row>
    <row r="45" spans="2:21" ht="11.25">
      <c r="B45" s="9" t="s">
        <v>188</v>
      </c>
      <c r="C45" s="25">
        <v>166.982561739171</v>
      </c>
      <c r="D45" s="25">
        <v>160.732662015766</v>
      </c>
      <c r="E45" s="25">
        <v>99.8263708503703</v>
      </c>
      <c r="F45" s="25">
        <v>117.617921527417</v>
      </c>
      <c r="G45" s="25">
        <v>141.016582578807</v>
      </c>
      <c r="H45" s="25">
        <v>111.092687829692</v>
      </c>
      <c r="I45" s="25"/>
      <c r="J45" s="25">
        <v>126.384554214597</v>
      </c>
      <c r="K45" s="25">
        <v>131.453001525098</v>
      </c>
      <c r="L45" s="25">
        <v>234.195590850151</v>
      </c>
      <c r="M45" s="25">
        <v>165.017219904457</v>
      </c>
      <c r="N45" s="25">
        <v>143.031472275036</v>
      </c>
      <c r="O45" s="25">
        <v>156.429593763224</v>
      </c>
      <c r="P45" s="25">
        <v>141.151508685342</v>
      </c>
      <c r="Q45" s="25">
        <v>145.60087511683</v>
      </c>
      <c r="R45" s="25"/>
      <c r="S45" s="25">
        <v>136.539880977136</v>
      </c>
      <c r="T45" s="25">
        <v>143.33265367464</v>
      </c>
      <c r="U45" s="25">
        <v>137.537164956898</v>
      </c>
    </row>
    <row r="46" spans="2:21" ht="11.25">
      <c r="B46" s="9" t="s">
        <v>189</v>
      </c>
      <c r="C46" s="25">
        <v>201.803129134093</v>
      </c>
      <c r="D46" s="25">
        <v>169.366294895121</v>
      </c>
      <c r="E46" s="25">
        <v>113.367575740805</v>
      </c>
      <c r="F46" s="25">
        <v>127.341114282304</v>
      </c>
      <c r="G46" s="25">
        <v>147.369050133202</v>
      </c>
      <c r="H46" s="25">
        <v>122.616448056753</v>
      </c>
      <c r="I46" s="25"/>
      <c r="J46" s="25">
        <v>137.865998758959</v>
      </c>
      <c r="K46" s="25">
        <v>138.078054212553</v>
      </c>
      <c r="L46" s="25">
        <v>237.837200991028</v>
      </c>
      <c r="M46" s="25">
        <v>168.099687674315</v>
      </c>
      <c r="N46" s="25">
        <v>144.943724269114</v>
      </c>
      <c r="O46" s="25">
        <v>157.889729986505</v>
      </c>
      <c r="P46" s="25">
        <v>141.92690671045</v>
      </c>
      <c r="Q46" s="25">
        <v>149.594252507944</v>
      </c>
      <c r="R46" s="25"/>
      <c r="S46" s="25">
        <v>144.405746600458</v>
      </c>
      <c r="T46" s="25">
        <v>150.856877978054</v>
      </c>
      <c r="U46" s="25">
        <v>145.357207741621</v>
      </c>
    </row>
    <row r="47" spans="2:21" ht="11.25">
      <c r="B47" s="9" t="s">
        <v>190</v>
      </c>
      <c r="C47" s="25">
        <v>152.690219215278</v>
      </c>
      <c r="D47" s="25">
        <v>177.275076467459</v>
      </c>
      <c r="E47" s="25">
        <v>126.32460196148</v>
      </c>
      <c r="F47" s="25">
        <v>140.630411295532</v>
      </c>
      <c r="G47" s="25">
        <v>150.361996960058</v>
      </c>
      <c r="H47" s="25">
        <v>134.000383358401</v>
      </c>
      <c r="I47" s="25"/>
      <c r="J47" s="25">
        <v>149.053082738226</v>
      </c>
      <c r="K47" s="25">
        <v>145.792115446595</v>
      </c>
      <c r="L47" s="25">
        <v>242.4449595491</v>
      </c>
      <c r="M47" s="25">
        <v>172.737971819392</v>
      </c>
      <c r="N47" s="25">
        <v>149.666983696175</v>
      </c>
      <c r="O47" s="25">
        <v>159.226562160662</v>
      </c>
      <c r="P47" s="25">
        <v>143.342527632851</v>
      </c>
      <c r="Q47" s="25">
        <v>154.570147004873</v>
      </c>
      <c r="R47" s="25"/>
      <c r="S47" s="25">
        <v>148.574113668767</v>
      </c>
      <c r="T47" s="25">
        <v>160.450943683463</v>
      </c>
      <c r="U47" s="25">
        <v>150.291285456062</v>
      </c>
    </row>
    <row r="48" spans="2:23" ht="11.25">
      <c r="B48" s="55" t="s">
        <v>191</v>
      </c>
      <c r="C48" s="55">
        <v>131.099544482195</v>
      </c>
      <c r="D48" s="55">
        <v>179.354476294068</v>
      </c>
      <c r="E48" s="55">
        <v>128.692441031512</v>
      </c>
      <c r="F48" s="55">
        <v>144.551500231006</v>
      </c>
      <c r="G48" s="55">
        <v>158.100771180105</v>
      </c>
      <c r="H48" s="55">
        <v>137.129182499391</v>
      </c>
      <c r="I48" s="55"/>
      <c r="J48" s="55">
        <v>152.597311090054</v>
      </c>
      <c r="K48" s="55">
        <v>150.974562568879</v>
      </c>
      <c r="L48" s="55">
        <v>247.593063649148</v>
      </c>
      <c r="M48" s="55">
        <v>180.269608537393</v>
      </c>
      <c r="N48" s="55">
        <v>153.370404591272</v>
      </c>
      <c r="O48" s="55">
        <v>160.732376127975</v>
      </c>
      <c r="P48" s="55">
        <v>145.535737363314</v>
      </c>
      <c r="Q48" s="55">
        <v>158.134936796287</v>
      </c>
      <c r="R48" s="55"/>
      <c r="S48" s="55">
        <v>150.728435624661</v>
      </c>
      <c r="T48" s="55">
        <v>165.497081207179</v>
      </c>
      <c r="U48" s="55">
        <v>152.853699821449</v>
      </c>
      <c r="V48" s="25"/>
      <c r="W48" s="25"/>
    </row>
    <row r="49" spans="2:23" ht="11.25">
      <c r="B49" s="25" t="s">
        <v>192</v>
      </c>
      <c r="C49" s="25">
        <v>178.643926526686</v>
      </c>
      <c r="D49" s="25">
        <v>183.330772371039</v>
      </c>
      <c r="E49" s="25">
        <v>117.554240028507</v>
      </c>
      <c r="F49" s="25">
        <v>135.760385703159</v>
      </c>
      <c r="G49" s="25">
        <v>153.751701718307</v>
      </c>
      <c r="H49" s="25">
        <v>128.173322406775</v>
      </c>
      <c r="I49" s="25"/>
      <c r="J49" s="25">
        <v>146.49930404853</v>
      </c>
      <c r="K49" s="25">
        <v>147.326684679896</v>
      </c>
      <c r="L49" s="25">
        <v>238.978380146677</v>
      </c>
      <c r="M49" s="25">
        <v>179.783600648548</v>
      </c>
      <c r="N49" s="25">
        <v>147.895511639123</v>
      </c>
      <c r="O49" s="25">
        <v>159.26061099366</v>
      </c>
      <c r="P49" s="25">
        <v>144.430624596285</v>
      </c>
      <c r="Q49" s="25">
        <v>154.628714998985</v>
      </c>
      <c r="R49" s="25"/>
      <c r="S49" s="25">
        <v>148.153912928297</v>
      </c>
      <c r="T49" s="25">
        <v>164.16335361738</v>
      </c>
      <c r="U49" s="25">
        <v>150.388737612297</v>
      </c>
      <c r="V49" s="25"/>
      <c r="W49" s="25"/>
    </row>
    <row r="50" spans="2:23" ht="11.25">
      <c r="B50" s="25" t="s">
        <v>193</v>
      </c>
      <c r="C50" s="25">
        <v>220.06256176273</v>
      </c>
      <c r="D50" s="25">
        <v>193.36519852046</v>
      </c>
      <c r="E50" s="25">
        <v>128.903804261016</v>
      </c>
      <c r="F50" s="25">
        <v>149.026766114271</v>
      </c>
      <c r="G50" s="25">
        <v>162.798869285745</v>
      </c>
      <c r="H50" s="25">
        <v>139.627612063195</v>
      </c>
      <c r="I50" s="25"/>
      <c r="J50" s="25">
        <v>153.86897010858</v>
      </c>
      <c r="K50" s="25">
        <v>153.521183631987</v>
      </c>
      <c r="L50" s="25">
        <v>246.681521906315</v>
      </c>
      <c r="M50" s="25">
        <v>183.40796149547</v>
      </c>
      <c r="N50" s="25">
        <v>151.064233691436</v>
      </c>
      <c r="O50" s="25">
        <v>160.702413232195</v>
      </c>
      <c r="P50" s="25">
        <v>145.553432116399</v>
      </c>
      <c r="Q50" s="25">
        <v>158.338144127572</v>
      </c>
      <c r="R50" s="25"/>
      <c r="S50" s="25">
        <v>156.149752818727</v>
      </c>
      <c r="T50" s="25">
        <v>169.884818463047</v>
      </c>
      <c r="U50" s="25">
        <v>158.09774786024</v>
      </c>
      <c r="V50" s="25"/>
      <c r="W50" s="25"/>
    </row>
    <row r="51" spans="2:23" ht="11.25">
      <c r="B51" s="25" t="s">
        <v>194</v>
      </c>
      <c r="C51" s="25">
        <v>161.086742453922</v>
      </c>
      <c r="D51" s="25">
        <v>200.420434613976</v>
      </c>
      <c r="E51" s="25">
        <v>136.481731525932</v>
      </c>
      <c r="F51" s="25">
        <v>153.685488821426</v>
      </c>
      <c r="G51" s="25">
        <v>162.270062173927</v>
      </c>
      <c r="H51" s="25">
        <v>145.868594721313</v>
      </c>
      <c r="I51" s="25"/>
      <c r="J51" s="25">
        <v>163.014350675257</v>
      </c>
      <c r="K51" s="25">
        <v>158.355723728701</v>
      </c>
      <c r="L51" s="25">
        <v>252.484082191356</v>
      </c>
      <c r="M51" s="25">
        <v>191.184319559814</v>
      </c>
      <c r="N51" s="25">
        <v>154.579855546941</v>
      </c>
      <c r="O51" s="25">
        <v>161.619203460971</v>
      </c>
      <c r="P51" s="25">
        <v>146.534128286295</v>
      </c>
      <c r="Q51" s="25">
        <v>162.60622326324</v>
      </c>
      <c r="R51" s="25"/>
      <c r="S51" s="25">
        <v>157.875343588361</v>
      </c>
      <c r="T51" s="25">
        <v>178.336534274451</v>
      </c>
      <c r="U51" s="25">
        <v>160.698378876164</v>
      </c>
      <c r="V51" s="25"/>
      <c r="W51" s="25"/>
    </row>
    <row r="52" spans="2:23" ht="11.25">
      <c r="B52" s="55" t="s">
        <v>195</v>
      </c>
      <c r="C52" s="55">
        <v>134.085038115568</v>
      </c>
      <c r="D52" s="55">
        <v>202.792468716591</v>
      </c>
      <c r="E52" s="55">
        <v>132.727301899365</v>
      </c>
      <c r="F52" s="55">
        <v>153.424192914911</v>
      </c>
      <c r="G52" s="55">
        <v>166.530418842334</v>
      </c>
      <c r="H52" s="55">
        <v>143.842573750239</v>
      </c>
      <c r="I52" s="55"/>
      <c r="J52" s="55">
        <v>164.169804559634</v>
      </c>
      <c r="K52" s="55">
        <v>159.09007104206</v>
      </c>
      <c r="L52" s="55">
        <v>259.18262024868</v>
      </c>
      <c r="M52" s="55">
        <v>200.150269497092</v>
      </c>
      <c r="N52" s="55">
        <v>159.161235731369</v>
      </c>
      <c r="O52" s="55">
        <v>163.472810892753</v>
      </c>
      <c r="P52" s="55">
        <v>148.437282046133</v>
      </c>
      <c r="Q52" s="55">
        <v>165.704392098366</v>
      </c>
      <c r="R52" s="55"/>
      <c r="S52" s="55">
        <v>157.897123823351</v>
      </c>
      <c r="T52" s="55">
        <v>180.551177492114</v>
      </c>
      <c r="U52" s="55">
        <v>161.00487035218</v>
      </c>
      <c r="V52" s="25"/>
      <c r="W52" s="25"/>
    </row>
    <row r="53" spans="2:23" ht="11.25">
      <c r="B53" s="25" t="s">
        <v>209</v>
      </c>
      <c r="C53" s="25">
        <v>184.610990139774</v>
      </c>
      <c r="D53" s="25">
        <v>189.348595667533</v>
      </c>
      <c r="E53" s="25">
        <v>120.989704430501</v>
      </c>
      <c r="F53" s="25">
        <v>143.169719376656</v>
      </c>
      <c r="G53" s="25">
        <v>161.394621807556</v>
      </c>
      <c r="H53" s="25">
        <v>133.092183717663</v>
      </c>
      <c r="I53" s="25"/>
      <c r="J53" s="25">
        <v>154.448924544177</v>
      </c>
      <c r="K53" s="25">
        <v>154.141626000019</v>
      </c>
      <c r="L53" s="25">
        <v>249.668524756604</v>
      </c>
      <c r="M53" s="25">
        <v>191.105233067578</v>
      </c>
      <c r="N53" s="25">
        <v>153.075857416312</v>
      </c>
      <c r="O53" s="25">
        <v>161.902329395546</v>
      </c>
      <c r="P53" s="25">
        <v>148.694190840878</v>
      </c>
      <c r="Q53" s="25">
        <v>160.771549636216</v>
      </c>
      <c r="R53" s="25"/>
      <c r="S53" s="25">
        <v>153.876052597304</v>
      </c>
      <c r="T53" s="25">
        <v>174.793569421035</v>
      </c>
      <c r="U53" s="25">
        <v>156.757338587187</v>
      </c>
      <c r="V53" s="25"/>
      <c r="W53" s="25"/>
    </row>
    <row r="54" spans="2:23" ht="11.25">
      <c r="B54" s="25" t="s">
        <v>212</v>
      </c>
      <c r="C54" s="25">
        <v>218.742695024843</v>
      </c>
      <c r="D54" s="25">
        <v>199.240773061961</v>
      </c>
      <c r="E54" s="25">
        <v>131.048840322777</v>
      </c>
      <c r="F54" s="25">
        <v>152.510580975337</v>
      </c>
      <c r="G54" s="25">
        <v>168.308149563848</v>
      </c>
      <c r="H54" s="25">
        <v>142.584287485461</v>
      </c>
      <c r="I54" s="25"/>
      <c r="J54" s="25">
        <v>162.384407382232</v>
      </c>
      <c r="K54" s="25">
        <v>158.359097982254</v>
      </c>
      <c r="L54" s="25">
        <v>261.392256740831</v>
      </c>
      <c r="M54" s="25">
        <v>192.415120384496</v>
      </c>
      <c r="N54" s="25">
        <v>156.243147829369</v>
      </c>
      <c r="O54" s="25">
        <v>163.04014100041</v>
      </c>
      <c r="P54" s="25">
        <v>149.589022931214</v>
      </c>
      <c r="Q54" s="25">
        <v>164.19885755467</v>
      </c>
      <c r="R54" s="25"/>
      <c r="S54" s="25">
        <v>160.665292863332</v>
      </c>
      <c r="T54" s="25">
        <v>179.954308886119</v>
      </c>
      <c r="U54" s="25">
        <v>163.339563472311</v>
      </c>
      <c r="V54" s="25"/>
      <c r="W54" s="25"/>
    </row>
    <row r="55" spans="2:23" ht="11.25">
      <c r="B55" s="25" t="s">
        <v>214</v>
      </c>
      <c r="C55" s="25">
        <v>172.240312825551</v>
      </c>
      <c r="D55" s="25">
        <v>205.782896442498</v>
      </c>
      <c r="E55" s="25">
        <v>135.616511974449</v>
      </c>
      <c r="F55" s="25">
        <v>159.53038225917</v>
      </c>
      <c r="G55" s="25">
        <v>168.716715655867</v>
      </c>
      <c r="H55" s="25">
        <v>147.306260448573</v>
      </c>
      <c r="I55" s="25"/>
      <c r="J55" s="25">
        <v>165.777980061273</v>
      </c>
      <c r="K55" s="25">
        <v>161.612741448408</v>
      </c>
      <c r="L55" s="25">
        <v>263.481727557545</v>
      </c>
      <c r="M55" s="25">
        <v>196.923074249204</v>
      </c>
      <c r="N55" s="25">
        <v>156.922173323544</v>
      </c>
      <c r="O55" s="25">
        <v>163.81153692561</v>
      </c>
      <c r="P55" s="25">
        <v>149.517324294853</v>
      </c>
      <c r="Q55" s="25">
        <v>165.825359219204</v>
      </c>
      <c r="R55" s="25"/>
      <c r="S55" s="25">
        <v>160.983069566858</v>
      </c>
      <c r="T55" s="25">
        <v>183.725281686041</v>
      </c>
      <c r="U55" s="25">
        <v>164.109875853856</v>
      </c>
      <c r="V55" s="25"/>
      <c r="W55" s="25"/>
    </row>
    <row r="56" spans="2:23" ht="11.25">
      <c r="B56" s="55" t="s">
        <v>217</v>
      </c>
      <c r="C56" s="55">
        <v>145.365351833666</v>
      </c>
      <c r="D56" s="55">
        <v>210.421447604499</v>
      </c>
      <c r="E56" s="55">
        <v>128.666929929054</v>
      </c>
      <c r="F56" s="55">
        <v>158.140550519176</v>
      </c>
      <c r="G56" s="55">
        <v>171.528528265026</v>
      </c>
      <c r="H56" s="55">
        <v>143.32898380235</v>
      </c>
      <c r="I56" s="55"/>
      <c r="J56" s="55">
        <v>166.232683883384</v>
      </c>
      <c r="K56" s="55">
        <v>161.33345540303</v>
      </c>
      <c r="L56" s="55">
        <v>271.215883144409</v>
      </c>
      <c r="M56" s="55">
        <v>203.179799515641</v>
      </c>
      <c r="N56" s="55">
        <v>160.302418796835</v>
      </c>
      <c r="O56" s="55">
        <v>165.644880823417</v>
      </c>
      <c r="P56" s="55">
        <v>150.605918715443</v>
      </c>
      <c r="Q56" s="55">
        <v>167.99586696037</v>
      </c>
      <c r="R56" s="55"/>
      <c r="S56" s="55">
        <v>159.865813147895</v>
      </c>
      <c r="T56" s="55">
        <v>184.236153612091</v>
      </c>
      <c r="U56" s="55">
        <v>163.204814890329</v>
      </c>
      <c r="V56" s="25"/>
      <c r="W56" s="25"/>
    </row>
    <row r="57" spans="2:23" ht="11.25">
      <c r="B57" s="25" t="s">
        <v>224</v>
      </c>
      <c r="C57" s="25">
        <v>168.84791221678</v>
      </c>
      <c r="D57" s="25">
        <v>193.434020998582</v>
      </c>
      <c r="E57" s="25">
        <v>117.889368246912</v>
      </c>
      <c r="F57" s="25">
        <v>147.863723391091</v>
      </c>
      <c r="G57" s="25">
        <v>167.273752435224</v>
      </c>
      <c r="H57" s="25">
        <v>133.179884571986</v>
      </c>
      <c r="I57" s="25"/>
      <c r="J57" s="25">
        <v>156.875400296896</v>
      </c>
      <c r="K57" s="25">
        <v>156.058923062498</v>
      </c>
      <c r="L57" s="25">
        <v>259.896342111295</v>
      </c>
      <c r="M57" s="25">
        <v>191.71154016517</v>
      </c>
      <c r="N57" s="25">
        <v>153.818851033811</v>
      </c>
      <c r="O57" s="25">
        <v>163.855471375727</v>
      </c>
      <c r="P57" s="25">
        <v>152.956717199919</v>
      </c>
      <c r="Q57" s="25">
        <v>163.305242698445</v>
      </c>
      <c r="R57" s="25"/>
      <c r="S57" s="25">
        <v>154.805390338053</v>
      </c>
      <c r="T57" s="25">
        <v>177.59723517272</v>
      </c>
      <c r="U57" s="25">
        <v>157.93511897371</v>
      </c>
      <c r="V57" s="25"/>
      <c r="W57" s="25"/>
    </row>
    <row r="58" spans="2:23" ht="11.25">
      <c r="B58" s="25" t="s">
        <v>225</v>
      </c>
      <c r="C58" s="25">
        <v>222.412371133815</v>
      </c>
      <c r="D58" s="25">
        <v>195.695358467059</v>
      </c>
      <c r="E58" s="25">
        <v>124.055663022877</v>
      </c>
      <c r="F58" s="25">
        <v>154.851287159297</v>
      </c>
      <c r="G58" s="25">
        <v>175.581817111894</v>
      </c>
      <c r="H58" s="25">
        <v>139.141099657237</v>
      </c>
      <c r="I58" s="25"/>
      <c r="J58" s="25">
        <v>162.724104029559</v>
      </c>
      <c r="K58" s="25">
        <v>157.45451646214</v>
      </c>
      <c r="L58" s="25">
        <v>268.294845049855</v>
      </c>
      <c r="M58" s="25">
        <v>195.857458874791</v>
      </c>
      <c r="N58" s="25">
        <v>157.845483419407</v>
      </c>
      <c r="O58" s="25">
        <v>165.288797146006</v>
      </c>
      <c r="P58" s="25">
        <v>154.465654282176</v>
      </c>
      <c r="Q58" s="25">
        <v>166.657406686971</v>
      </c>
      <c r="R58" s="25"/>
      <c r="S58" s="25">
        <v>161.389150793377</v>
      </c>
      <c r="T58" s="25">
        <v>181.261813390621</v>
      </c>
      <c r="U58" s="25">
        <v>164.137307249683</v>
      </c>
      <c r="V58" s="25"/>
      <c r="W58" s="25"/>
    </row>
    <row r="59" spans="2:23" ht="11.25">
      <c r="B59" s="25" t="s">
        <v>226</v>
      </c>
      <c r="C59" s="25">
        <v>178.384039761699</v>
      </c>
      <c r="D59" s="25">
        <v>200.073311149138</v>
      </c>
      <c r="E59" s="25">
        <v>133.226692051726</v>
      </c>
      <c r="F59" s="25">
        <v>161.507766013478</v>
      </c>
      <c r="G59" s="25">
        <v>172.301963108918</v>
      </c>
      <c r="H59" s="25">
        <v>145.910526517355</v>
      </c>
      <c r="I59" s="25"/>
      <c r="J59" s="25">
        <v>167.836305533614</v>
      </c>
      <c r="K59" s="25">
        <v>160.425315231654</v>
      </c>
      <c r="L59" s="25">
        <v>269.425014054452</v>
      </c>
      <c r="M59" s="25">
        <v>194.915899349448</v>
      </c>
      <c r="N59" s="25">
        <v>159.608721696589</v>
      </c>
      <c r="O59" s="25">
        <v>166.232449054829</v>
      </c>
      <c r="P59" s="25">
        <v>153.558877353457</v>
      </c>
      <c r="Q59" s="25">
        <v>168.088173267178</v>
      </c>
      <c r="R59" s="25"/>
      <c r="S59" s="25">
        <v>162.287863460946</v>
      </c>
      <c r="T59" s="25">
        <v>185.886951269681</v>
      </c>
      <c r="U59" s="25">
        <v>165.529900977475</v>
      </c>
      <c r="V59" s="25"/>
      <c r="W59" s="25"/>
    </row>
    <row r="60" spans="2:23" ht="11.25">
      <c r="B60" s="55" t="s">
        <v>260</v>
      </c>
      <c r="C60" s="55">
        <v>134.435708602672</v>
      </c>
      <c r="D60" s="55">
        <v>206.470973239509</v>
      </c>
      <c r="E60" s="55">
        <v>128.023317738687</v>
      </c>
      <c r="F60" s="55">
        <v>157.752535585724</v>
      </c>
      <c r="G60" s="55">
        <v>178.608243982662</v>
      </c>
      <c r="H60" s="55">
        <v>143.419414127683</v>
      </c>
      <c r="I60" s="55"/>
      <c r="J60" s="55">
        <v>168.015237902252</v>
      </c>
      <c r="K60" s="55">
        <v>164.622856107552</v>
      </c>
      <c r="L60" s="55">
        <v>278.901052996302</v>
      </c>
      <c r="M60" s="55">
        <v>205.217529331008</v>
      </c>
      <c r="N60" s="55">
        <v>166.441652021418</v>
      </c>
      <c r="O60" s="55">
        <v>167.821055914858</v>
      </c>
      <c r="P60" s="55">
        <v>154.307532232416</v>
      </c>
      <c r="Q60" s="55">
        <v>171.635681798147</v>
      </c>
      <c r="R60" s="55"/>
      <c r="S60" s="55">
        <v>161.697761502482</v>
      </c>
      <c r="T60" s="55">
        <v>189.189842308831</v>
      </c>
      <c r="U60" s="55">
        <v>165.454639739308</v>
      </c>
      <c r="V60" s="25"/>
      <c r="W60" s="25"/>
    </row>
    <row r="61" spans="2:22" ht="11.25">
      <c r="B61" s="229" t="s">
        <v>315</v>
      </c>
      <c r="C61" s="229">
        <v>197.493824047331</v>
      </c>
      <c r="D61" s="229">
        <v>180.61055902702</v>
      </c>
      <c r="E61" s="229">
        <v>117.036819937846</v>
      </c>
      <c r="F61" s="229">
        <v>145.980078069912</v>
      </c>
      <c r="G61" s="229">
        <v>171.589641997926</v>
      </c>
      <c r="H61" s="229">
        <v>131.352363862575</v>
      </c>
      <c r="I61" s="229"/>
      <c r="J61" s="229">
        <v>158.701918903657</v>
      </c>
      <c r="K61" s="229">
        <v>156.488770607745</v>
      </c>
      <c r="L61" s="229">
        <v>266.270736421505</v>
      </c>
      <c r="M61" s="229">
        <v>194.552186455734</v>
      </c>
      <c r="N61" s="229">
        <v>157.757373775114</v>
      </c>
      <c r="O61" s="229">
        <v>166.934447465587</v>
      </c>
      <c r="P61" s="229">
        <v>156.384639588682</v>
      </c>
      <c r="Q61" s="229">
        <v>166.335877289898</v>
      </c>
      <c r="R61" s="229"/>
      <c r="S61" s="229">
        <v>157.643170064855</v>
      </c>
      <c r="T61" s="229">
        <v>181.916318157551</v>
      </c>
      <c r="U61" s="229">
        <v>160.972688181022</v>
      </c>
      <c r="V61" s="25"/>
    </row>
    <row r="62" spans="2:22" ht="11.25">
      <c r="B62" s="55" t="s">
        <v>316</v>
      </c>
      <c r="C62" s="55">
        <v>251.226498655088</v>
      </c>
      <c r="D62" s="55">
        <v>187.997177793432</v>
      </c>
      <c r="E62" s="55">
        <v>129.752988676394</v>
      </c>
      <c r="F62" s="55">
        <v>161.018071423858</v>
      </c>
      <c r="G62" s="55">
        <v>179.275348248807</v>
      </c>
      <c r="H62" s="55">
        <v>143.026280686824</v>
      </c>
      <c r="I62" s="55"/>
      <c r="J62" s="55">
        <v>168.355150144361</v>
      </c>
      <c r="K62" s="55">
        <v>161.637879336347</v>
      </c>
      <c r="L62" s="55">
        <v>275.571688704156</v>
      </c>
      <c r="M62" s="55">
        <v>198.699363433625</v>
      </c>
      <c r="N62" s="55">
        <v>162.147458921768</v>
      </c>
      <c r="O62" s="55">
        <v>168.832044118111</v>
      </c>
      <c r="P62" s="55">
        <v>156.824217603943</v>
      </c>
      <c r="Q62" s="55">
        <v>170.574836281708</v>
      </c>
      <c r="R62" s="55"/>
      <c r="S62" s="55">
        <v>166.477068863984</v>
      </c>
      <c r="T62" s="55">
        <v>188.603463566023</v>
      </c>
      <c r="U62" s="55">
        <v>169.524096920403</v>
      </c>
      <c r="V62" s="25"/>
    </row>
    <row r="63" ht="11.25">
      <c r="B63" s="56" t="s">
        <v>262</v>
      </c>
    </row>
    <row r="64" ht="11.25">
      <c r="B64" s="92" t="s">
        <v>169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SheetLayoutView="100" zoomScalePageLayoutView="0" workbookViewId="0" topLeftCell="A13">
      <selection activeCell="B61" sqref="B61:B62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6" customFormat="1" ht="12.75">
      <c r="A1" s="23"/>
      <c r="B1" s="72" t="s">
        <v>233</v>
      </c>
      <c r="D1" s="78"/>
      <c r="E1" s="78"/>
      <c r="F1" s="78"/>
      <c r="L1" s="142" t="str">
        <f>'Tab 2'!$K$1</f>
        <v>Carta de Conjuntura | set 2013</v>
      </c>
    </row>
    <row r="2" spans="2:12" s="76" customFormat="1" ht="12.75">
      <c r="B2" s="77"/>
      <c r="D2" s="78"/>
      <c r="E2" s="78"/>
      <c r="F2" s="78"/>
      <c r="L2" s="75"/>
    </row>
    <row r="3" spans="2:12" ht="11.25">
      <c r="B3" s="30" t="s">
        <v>202</v>
      </c>
      <c r="C3" s="30"/>
      <c r="D3" s="57"/>
      <c r="E3" s="57"/>
      <c r="F3" s="57"/>
      <c r="G3" s="57"/>
      <c r="H3" s="57"/>
      <c r="I3" s="57"/>
      <c r="J3" s="57"/>
      <c r="K3" s="57"/>
      <c r="L3" s="57"/>
    </row>
    <row r="4" spans="2:9" ht="11.25">
      <c r="B4" s="44" t="s">
        <v>76</v>
      </c>
      <c r="C4" s="44"/>
      <c r="E4" s="34"/>
      <c r="F4" s="34"/>
      <c r="G4" s="34"/>
      <c r="H4" s="34"/>
      <c r="I4" s="34"/>
    </row>
    <row r="5" spans="2:9" ht="11.25">
      <c r="B5" s="45" t="s">
        <v>132</v>
      </c>
      <c r="C5" s="45"/>
      <c r="E5" s="28"/>
      <c r="F5" s="28"/>
      <c r="G5" s="28"/>
      <c r="H5" s="28"/>
      <c r="I5" s="28"/>
    </row>
    <row r="6" spans="2:9" ht="11.25">
      <c r="B6" s="45"/>
      <c r="C6" s="45"/>
      <c r="E6" s="28"/>
      <c r="F6" s="28"/>
      <c r="G6" s="28"/>
      <c r="H6" s="28"/>
      <c r="I6" s="28"/>
    </row>
    <row r="7" spans="2:12" s="51" customFormat="1" ht="15" customHeight="1">
      <c r="B7" s="274" t="s">
        <v>1</v>
      </c>
      <c r="C7" s="49" t="s">
        <v>59</v>
      </c>
      <c r="D7" s="49"/>
      <c r="E7" s="49"/>
      <c r="F7" s="50"/>
      <c r="G7" s="276" t="s">
        <v>77</v>
      </c>
      <c r="H7" s="276"/>
      <c r="I7" s="276"/>
      <c r="J7" s="263" t="s">
        <v>61</v>
      </c>
      <c r="K7" s="263" t="s">
        <v>62</v>
      </c>
      <c r="L7" s="263" t="s">
        <v>46</v>
      </c>
    </row>
    <row r="8" spans="2:12" s="52" customFormat="1" ht="30" customHeight="1" thickBot="1">
      <c r="B8" s="277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7" t="s">
        <v>65</v>
      </c>
      <c r="I8" s="37" t="s">
        <v>66</v>
      </c>
      <c r="J8" s="272"/>
      <c r="K8" s="272"/>
      <c r="L8" s="272"/>
    </row>
    <row r="9" spans="2:14" ht="12" thickTop="1">
      <c r="B9" s="9" t="s">
        <v>244</v>
      </c>
      <c r="C9" s="25">
        <v>103.635238545689</v>
      </c>
      <c r="D9" s="25">
        <v>105.503603484255</v>
      </c>
      <c r="E9" s="25">
        <v>97.7691907278736</v>
      </c>
      <c r="F9" s="25"/>
      <c r="G9" s="25">
        <v>64.5711823589473</v>
      </c>
      <c r="H9" s="25">
        <v>99.026319229897</v>
      </c>
      <c r="I9" s="53">
        <v>777104.019071373</v>
      </c>
      <c r="J9" s="25">
        <v>125.979465414478</v>
      </c>
      <c r="K9" s="25">
        <v>96.879569512105</v>
      </c>
      <c r="L9" s="25">
        <v>105.298953915889</v>
      </c>
      <c r="N9" s="25"/>
    </row>
    <row r="10" spans="2:14" ht="11.25">
      <c r="B10" s="9" t="s">
        <v>245</v>
      </c>
      <c r="C10" s="25">
        <v>106.774527538674</v>
      </c>
      <c r="D10" s="25">
        <v>108.948847771649</v>
      </c>
      <c r="E10" s="25">
        <v>99.9312432897901</v>
      </c>
      <c r="F10" s="25"/>
      <c r="G10" s="25">
        <v>76.8332290964104</v>
      </c>
      <c r="H10" s="25">
        <v>107.97375973712</v>
      </c>
      <c r="I10" s="53">
        <v>-4298460.70491227</v>
      </c>
      <c r="J10" s="25">
        <v>137.903687099511</v>
      </c>
      <c r="K10" s="25">
        <v>108.833264539209</v>
      </c>
      <c r="L10" s="25">
        <v>110.698728212986</v>
      </c>
      <c r="N10" s="25"/>
    </row>
    <row r="11" spans="2:14" ht="11.25">
      <c r="B11" s="9" t="s">
        <v>246</v>
      </c>
      <c r="C11" s="25">
        <v>111.718157399215</v>
      </c>
      <c r="D11" s="25">
        <v>114.513742915521</v>
      </c>
      <c r="E11" s="25">
        <v>102.888799655906</v>
      </c>
      <c r="F11" s="25"/>
      <c r="G11" s="25">
        <v>70.3497927664275</v>
      </c>
      <c r="H11" s="25">
        <v>108.300408766808</v>
      </c>
      <c r="I11" s="53">
        <v>1064958.82927075</v>
      </c>
      <c r="J11" s="25">
        <v>153.325549809962</v>
      </c>
      <c r="K11" s="25">
        <v>124.221850998187</v>
      </c>
      <c r="L11" s="25">
        <v>112.91296108389</v>
      </c>
      <c r="N11" s="25"/>
    </row>
    <row r="12" spans="2:14" ht="11.25">
      <c r="B12" s="48" t="s">
        <v>247</v>
      </c>
      <c r="C12" s="55">
        <v>113.050422408049</v>
      </c>
      <c r="D12" s="55">
        <v>112.138550929538</v>
      </c>
      <c r="E12" s="55">
        <v>116.110228675471</v>
      </c>
      <c r="F12" s="55"/>
      <c r="G12" s="55">
        <v>71.8455254138777</v>
      </c>
      <c r="H12" s="55">
        <v>108.919078967368</v>
      </c>
      <c r="I12" s="54">
        <v>195350.818276265</v>
      </c>
      <c r="J12" s="55">
        <v>136.253878582963</v>
      </c>
      <c r="K12" s="55">
        <v>125.15132899837</v>
      </c>
      <c r="L12" s="55">
        <v>112.947488018903</v>
      </c>
      <c r="N12" s="25"/>
    </row>
    <row r="13" spans="2:14" ht="11.25">
      <c r="B13" s="9" t="s">
        <v>248</v>
      </c>
      <c r="C13" s="25">
        <v>107.520561721776</v>
      </c>
      <c r="D13" s="25">
        <v>110.055923055089</v>
      </c>
      <c r="E13" s="25">
        <v>99.4864552223515</v>
      </c>
      <c r="F13" s="25"/>
      <c r="G13" s="25">
        <v>65.4212430916555</v>
      </c>
      <c r="H13" s="25">
        <v>109.204807219013</v>
      </c>
      <c r="I13" s="53">
        <v>178867.910046192</v>
      </c>
      <c r="J13" s="25">
        <v>140.677382935959</v>
      </c>
      <c r="K13" s="25">
        <v>118.06885788514</v>
      </c>
      <c r="L13" s="25">
        <v>109.006004758722</v>
      </c>
      <c r="N13" s="25"/>
    </row>
    <row r="14" spans="2:14" ht="11.25">
      <c r="B14" s="9" t="s">
        <v>249</v>
      </c>
      <c r="C14" s="25">
        <v>110.068974097152</v>
      </c>
      <c r="D14" s="25">
        <v>112.450491422261</v>
      </c>
      <c r="E14" s="25">
        <v>102.537216518177</v>
      </c>
      <c r="F14" s="25"/>
      <c r="G14" s="25">
        <v>68.5330263972764</v>
      </c>
      <c r="H14" s="25">
        <v>109.8000111356</v>
      </c>
      <c r="I14" s="53">
        <v>-96576.3209293893</v>
      </c>
      <c r="J14" s="25">
        <v>158.003723140319</v>
      </c>
      <c r="K14" s="25">
        <v>119.895392783044</v>
      </c>
      <c r="L14" s="25">
        <v>113.258962600183</v>
      </c>
      <c r="N14" s="25"/>
    </row>
    <row r="15" spans="2:14" ht="11.25">
      <c r="B15" s="9" t="s">
        <v>250</v>
      </c>
      <c r="C15" s="25">
        <v>110.137288453626</v>
      </c>
      <c r="D15" s="25">
        <v>111.504588197229</v>
      </c>
      <c r="E15" s="25">
        <v>105.88989208885</v>
      </c>
      <c r="F15" s="25"/>
      <c r="G15" s="25">
        <v>66.0554325147998</v>
      </c>
      <c r="H15" s="25">
        <v>108.418006460108</v>
      </c>
      <c r="I15" s="53">
        <v>66665.2658959889</v>
      </c>
      <c r="J15" s="25">
        <v>159.303622601845</v>
      </c>
      <c r="K15" s="25">
        <v>115.410269260645</v>
      </c>
      <c r="L15" s="25">
        <v>113.228223115454</v>
      </c>
      <c r="N15" s="25"/>
    </row>
    <row r="16" spans="2:14" ht="11.25">
      <c r="B16" s="48" t="s">
        <v>251</v>
      </c>
      <c r="C16" s="55">
        <v>112.445699556429</v>
      </c>
      <c r="D16" s="55">
        <v>110.103251635965</v>
      </c>
      <c r="E16" s="55">
        <v>120.215021929116</v>
      </c>
      <c r="F16" s="55"/>
      <c r="G16" s="55">
        <v>54.9009550108442</v>
      </c>
      <c r="H16" s="55">
        <v>98.6464690208809</v>
      </c>
      <c r="I16" s="54">
        <v>582452.236873714</v>
      </c>
      <c r="J16" s="55">
        <v>151.086999757137</v>
      </c>
      <c r="K16" s="55">
        <v>108.60554184362</v>
      </c>
      <c r="L16" s="55">
        <v>112.167062611526</v>
      </c>
      <c r="N16" s="25"/>
    </row>
    <row r="17" spans="2:14" ht="11.25">
      <c r="B17" s="9" t="s">
        <v>252</v>
      </c>
      <c r="C17" s="25">
        <v>109.502355636293</v>
      </c>
      <c r="D17" s="25">
        <v>110.832309601073</v>
      </c>
      <c r="E17" s="25">
        <v>105.406200458502</v>
      </c>
      <c r="F17" s="25"/>
      <c r="G17" s="25">
        <v>49.028579596547</v>
      </c>
      <c r="H17" s="25">
        <v>97.0091802174893</v>
      </c>
      <c r="I17" s="53">
        <v>-300982.209893768</v>
      </c>
      <c r="J17" s="25">
        <v>135.790495027434</v>
      </c>
      <c r="K17" s="25">
        <v>97.2302535730152</v>
      </c>
      <c r="L17" s="25">
        <v>109.111795211739</v>
      </c>
      <c r="N17" s="25"/>
    </row>
    <row r="18" spans="2:14" ht="11.25">
      <c r="B18" s="9" t="s">
        <v>253</v>
      </c>
      <c r="C18" s="25">
        <v>113.153224897234</v>
      </c>
      <c r="D18" s="25">
        <v>114.701208787715</v>
      </c>
      <c r="E18" s="25">
        <v>108.373645895246</v>
      </c>
      <c r="F18" s="25"/>
      <c r="G18" s="25">
        <v>59.240690228895</v>
      </c>
      <c r="H18" s="25">
        <v>100.718856426834</v>
      </c>
      <c r="I18" s="53">
        <v>120087.454146076</v>
      </c>
      <c r="J18" s="25">
        <v>142.068043612064</v>
      </c>
      <c r="K18" s="25">
        <v>102.263033607846</v>
      </c>
      <c r="L18" s="25">
        <v>115.387764477474</v>
      </c>
      <c r="N18" s="25"/>
    </row>
    <row r="19" spans="2:14" ht="11.25">
      <c r="B19" s="9" t="s">
        <v>254</v>
      </c>
      <c r="C19" s="25">
        <v>113.610563928123</v>
      </c>
      <c r="D19" s="25">
        <v>114.49032937174</v>
      </c>
      <c r="E19" s="25">
        <v>110.935241634074</v>
      </c>
      <c r="F19" s="25"/>
      <c r="G19" s="25">
        <v>52.358652454961</v>
      </c>
      <c r="H19" s="25">
        <v>103.483284809033</v>
      </c>
      <c r="I19" s="53">
        <v>-318056.876027072</v>
      </c>
      <c r="J19" s="25">
        <v>193.062425185474</v>
      </c>
      <c r="K19" s="25">
        <v>107.813681444915</v>
      </c>
      <c r="L19" s="25">
        <v>117.441782375179</v>
      </c>
      <c r="N19" s="25"/>
    </row>
    <row r="20" spans="2:14" ht="11.25">
      <c r="B20" s="48" t="s">
        <v>255</v>
      </c>
      <c r="C20" s="55">
        <v>115.293595187419</v>
      </c>
      <c r="D20" s="55">
        <v>112.644168704286</v>
      </c>
      <c r="E20" s="55">
        <v>123.731282840418</v>
      </c>
      <c r="F20" s="55"/>
      <c r="G20" s="55">
        <v>47.8977476419167</v>
      </c>
      <c r="H20" s="55">
        <v>102.566242180484</v>
      </c>
      <c r="I20" s="54">
        <v>-522619.233494337</v>
      </c>
      <c r="J20" s="55">
        <v>183.326493148741</v>
      </c>
      <c r="K20" s="55">
        <v>100.065513351123</v>
      </c>
      <c r="L20" s="55">
        <v>117.618142781145</v>
      </c>
      <c r="N20" s="25"/>
    </row>
    <row r="21" spans="2:14" ht="11.25">
      <c r="B21" s="9" t="s">
        <v>256</v>
      </c>
      <c r="C21" s="25">
        <v>109.978711519244</v>
      </c>
      <c r="D21" s="25">
        <v>111.735618909503</v>
      </c>
      <c r="E21" s="25">
        <v>104.701746671451</v>
      </c>
      <c r="F21" s="25"/>
      <c r="G21" s="25">
        <v>43.9943834774518</v>
      </c>
      <c r="H21" s="25">
        <v>98.0857707451978</v>
      </c>
      <c r="I21" s="53">
        <v>-3026629.89819216</v>
      </c>
      <c r="J21" s="25">
        <v>155.224276956065</v>
      </c>
      <c r="K21" s="25">
        <v>92.1126328778416</v>
      </c>
      <c r="L21" s="25">
        <v>111.661619940661</v>
      </c>
      <c r="N21" s="25"/>
    </row>
    <row r="22" spans="2:14" ht="11.25">
      <c r="B22" s="9" t="s">
        <v>257</v>
      </c>
      <c r="C22" s="25">
        <v>110.544751843911</v>
      </c>
      <c r="D22" s="25">
        <v>111.289627817998</v>
      </c>
      <c r="E22" s="25">
        <v>108.343500999296</v>
      </c>
      <c r="F22" s="25"/>
      <c r="G22" s="25">
        <v>50.8512420243024</v>
      </c>
      <c r="H22" s="25">
        <v>93.0374440553746</v>
      </c>
      <c r="I22" s="53">
        <v>933969.97016954</v>
      </c>
      <c r="J22" s="25">
        <v>179.736181789955</v>
      </c>
      <c r="K22" s="25">
        <v>96.4735781465766</v>
      </c>
      <c r="L22" s="25">
        <v>116.399266858206</v>
      </c>
      <c r="N22" s="25"/>
    </row>
    <row r="23" spans="2:14" ht="11.25">
      <c r="B23" s="9" t="s">
        <v>258</v>
      </c>
      <c r="C23" s="25">
        <v>112.595468864942</v>
      </c>
      <c r="D23" s="25">
        <v>112.743691143499</v>
      </c>
      <c r="E23" s="25">
        <v>112.208505052778</v>
      </c>
      <c r="F23" s="25"/>
      <c r="G23" s="25">
        <v>48.8994246251421</v>
      </c>
      <c r="H23" s="25">
        <v>96.2577286104076</v>
      </c>
      <c r="I23" s="53">
        <v>-582098.621631377</v>
      </c>
      <c r="J23" s="25">
        <v>194.605644312525</v>
      </c>
      <c r="K23" s="25">
        <v>102.132621478989</v>
      </c>
      <c r="L23" s="25">
        <v>118.11813087832</v>
      </c>
      <c r="N23" s="25"/>
    </row>
    <row r="24" spans="2:14" ht="11.25">
      <c r="B24" s="48" t="s">
        <v>259</v>
      </c>
      <c r="C24" s="55">
        <v>117.076327431848</v>
      </c>
      <c r="D24" s="55">
        <v>113.382190890762</v>
      </c>
      <c r="E24" s="55">
        <v>128.368177782885</v>
      </c>
      <c r="F24" s="55"/>
      <c r="G24" s="55">
        <v>43.3748171282496</v>
      </c>
      <c r="H24" s="55">
        <v>97.8469493602702</v>
      </c>
      <c r="I24" s="54">
        <v>-3233023.8502933</v>
      </c>
      <c r="J24" s="55">
        <v>192.714949151515</v>
      </c>
      <c r="K24" s="55">
        <v>110.059595226862</v>
      </c>
      <c r="L24" s="55">
        <v>118.649866372689</v>
      </c>
      <c r="N24" s="25"/>
    </row>
    <row r="25" spans="2:14" ht="11.25">
      <c r="B25" s="9" t="s">
        <v>219</v>
      </c>
      <c r="C25" s="25">
        <v>111.665817090982</v>
      </c>
      <c r="D25" s="25">
        <v>112.556475196363</v>
      </c>
      <c r="E25" s="25">
        <v>108.730597616755</v>
      </c>
      <c r="F25" s="25"/>
      <c r="G25" s="25">
        <v>45.4555777027898</v>
      </c>
      <c r="H25" s="25">
        <v>99.3446328527521</v>
      </c>
      <c r="I25" s="53">
        <v>1304208.862722</v>
      </c>
      <c r="J25" s="25">
        <v>184.179463381748</v>
      </c>
      <c r="K25" s="25">
        <v>102.991231462056</v>
      </c>
      <c r="L25" s="25">
        <v>116.377298764144</v>
      </c>
      <c r="N25" s="25"/>
    </row>
    <row r="26" spans="2:14" ht="11.25">
      <c r="B26" s="9" t="s">
        <v>220</v>
      </c>
      <c r="C26" s="25">
        <v>114.741182439778</v>
      </c>
      <c r="D26" s="25">
        <v>114.408383596122</v>
      </c>
      <c r="E26" s="25">
        <v>115.834083980406</v>
      </c>
      <c r="F26" s="25"/>
      <c r="G26" s="25">
        <v>55.1066901297764</v>
      </c>
      <c r="H26" s="25">
        <v>104.645573863127</v>
      </c>
      <c r="I26" s="53">
        <v>-5923697.71385715</v>
      </c>
      <c r="J26" s="25">
        <v>204.813374914279</v>
      </c>
      <c r="K26" s="25">
        <v>111.266837843202</v>
      </c>
      <c r="L26" s="25">
        <v>123.612093035296</v>
      </c>
      <c r="N26" s="25"/>
    </row>
    <row r="27" spans="2:14" ht="11.25">
      <c r="B27" s="9" t="s">
        <v>221</v>
      </c>
      <c r="C27" s="25">
        <v>117.774972898603</v>
      </c>
      <c r="D27" s="25">
        <v>117.938396287379</v>
      </c>
      <c r="E27" s="25">
        <v>117.23400219877</v>
      </c>
      <c r="F27" s="25"/>
      <c r="G27" s="25">
        <v>51.6910471555342</v>
      </c>
      <c r="H27" s="25">
        <v>110.602553608564</v>
      </c>
      <c r="I27" s="53">
        <v>356863.139017002</v>
      </c>
      <c r="J27" s="25">
        <v>223.363453013164</v>
      </c>
      <c r="K27" s="25">
        <v>119.22016504222</v>
      </c>
      <c r="L27" s="25">
        <v>125.536477584723</v>
      </c>
      <c r="N27" s="25"/>
    </row>
    <row r="28" spans="2:14" ht="11.25">
      <c r="B28" s="48" t="s">
        <v>222</v>
      </c>
      <c r="C28" s="55">
        <v>123.496720622671</v>
      </c>
      <c r="D28" s="55">
        <v>121.402718494507</v>
      </c>
      <c r="E28" s="55">
        <v>130.388117480785</v>
      </c>
      <c r="F28" s="55"/>
      <c r="G28" s="55">
        <v>41.2773348911616</v>
      </c>
      <c r="H28" s="55">
        <v>105.775454444371</v>
      </c>
      <c r="I28" s="54">
        <v>8580138.27211145</v>
      </c>
      <c r="J28" s="55">
        <v>220.388943304834</v>
      </c>
      <c r="K28" s="55">
        <v>120.605335282199</v>
      </c>
      <c r="L28" s="55">
        <v>125.855401789485</v>
      </c>
      <c r="N28" s="25"/>
    </row>
    <row r="29" spans="2:14" ht="11.25">
      <c r="B29" s="9" t="s">
        <v>172</v>
      </c>
      <c r="C29" s="25">
        <v>116.970137475481</v>
      </c>
      <c r="D29" s="25">
        <v>117.945891203699</v>
      </c>
      <c r="E29" s="25">
        <v>113.853455301022</v>
      </c>
      <c r="F29" s="25"/>
      <c r="G29" s="25">
        <v>42.3535371329197</v>
      </c>
      <c r="H29" s="25">
        <v>101.786620491723</v>
      </c>
      <c r="I29" s="53">
        <v>-640896.977944414</v>
      </c>
      <c r="J29" s="25">
        <v>202.573940236571</v>
      </c>
      <c r="K29" s="25">
        <v>114.359816191761</v>
      </c>
      <c r="L29" s="25">
        <v>121.222273088735</v>
      </c>
      <c r="N29" s="25"/>
    </row>
    <row r="30" spans="2:14" ht="11.25">
      <c r="B30" s="9" t="s">
        <v>173</v>
      </c>
      <c r="C30" s="25">
        <v>119.734666288308</v>
      </c>
      <c r="D30" s="25">
        <v>120.511745437112</v>
      </c>
      <c r="E30" s="25">
        <v>117.257767013483</v>
      </c>
      <c r="F30" s="25"/>
      <c r="G30" s="25">
        <v>51.7115828778562</v>
      </c>
      <c r="H30" s="25">
        <v>109.333145673168</v>
      </c>
      <c r="I30" s="53">
        <v>1637882.97134944</v>
      </c>
      <c r="J30" s="25">
        <v>226.901250595766</v>
      </c>
      <c r="K30" s="25">
        <v>121.839334279105</v>
      </c>
      <c r="L30" s="25">
        <v>128.964557267868</v>
      </c>
      <c r="N30" s="25"/>
    </row>
    <row r="31" spans="2:14" ht="11.25">
      <c r="B31" s="9" t="s">
        <v>174</v>
      </c>
      <c r="C31" s="25">
        <v>122.153181043988</v>
      </c>
      <c r="D31" s="25">
        <v>123.030017305329</v>
      </c>
      <c r="E31" s="25">
        <v>119.355781761714</v>
      </c>
      <c r="F31" s="25"/>
      <c r="G31" s="25">
        <v>43.1008695378971</v>
      </c>
      <c r="H31" s="25">
        <v>113.544123680863</v>
      </c>
      <c r="I31" s="53">
        <v>-2265677.67390781</v>
      </c>
      <c r="J31" s="25">
        <v>246.541032984151</v>
      </c>
      <c r="K31" s="25">
        <v>129.133049053439</v>
      </c>
      <c r="L31" s="25">
        <v>128.176254349632</v>
      </c>
      <c r="N31" s="25"/>
    </row>
    <row r="32" spans="2:14" ht="11.25">
      <c r="B32" s="48" t="s">
        <v>175</v>
      </c>
      <c r="C32" s="55">
        <v>127.288255444343</v>
      </c>
      <c r="D32" s="55">
        <v>125.646000362017</v>
      </c>
      <c r="E32" s="55">
        <v>132.597131314048</v>
      </c>
      <c r="F32" s="55"/>
      <c r="G32" s="55">
        <v>36.0798299433226</v>
      </c>
      <c r="H32" s="55">
        <v>110.945756995555</v>
      </c>
      <c r="I32" s="54">
        <v>-4471579.49411792</v>
      </c>
      <c r="J32" s="55">
        <v>234.432960830527</v>
      </c>
      <c r="K32" s="55">
        <v>127.221973463198</v>
      </c>
      <c r="L32" s="55">
        <v>128.544231345357</v>
      </c>
      <c r="N32" s="25"/>
    </row>
    <row r="33" spans="2:14" ht="11.25">
      <c r="B33" s="56" t="s">
        <v>176</v>
      </c>
      <c r="C33" s="25">
        <v>122.392312321116</v>
      </c>
      <c r="D33" s="25">
        <v>124.284825677264</v>
      </c>
      <c r="E33" s="25">
        <v>116.570586586515</v>
      </c>
      <c r="F33" s="25"/>
      <c r="G33" s="25">
        <v>41.208425215796</v>
      </c>
      <c r="H33" s="25">
        <v>113.874084584221</v>
      </c>
      <c r="I33" s="53">
        <v>6696808.95975863</v>
      </c>
      <c r="J33" s="25">
        <v>219.6883764259</v>
      </c>
      <c r="K33" s="25">
        <v>131.872551707484</v>
      </c>
      <c r="L33" s="25">
        <v>126.473895366774</v>
      </c>
      <c r="N33" s="25"/>
    </row>
    <row r="34" spans="2:14" ht="11.25">
      <c r="B34" s="5" t="s">
        <v>177</v>
      </c>
      <c r="C34" s="25">
        <v>124.83058589687</v>
      </c>
      <c r="D34" s="25">
        <v>126.882150296278</v>
      </c>
      <c r="E34" s="25">
        <v>118.520418833755</v>
      </c>
      <c r="F34" s="25"/>
      <c r="G34" s="25">
        <v>48.340996551745</v>
      </c>
      <c r="H34" s="25">
        <v>116.793168294845</v>
      </c>
      <c r="I34" s="53">
        <v>-5338730.45853136</v>
      </c>
      <c r="J34" s="25">
        <v>223.418294259712</v>
      </c>
      <c r="K34" s="25">
        <v>138.532389420326</v>
      </c>
      <c r="L34" s="25">
        <v>131.453695963257</v>
      </c>
      <c r="N34" s="25"/>
    </row>
    <row r="35" spans="2:14" ht="11.25">
      <c r="B35" s="5" t="s">
        <v>178</v>
      </c>
      <c r="C35" s="25">
        <v>127.312613571324</v>
      </c>
      <c r="D35" s="25">
        <v>129.389743829482</v>
      </c>
      <c r="E35" s="25">
        <v>120.923713552153</v>
      </c>
      <c r="F35" s="25"/>
      <c r="G35" s="25">
        <v>46.6627322299485</v>
      </c>
      <c r="H35" s="25">
        <v>123.755606415348</v>
      </c>
      <c r="I35" s="53">
        <v>3504179.7144533</v>
      </c>
      <c r="J35" s="25">
        <v>266.23412894887</v>
      </c>
      <c r="K35" s="25">
        <v>156.326607342766</v>
      </c>
      <c r="L35" s="25">
        <v>134.26499036655</v>
      </c>
      <c r="N35" s="25"/>
    </row>
    <row r="36" spans="2:14" ht="11.25">
      <c r="B36" s="26" t="s">
        <v>179</v>
      </c>
      <c r="C36" s="55">
        <v>133.770039337425</v>
      </c>
      <c r="D36" s="55">
        <v>131.900747821447</v>
      </c>
      <c r="E36" s="55">
        <v>139.493413740255</v>
      </c>
      <c r="F36" s="55"/>
      <c r="G36" s="55">
        <v>39.6625812359649</v>
      </c>
      <c r="H36" s="55">
        <v>123.759144883773</v>
      </c>
      <c r="I36" s="54">
        <v>17570353.5593398</v>
      </c>
      <c r="J36" s="55">
        <v>247.003329011753</v>
      </c>
      <c r="K36" s="55">
        <v>156.690329055666</v>
      </c>
      <c r="L36" s="55">
        <v>134.773234569943</v>
      </c>
      <c r="N36" s="25"/>
    </row>
    <row r="37" spans="2:14" ht="11.25">
      <c r="B37" s="5" t="s">
        <v>180</v>
      </c>
      <c r="C37" s="25">
        <v>129.554815074754</v>
      </c>
      <c r="D37" s="25">
        <v>131.960199607815</v>
      </c>
      <c r="E37" s="25">
        <v>122.282474975789</v>
      </c>
      <c r="F37" s="25"/>
      <c r="G37" s="25">
        <v>42.3595241596566</v>
      </c>
      <c r="H37" s="25">
        <v>124.420763142117</v>
      </c>
      <c r="I37" s="53">
        <v>-16541664.7058739</v>
      </c>
      <c r="J37" s="25">
        <v>232.12167543471</v>
      </c>
      <c r="K37" s="25">
        <v>158.472354786112</v>
      </c>
      <c r="L37" s="25">
        <v>133.003102370684</v>
      </c>
      <c r="N37" s="25"/>
    </row>
    <row r="38" spans="2:14" ht="11.25">
      <c r="B38" s="5" t="s">
        <v>181</v>
      </c>
      <c r="C38" s="25">
        <v>132.807080288544</v>
      </c>
      <c r="D38" s="25">
        <v>134.478843783498</v>
      </c>
      <c r="E38" s="25">
        <v>127.715982626831</v>
      </c>
      <c r="F38" s="25"/>
      <c r="G38" s="25">
        <v>48.5436396778357</v>
      </c>
      <c r="H38" s="25">
        <v>133.309426570248</v>
      </c>
      <c r="I38" s="53">
        <v>3047977.33004456</v>
      </c>
      <c r="J38" s="25">
        <v>252.147511432338</v>
      </c>
      <c r="K38" s="25">
        <v>163.77420126652</v>
      </c>
      <c r="L38" s="25">
        <v>139.899871606165</v>
      </c>
      <c r="N38" s="25"/>
    </row>
    <row r="39" spans="2:14" ht="11.25">
      <c r="B39" s="5" t="s">
        <v>182</v>
      </c>
      <c r="C39" s="25">
        <v>134.646163400428</v>
      </c>
      <c r="D39" s="25">
        <v>136.580503043896</v>
      </c>
      <c r="E39" s="25">
        <v>128.771778680259</v>
      </c>
      <c r="F39" s="25"/>
      <c r="G39" s="25">
        <v>52.5114215864947</v>
      </c>
      <c r="H39" s="25">
        <v>143.450006467369</v>
      </c>
      <c r="I39" s="53">
        <v>5089733.13722695</v>
      </c>
      <c r="J39" s="25">
        <v>269.287868341879</v>
      </c>
      <c r="K39" s="25">
        <v>187.043641501174</v>
      </c>
      <c r="L39" s="25">
        <v>142.397332592715</v>
      </c>
      <c r="N39" s="25"/>
    </row>
    <row r="40" spans="2:14" ht="11.25">
      <c r="B40" s="26" t="s">
        <v>183</v>
      </c>
      <c r="C40" s="55">
        <v>140.978084185176</v>
      </c>
      <c r="D40" s="55">
        <v>140.548538263061</v>
      </c>
      <c r="E40" s="55">
        <v>142.135698969266</v>
      </c>
      <c r="F40" s="55"/>
      <c r="G40" s="55">
        <v>46.3172424617206</v>
      </c>
      <c r="H40" s="55">
        <v>143.231332233289</v>
      </c>
      <c r="I40" s="54">
        <v>-35133838.3942165</v>
      </c>
      <c r="J40" s="55">
        <v>262.062620008642</v>
      </c>
      <c r="K40" s="55">
        <v>190.088490846321</v>
      </c>
      <c r="L40" s="55">
        <v>143.765161611804</v>
      </c>
      <c r="N40" s="25"/>
    </row>
    <row r="41" spans="2:14" ht="11.25">
      <c r="B41" s="5" t="s">
        <v>184</v>
      </c>
      <c r="C41" s="25">
        <v>136.816583368463</v>
      </c>
      <c r="D41" s="25">
        <v>139.791371834844</v>
      </c>
      <c r="E41" s="25">
        <v>127.97794484049</v>
      </c>
      <c r="F41" s="25"/>
      <c r="G41" s="25">
        <v>48.3003786292074</v>
      </c>
      <c r="H41" s="25">
        <v>143.004103796506</v>
      </c>
      <c r="I41" s="53">
        <v>-4150939.10784232</v>
      </c>
      <c r="J41" s="25">
        <v>228.208634802562</v>
      </c>
      <c r="K41" s="25">
        <v>181.162157216414</v>
      </c>
      <c r="L41" s="25">
        <v>141.372658858504</v>
      </c>
      <c r="N41" s="25"/>
    </row>
    <row r="42" spans="2:14" ht="11.25">
      <c r="B42" s="5" t="s">
        <v>185</v>
      </c>
      <c r="C42" s="25">
        <v>139.819144855816</v>
      </c>
      <c r="D42" s="25">
        <v>143.174948786805</v>
      </c>
      <c r="E42" s="25">
        <v>129.874008584922</v>
      </c>
      <c r="F42" s="25"/>
      <c r="G42" s="25">
        <v>55.4689795837044</v>
      </c>
      <c r="H42" s="25">
        <v>155.080839802888</v>
      </c>
      <c r="I42" s="53">
        <v>-19139597.3319105</v>
      </c>
      <c r="J42" s="25">
        <v>267.355034879122</v>
      </c>
      <c r="K42" s="25">
        <v>199.438761198379</v>
      </c>
      <c r="L42" s="25">
        <v>148.931539113956</v>
      </c>
      <c r="N42" s="25"/>
    </row>
    <row r="43" spans="2:14" ht="11.25">
      <c r="B43" s="5" t="s">
        <v>186</v>
      </c>
      <c r="C43" s="25">
        <v>144.150636721651</v>
      </c>
      <c r="D43" s="25">
        <v>147.085513989061</v>
      </c>
      <c r="E43" s="25">
        <v>135.414435817143</v>
      </c>
      <c r="F43" s="25"/>
      <c r="G43" s="25">
        <v>58.0021594555804</v>
      </c>
      <c r="H43" s="25">
        <v>171.032526803767</v>
      </c>
      <c r="I43" s="53">
        <v>-6078070.91340308</v>
      </c>
      <c r="J43" s="25">
        <v>278.724520103602</v>
      </c>
      <c r="K43" s="25">
        <v>223.398495674988</v>
      </c>
      <c r="L43" s="25">
        <v>152.528917927955</v>
      </c>
      <c r="N43" s="25"/>
    </row>
    <row r="44" spans="2:14" ht="11.25">
      <c r="B44" s="26" t="s">
        <v>187</v>
      </c>
      <c r="C44" s="55">
        <v>144.361893284929</v>
      </c>
      <c r="D44" s="55">
        <v>144.344881491258</v>
      </c>
      <c r="E44" s="55">
        <v>144.156869932606</v>
      </c>
      <c r="F44" s="55"/>
      <c r="G44" s="55">
        <v>44.7215548719191</v>
      </c>
      <c r="H44" s="55">
        <v>149.187839555546</v>
      </c>
      <c r="I44" s="54">
        <v>22520828.4351176</v>
      </c>
      <c r="J44" s="55">
        <v>246.868290551177</v>
      </c>
      <c r="K44" s="55">
        <v>202.769825187813</v>
      </c>
      <c r="L44" s="55">
        <v>145.144967674016</v>
      </c>
      <c r="N44" s="25"/>
    </row>
    <row r="45" spans="2:14" ht="11.25">
      <c r="B45" s="5" t="s">
        <v>188</v>
      </c>
      <c r="C45" s="25">
        <v>140.263261360226</v>
      </c>
      <c r="D45" s="25">
        <v>142.949648461807</v>
      </c>
      <c r="E45" s="25">
        <v>132.293326550991</v>
      </c>
      <c r="F45" s="25"/>
      <c r="G45" s="25">
        <v>34.3945913451102</v>
      </c>
      <c r="H45" s="25">
        <v>123.624793363607</v>
      </c>
      <c r="I45" s="53">
        <v>1620782.87237745</v>
      </c>
      <c r="J45" s="25">
        <v>196.300385960165</v>
      </c>
      <c r="K45" s="25">
        <v>155.92002102172</v>
      </c>
      <c r="L45" s="25">
        <v>137.537164956898</v>
      </c>
      <c r="N45" s="25"/>
    </row>
    <row r="46" spans="2:14" ht="11.25">
      <c r="B46" s="5" t="s">
        <v>189</v>
      </c>
      <c r="C46" s="25">
        <v>144.119159474835</v>
      </c>
      <c r="D46" s="25">
        <v>147.787898299058</v>
      </c>
      <c r="E46" s="25">
        <v>133.400180265678</v>
      </c>
      <c r="F46" s="25"/>
      <c r="G46" s="25">
        <v>39.125556832622</v>
      </c>
      <c r="H46" s="25">
        <v>133.926930782149</v>
      </c>
      <c r="I46" s="53">
        <v>946868.117365664</v>
      </c>
      <c r="J46" s="25">
        <v>241.153380785081</v>
      </c>
      <c r="K46" s="25">
        <v>173.401385786603</v>
      </c>
      <c r="L46" s="25">
        <v>145.357207741621</v>
      </c>
      <c r="N46" s="25"/>
    </row>
    <row r="47" spans="2:14" ht="11.25">
      <c r="B47" s="5" t="s">
        <v>190</v>
      </c>
      <c r="C47" s="25">
        <v>149.287867123132</v>
      </c>
      <c r="D47" s="25">
        <v>153.940583547065</v>
      </c>
      <c r="E47" s="25">
        <v>135.810738756954</v>
      </c>
      <c r="F47" s="25"/>
      <c r="G47" s="25">
        <v>42.7235957466324</v>
      </c>
      <c r="H47" s="25">
        <v>155.597948741136</v>
      </c>
      <c r="I47" s="53">
        <v>2285728.72546828</v>
      </c>
      <c r="J47" s="25">
        <v>252.739535419483</v>
      </c>
      <c r="K47" s="25">
        <v>197.986677825761</v>
      </c>
      <c r="L47" s="25">
        <v>150.291285456062</v>
      </c>
      <c r="N47" s="25"/>
    </row>
    <row r="48" spans="2:14" ht="11.25">
      <c r="B48" s="26" t="s">
        <v>191</v>
      </c>
      <c r="C48" s="55">
        <v>154.676944225816</v>
      </c>
      <c r="D48" s="55">
        <v>155.220611538872</v>
      </c>
      <c r="E48" s="55">
        <v>152.623688337192</v>
      </c>
      <c r="F48" s="55"/>
      <c r="G48" s="55">
        <v>44.7935337882641</v>
      </c>
      <c r="H48" s="55">
        <v>163.581495930285</v>
      </c>
      <c r="I48" s="54">
        <v>2456003.46268381</v>
      </c>
      <c r="J48" s="55">
        <v>237.783681478219</v>
      </c>
      <c r="K48" s="55">
        <v>218.163644063788</v>
      </c>
      <c r="L48" s="55">
        <v>152.853699821449</v>
      </c>
      <c r="N48" s="25"/>
    </row>
    <row r="49" spans="2:14" ht="11.25">
      <c r="B49" s="5" t="s">
        <v>192</v>
      </c>
      <c r="C49" s="25">
        <v>150.21214662616</v>
      </c>
      <c r="D49" s="25">
        <v>155.046722751327</v>
      </c>
      <c r="E49" s="25">
        <v>136.357602342121</v>
      </c>
      <c r="F49" s="25"/>
      <c r="G49" s="25">
        <v>44.5179749998052</v>
      </c>
      <c r="H49" s="25">
        <v>160.559962299857</v>
      </c>
      <c r="I49" s="53">
        <v>3138115.21722136</v>
      </c>
      <c r="J49" s="25">
        <v>226.484629630893</v>
      </c>
      <c r="K49" s="25">
        <v>219.236609248741</v>
      </c>
      <c r="L49" s="25">
        <v>150.388737612297</v>
      </c>
      <c r="N49" s="25"/>
    </row>
    <row r="50" spans="2:14" ht="11.25">
      <c r="B50" s="5" t="s">
        <v>193</v>
      </c>
      <c r="C50" s="25">
        <v>152.987848326668</v>
      </c>
      <c r="D50" s="25">
        <v>156.893564221723</v>
      </c>
      <c r="E50" s="25">
        <v>141.641293225995</v>
      </c>
      <c r="F50" s="25"/>
      <c r="G50" s="25">
        <v>52.3494145966311</v>
      </c>
      <c r="H50" s="25">
        <v>170.307347398647</v>
      </c>
      <c r="I50" s="53">
        <v>-14676842.6498513</v>
      </c>
      <c r="J50" s="25">
        <v>257.856395347853</v>
      </c>
      <c r="K50" s="25">
        <v>240.471012457462</v>
      </c>
      <c r="L50" s="25">
        <v>158.09774786024</v>
      </c>
      <c r="N50" s="25"/>
    </row>
    <row r="51" spans="2:14" ht="11.25">
      <c r="B51" s="5" t="s">
        <v>194</v>
      </c>
      <c r="C51" s="25">
        <v>157.767760403019</v>
      </c>
      <c r="D51" s="25">
        <v>163.040972831868</v>
      </c>
      <c r="E51" s="25">
        <v>142.685743815204</v>
      </c>
      <c r="F51" s="25"/>
      <c r="G51" s="25">
        <v>52.6779118460728</v>
      </c>
      <c r="H51" s="25">
        <v>187.130609496068</v>
      </c>
      <c r="I51" s="53">
        <v>874281.082217603</v>
      </c>
      <c r="J51" s="25">
        <v>281.322518770108</v>
      </c>
      <c r="K51" s="25">
        <v>277.205061798186</v>
      </c>
      <c r="L51" s="25">
        <v>160.698378876164</v>
      </c>
      <c r="N51" s="25"/>
    </row>
    <row r="52" spans="2:14" ht="11.25">
      <c r="B52" s="26" t="s">
        <v>195</v>
      </c>
      <c r="C52" s="55">
        <v>164.190860324987</v>
      </c>
      <c r="D52" s="55">
        <v>166.580177568789</v>
      </c>
      <c r="E52" s="55">
        <v>156.90624214329</v>
      </c>
      <c r="F52" s="55"/>
      <c r="G52" s="55">
        <v>46.0093215834194</v>
      </c>
      <c r="H52" s="55">
        <v>181.772889196553</v>
      </c>
      <c r="I52" s="54">
        <v>18965521.1861736</v>
      </c>
      <c r="J52" s="55">
        <v>269.201905672247</v>
      </c>
      <c r="K52" s="55">
        <v>275.704212373885</v>
      </c>
      <c r="L52" s="55">
        <v>161.00487035218</v>
      </c>
      <c r="N52" s="25"/>
    </row>
    <row r="53" spans="2:14" ht="11.25">
      <c r="B53" s="5" t="s">
        <v>209</v>
      </c>
      <c r="C53" s="25">
        <v>157.580532184413</v>
      </c>
      <c r="D53" s="25">
        <v>164.358445088138</v>
      </c>
      <c r="E53" s="25">
        <v>138.87899068468</v>
      </c>
      <c r="F53" s="25"/>
      <c r="G53" s="25">
        <v>47.8924380126625</v>
      </c>
      <c r="H53" s="25">
        <v>174.762037275915</v>
      </c>
      <c r="I53" s="53">
        <v>1027688.34931902</v>
      </c>
      <c r="J53" s="25">
        <v>235.552769629983</v>
      </c>
      <c r="K53" s="25">
        <v>248.539791515869</v>
      </c>
      <c r="L53" s="25">
        <v>156.757338587187</v>
      </c>
      <c r="N53" s="25"/>
    </row>
    <row r="54" spans="2:14" ht="11.25">
      <c r="B54" s="5" t="s">
        <v>212</v>
      </c>
      <c r="C54" s="25">
        <v>160.72190055058</v>
      </c>
      <c r="D54" s="25">
        <v>165.695018812302</v>
      </c>
      <c r="E54" s="25">
        <v>146.572946061104</v>
      </c>
      <c r="F54" s="25"/>
      <c r="G54" s="25">
        <v>53.3034694494286</v>
      </c>
      <c r="H54" s="25">
        <v>180.853084419439</v>
      </c>
      <c r="I54" s="53">
        <v>5199820.49188016</v>
      </c>
      <c r="J54" s="25">
        <v>273.771557614091</v>
      </c>
      <c r="K54" s="25">
        <v>276.018251591976</v>
      </c>
      <c r="L54" s="25">
        <v>163.339563472311</v>
      </c>
      <c r="N54" s="25"/>
    </row>
    <row r="55" spans="2:14" ht="11.25">
      <c r="B55" s="5" t="s">
        <v>214</v>
      </c>
      <c r="C55" s="25">
        <v>161.476713486494</v>
      </c>
      <c r="D55" s="25">
        <v>167.605295458097</v>
      </c>
      <c r="E55" s="25">
        <v>144.386908285163</v>
      </c>
      <c r="F55" s="25"/>
      <c r="G55" s="25">
        <v>53.5847705590618</v>
      </c>
      <c r="H55" s="25">
        <v>191.768530921523</v>
      </c>
      <c r="I55" s="53">
        <v>2268287.389962</v>
      </c>
      <c r="J55" s="25">
        <v>292.808031953665</v>
      </c>
      <c r="K55" s="25">
        <v>293.408021763401</v>
      </c>
      <c r="L55" s="25">
        <v>164.109875853856</v>
      </c>
      <c r="N55" s="25"/>
    </row>
    <row r="56" spans="2:14" ht="11.25">
      <c r="B56" s="26" t="s">
        <v>217</v>
      </c>
      <c r="C56" s="55">
        <v>167.419927554074</v>
      </c>
      <c r="D56" s="55">
        <v>170.156488185146</v>
      </c>
      <c r="E56" s="55">
        <v>158.886111140888</v>
      </c>
      <c r="F56" s="55"/>
      <c r="G56" s="55">
        <v>46.1529055464313</v>
      </c>
      <c r="H56" s="55">
        <v>185.384012258239</v>
      </c>
      <c r="I56" s="54">
        <v>-4050555.15377652</v>
      </c>
      <c r="J56" s="55">
        <v>279.192865697334</v>
      </c>
      <c r="K56" s="55">
        <v>293.366532787398</v>
      </c>
      <c r="L56" s="55">
        <v>163.204814890329</v>
      </c>
      <c r="N56" s="25"/>
    </row>
    <row r="57" spans="2:14" ht="11.25">
      <c r="B57" s="5" t="s">
        <v>224</v>
      </c>
      <c r="C57" s="25">
        <v>161.927212140282</v>
      </c>
      <c r="D57" s="25">
        <v>168.540525982721</v>
      </c>
      <c r="E57" s="25">
        <v>143.5540681603</v>
      </c>
      <c r="F57" s="25"/>
      <c r="G57" s="25">
        <v>44.476360552935</v>
      </c>
      <c r="H57" s="25">
        <v>171.16445460876</v>
      </c>
      <c r="I57" s="53">
        <v>-1359580.5673728</v>
      </c>
      <c r="J57" s="25">
        <v>251.201283287486</v>
      </c>
      <c r="K57" s="25">
        <v>264.237222807469</v>
      </c>
      <c r="L57" s="25">
        <v>157.93511897371</v>
      </c>
      <c r="N57" s="25"/>
    </row>
    <row r="58" spans="2:14" ht="11.25">
      <c r="B58" s="5" t="s">
        <v>225</v>
      </c>
      <c r="C58" s="25">
        <v>164.893000059591</v>
      </c>
      <c r="D58" s="25">
        <v>169.699029020793</v>
      </c>
      <c r="E58" s="25">
        <v>151.143610820016</v>
      </c>
      <c r="F58" s="25"/>
      <c r="G58" s="25">
        <v>50.5747891807217</v>
      </c>
      <c r="H58" s="25">
        <v>174.15980437934</v>
      </c>
      <c r="I58" s="53">
        <v>3804674.20539832</v>
      </c>
      <c r="J58" s="25">
        <v>266.814308706363</v>
      </c>
      <c r="K58" s="25">
        <v>280.400505624438</v>
      </c>
      <c r="L58" s="25">
        <v>164.137307249683</v>
      </c>
      <c r="N58" s="25"/>
    </row>
    <row r="59" spans="2:14" ht="11.25">
      <c r="B59" s="5" t="s">
        <v>226</v>
      </c>
      <c r="C59" s="25">
        <v>166.8912525883</v>
      </c>
      <c r="D59" s="25">
        <v>173.28850523961</v>
      </c>
      <c r="E59" s="25">
        <v>149.032098159593</v>
      </c>
      <c r="F59" s="25"/>
      <c r="G59" s="25">
        <v>47.6916882563699</v>
      </c>
      <c r="H59" s="25">
        <v>180.98108582447</v>
      </c>
      <c r="I59" s="53">
        <v>-789532.014509669</v>
      </c>
      <c r="J59" s="25">
        <v>283.380640216814</v>
      </c>
      <c r="K59" s="25">
        <v>274.599787313762</v>
      </c>
      <c r="L59" s="25">
        <v>165.529900977475</v>
      </c>
      <c r="N59" s="25"/>
    </row>
    <row r="60" spans="2:14" ht="11.25">
      <c r="B60" s="26" t="s">
        <v>260</v>
      </c>
      <c r="C60" s="55">
        <v>173.545822084461</v>
      </c>
      <c r="D60" s="55">
        <v>176.756227499878</v>
      </c>
      <c r="E60" s="55">
        <v>163.827904412603</v>
      </c>
      <c r="F60" s="55"/>
      <c r="G60" s="55">
        <v>41.215784551932</v>
      </c>
      <c r="H60" s="55">
        <v>177.103313118716</v>
      </c>
      <c r="I60" s="54">
        <v>-6091280.72820743</v>
      </c>
      <c r="J60" s="55">
        <v>285.054145138682</v>
      </c>
      <c r="K60" s="55">
        <v>294.602462468412</v>
      </c>
      <c r="L60" s="55">
        <v>165.454639739308</v>
      </c>
      <c r="N60" s="25"/>
    </row>
    <row r="61" spans="2:14" ht="11.25">
      <c r="B61" s="5" t="s">
        <v>315</v>
      </c>
      <c r="C61" s="25">
        <v>165.15498020885</v>
      </c>
      <c r="D61" s="25">
        <v>172.12449335214</v>
      </c>
      <c r="E61" s="25">
        <v>145.851534652213</v>
      </c>
      <c r="F61" s="25"/>
      <c r="G61" s="25">
        <v>49.3814715049645</v>
      </c>
      <c r="H61" s="25">
        <v>176.254493733313</v>
      </c>
      <c r="I61" s="25">
        <v>1656606.30766888</v>
      </c>
      <c r="J61" s="25">
        <v>236.821291090691</v>
      </c>
      <c r="K61" s="25">
        <v>283.68274484303</v>
      </c>
      <c r="L61" s="25">
        <v>160.972688181022</v>
      </c>
      <c r="N61" s="25"/>
    </row>
    <row r="62" spans="2:14" ht="11.25">
      <c r="B62" s="26" t="s">
        <v>316</v>
      </c>
      <c r="C62" s="55">
        <v>168.189016574766</v>
      </c>
      <c r="D62" s="55">
        <v>173.66579134128</v>
      </c>
      <c r="E62" s="55">
        <v>152.687909984006</v>
      </c>
      <c r="F62" s="55"/>
      <c r="G62" s="55">
        <v>55.8747009490397</v>
      </c>
      <c r="H62" s="55">
        <v>189.827491853177</v>
      </c>
      <c r="I62" s="55">
        <v>4050169.27804647</v>
      </c>
      <c r="J62" s="55">
        <v>283.642415814781</v>
      </c>
      <c r="K62" s="55">
        <v>302.417818432753</v>
      </c>
      <c r="L62" s="55">
        <v>169.524096920403</v>
      </c>
      <c r="N62" s="25"/>
    </row>
    <row r="63" spans="2:14" ht="11.25">
      <c r="B63" s="56" t="s">
        <v>262</v>
      </c>
      <c r="N63" s="25"/>
    </row>
    <row r="64" ht="11.25">
      <c r="N64" s="25"/>
    </row>
    <row r="65" ht="11.25">
      <c r="N65" s="25"/>
    </row>
    <row r="66" ht="11.25">
      <c r="N66" s="25"/>
    </row>
    <row r="67" ht="11.25">
      <c r="N67" s="25"/>
    </row>
    <row r="68" ht="11.25">
      <c r="N68" s="25"/>
    </row>
    <row r="69" ht="11.25">
      <c r="N69" s="25"/>
    </row>
    <row r="70" ht="11.25">
      <c r="N70" s="25"/>
    </row>
    <row r="71" ht="11.25">
      <c r="N71" s="25"/>
    </row>
    <row r="72" ht="11.25">
      <c r="N72" s="25"/>
    </row>
    <row r="73" ht="11.25">
      <c r="N73" s="25"/>
    </row>
    <row r="74" ht="11.25">
      <c r="N74" s="25"/>
    </row>
    <row r="75" ht="11.25">
      <c r="N75" s="25"/>
    </row>
    <row r="76" ht="11.25">
      <c r="N76" s="25"/>
    </row>
    <row r="77" ht="11.25">
      <c r="N77" s="25"/>
    </row>
    <row r="78" ht="11.25">
      <c r="N78" s="25"/>
    </row>
    <row r="79" ht="11.25">
      <c r="N79" s="25"/>
    </row>
    <row r="80" ht="11.25">
      <c r="N80" s="25"/>
    </row>
    <row r="81" ht="11.25">
      <c r="N81" s="25"/>
    </row>
    <row r="82" ht="11.25">
      <c r="N82" s="25"/>
    </row>
    <row r="83" ht="11.25">
      <c r="N83" s="25"/>
    </row>
    <row r="84" ht="11.25">
      <c r="N84" s="25"/>
    </row>
    <row r="85" ht="11.25">
      <c r="N85" s="25"/>
    </row>
    <row r="86" ht="11.25">
      <c r="N86" s="25"/>
    </row>
    <row r="87" ht="11.25">
      <c r="N87" s="25"/>
    </row>
    <row r="88" ht="11.25">
      <c r="N88" s="25"/>
    </row>
    <row r="89" ht="11.25">
      <c r="N89" s="25"/>
    </row>
    <row r="90" ht="11.25">
      <c r="N90" s="25"/>
    </row>
    <row r="91" ht="11.25">
      <c r="N91" s="25"/>
    </row>
    <row r="92" ht="11.25">
      <c r="N92" s="25"/>
    </row>
    <row r="93" ht="11.25">
      <c r="N93" s="25"/>
    </row>
    <row r="94" ht="11.25">
      <c r="N94" s="25"/>
    </row>
    <row r="95" ht="11.25">
      <c r="N95" s="25"/>
    </row>
    <row r="96" ht="11.25">
      <c r="N96" s="25"/>
    </row>
    <row r="97" ht="11.25">
      <c r="N97" s="25"/>
    </row>
    <row r="98" ht="11.25">
      <c r="N98" s="25"/>
    </row>
    <row r="99" ht="11.25">
      <c r="N99" s="25"/>
    </row>
    <row r="100" ht="11.25">
      <c r="N100" s="25"/>
    </row>
    <row r="101" ht="11.25">
      <c r="N101" s="25"/>
    </row>
    <row r="102" ht="11.25">
      <c r="N102" s="25"/>
    </row>
    <row r="103" ht="11.25">
      <c r="N103" s="25"/>
    </row>
    <row r="104" ht="11.25">
      <c r="N104" s="25"/>
    </row>
    <row r="105" ht="11.25">
      <c r="N105" s="25"/>
    </row>
    <row r="106" ht="11.25">
      <c r="N106" s="25"/>
    </row>
    <row r="107" ht="11.25">
      <c r="N107" s="25"/>
    </row>
    <row r="108" ht="11.25">
      <c r="N108" s="25"/>
    </row>
    <row r="109" ht="11.25">
      <c r="N109" s="25"/>
    </row>
    <row r="110" ht="11.25">
      <c r="N110" s="25"/>
    </row>
    <row r="111" ht="11.25">
      <c r="N111" s="25"/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zoomScaleSheetLayoutView="100" zoomScalePageLayoutView="0" workbookViewId="0" topLeftCell="A1">
      <selection activeCell="B60" sqref="B60:B6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6" customFormat="1" ht="12.75">
      <c r="B1" s="72" t="s">
        <v>233</v>
      </c>
      <c r="D1" s="78"/>
      <c r="E1" s="78"/>
      <c r="F1" s="78"/>
      <c r="K1" s="142" t="str">
        <f>'Tab 2'!$K$1</f>
        <v>Carta de Conjuntura | set 2013</v>
      </c>
    </row>
    <row r="2" spans="2:11" s="76" customFormat="1" ht="12.75">
      <c r="B2" s="77"/>
      <c r="D2" s="78"/>
      <c r="E2" s="78"/>
      <c r="F2" s="78"/>
      <c r="K2" s="75"/>
    </row>
    <row r="3" spans="2:11" ht="11.25">
      <c r="B3" s="30" t="s">
        <v>201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1.25">
      <c r="B4" s="44" t="s">
        <v>78</v>
      </c>
      <c r="J4" s="58"/>
      <c r="K4" s="58"/>
    </row>
    <row r="5" ht="11.25">
      <c r="B5" s="45" t="s">
        <v>286</v>
      </c>
    </row>
    <row r="6" ht="11.25">
      <c r="B6" s="45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138</v>
      </c>
      <c r="G7" s="14" t="s">
        <v>139</v>
      </c>
      <c r="H7" s="14" t="s">
        <v>140</v>
      </c>
      <c r="I7" s="14" t="s">
        <v>61</v>
      </c>
      <c r="J7" s="14" t="s">
        <v>62</v>
      </c>
      <c r="K7" s="14" t="s">
        <v>46</v>
      </c>
    </row>
    <row r="8" spans="2:11" ht="12" thickTop="1">
      <c r="B8" s="9" t="s">
        <v>244</v>
      </c>
      <c r="C8" s="25">
        <v>119.162002626997</v>
      </c>
      <c r="D8" s="25">
        <v>103.882249948327</v>
      </c>
      <c r="E8" s="25">
        <v>109.546592649724</v>
      </c>
      <c r="F8" s="25">
        <v>107.94055755748</v>
      </c>
      <c r="G8" s="25">
        <v>105.482483260215</v>
      </c>
      <c r="H8" s="25">
        <v>102.047727094747</v>
      </c>
      <c r="I8" s="53">
        <v>137.091569936808</v>
      </c>
      <c r="J8" s="25">
        <v>106.254912894278</v>
      </c>
      <c r="K8" s="25">
        <v>109.240569088414</v>
      </c>
    </row>
    <row r="9" spans="2:11" ht="11.25">
      <c r="B9" s="9" t="s">
        <v>245</v>
      </c>
      <c r="C9" s="25">
        <v>117.667904165613</v>
      </c>
      <c r="D9" s="25">
        <v>104.789239470083</v>
      </c>
      <c r="E9" s="25">
        <v>110.284345576605</v>
      </c>
      <c r="F9" s="25">
        <v>109.622563742569</v>
      </c>
      <c r="G9" s="25">
        <v>104.293631513508</v>
      </c>
      <c r="H9" s="25">
        <v>105.755949038951</v>
      </c>
      <c r="I9" s="53">
        <v>134.141411214388</v>
      </c>
      <c r="J9" s="25">
        <v>110.137801794189</v>
      </c>
      <c r="K9" s="25">
        <v>109.661556968815</v>
      </c>
    </row>
    <row r="10" spans="2:11" ht="11.25">
      <c r="B10" s="9" t="s">
        <v>246</v>
      </c>
      <c r="C10" s="25">
        <v>116.890989623225</v>
      </c>
      <c r="D10" s="25">
        <v>105.655339154307</v>
      </c>
      <c r="E10" s="25">
        <v>111.789745654358</v>
      </c>
      <c r="F10" s="25">
        <v>111.619805030663</v>
      </c>
      <c r="G10" s="25">
        <v>103.030474004718</v>
      </c>
      <c r="H10" s="25">
        <v>106.38928382287</v>
      </c>
      <c r="I10" s="53">
        <v>143.045421250111</v>
      </c>
      <c r="J10" s="25">
        <v>117.942299808628</v>
      </c>
      <c r="K10" s="25">
        <v>110.808134394981</v>
      </c>
    </row>
    <row r="11" spans="2:11" ht="11.25">
      <c r="B11" s="48" t="s">
        <v>247</v>
      </c>
      <c r="C11" s="55">
        <v>117.491413391576</v>
      </c>
      <c r="D11" s="55">
        <v>107.53721811524</v>
      </c>
      <c r="E11" s="55">
        <v>113.278056454088</v>
      </c>
      <c r="F11" s="55">
        <v>112.325104905299</v>
      </c>
      <c r="G11" s="55">
        <v>104.366855024499</v>
      </c>
      <c r="H11" s="55">
        <v>110.075367705218</v>
      </c>
      <c r="I11" s="54">
        <v>137.612292915784</v>
      </c>
      <c r="J11" s="55">
        <v>120.58118075681</v>
      </c>
      <c r="K11" s="55">
        <v>112.259494778217</v>
      </c>
    </row>
    <row r="12" spans="2:11" ht="11.25">
      <c r="B12" s="9" t="s">
        <v>248</v>
      </c>
      <c r="C12" s="25">
        <v>123.483874122847</v>
      </c>
      <c r="D12" s="25">
        <v>108.420018755766</v>
      </c>
      <c r="E12" s="25">
        <v>111.97765058002</v>
      </c>
      <c r="F12" s="25">
        <v>111.956106764124</v>
      </c>
      <c r="G12" s="25">
        <v>106.543973304538</v>
      </c>
      <c r="H12" s="25">
        <v>111.645042100442</v>
      </c>
      <c r="I12" s="53">
        <v>153.018015957124</v>
      </c>
      <c r="J12" s="25">
        <v>127.822588715534</v>
      </c>
      <c r="K12" s="25">
        <v>112.743125559552</v>
      </c>
    </row>
    <row r="13" spans="2:11" ht="11.25">
      <c r="B13" s="9" t="s">
        <v>249</v>
      </c>
      <c r="C13" s="25">
        <v>122.509792858515</v>
      </c>
      <c r="D13" s="25">
        <v>105.907134838359</v>
      </c>
      <c r="E13" s="25">
        <v>113.46991159919</v>
      </c>
      <c r="F13" s="25">
        <v>112.738385881695</v>
      </c>
      <c r="G13" s="25">
        <v>106.554769307839</v>
      </c>
      <c r="H13" s="25">
        <v>108.639489930971</v>
      </c>
      <c r="I13" s="53">
        <v>155.765502351703</v>
      </c>
      <c r="J13" s="25">
        <v>121.106939879857</v>
      </c>
      <c r="K13" s="25">
        <v>112.201444058191</v>
      </c>
    </row>
    <row r="14" spans="2:11" ht="11.25">
      <c r="B14" s="9" t="s">
        <v>250</v>
      </c>
      <c r="C14" s="25">
        <v>124.889463682583</v>
      </c>
      <c r="D14" s="25">
        <v>102.669568276623</v>
      </c>
      <c r="E14" s="25">
        <v>113.603263614329</v>
      </c>
      <c r="F14" s="25">
        <v>109.439915004479</v>
      </c>
      <c r="G14" s="25">
        <v>106.784774789845</v>
      </c>
      <c r="H14" s="25">
        <v>106.333562340098</v>
      </c>
      <c r="I14" s="53">
        <v>148.434682504279</v>
      </c>
      <c r="J14" s="25">
        <v>110.007603786385</v>
      </c>
      <c r="K14" s="25">
        <v>111.336663568072</v>
      </c>
    </row>
    <row r="15" spans="2:11" ht="11.25">
      <c r="B15" s="48" t="s">
        <v>251</v>
      </c>
      <c r="C15" s="55">
        <v>130.748750223524</v>
      </c>
      <c r="D15" s="55">
        <v>102.18024937798</v>
      </c>
      <c r="E15" s="55">
        <v>113.855322669158</v>
      </c>
      <c r="F15" s="55">
        <v>110.298920410068</v>
      </c>
      <c r="G15" s="55">
        <v>108.60363367279</v>
      </c>
      <c r="H15" s="55">
        <v>99.4239061132927</v>
      </c>
      <c r="I15" s="54">
        <v>150.305403035667</v>
      </c>
      <c r="J15" s="55">
        <v>105.484389335611</v>
      </c>
      <c r="K15" s="55">
        <v>111.405707494479</v>
      </c>
    </row>
    <row r="16" spans="2:11" ht="11.25">
      <c r="B16" s="9" t="s">
        <v>252</v>
      </c>
      <c r="C16" s="25">
        <v>128.304744022728</v>
      </c>
      <c r="D16" s="25">
        <v>104.617907237288</v>
      </c>
      <c r="E16" s="25">
        <v>115.537816696317</v>
      </c>
      <c r="F16" s="25">
        <v>112.848519640626</v>
      </c>
      <c r="G16" s="25">
        <v>112.033552351716</v>
      </c>
      <c r="H16" s="25">
        <v>98.7524020900658</v>
      </c>
      <c r="I16" s="53">
        <v>149.719025678936</v>
      </c>
      <c r="J16" s="25">
        <v>104.154653481856</v>
      </c>
      <c r="K16" s="25">
        <v>112.800980768828</v>
      </c>
    </row>
    <row r="17" spans="2:11" ht="11.25">
      <c r="B17" s="9" t="s">
        <v>253</v>
      </c>
      <c r="C17" s="25">
        <v>129.834875646531</v>
      </c>
      <c r="D17" s="25">
        <v>106.557167218007</v>
      </c>
      <c r="E17" s="25">
        <v>116.278104681064</v>
      </c>
      <c r="F17" s="25">
        <v>114.218674086376</v>
      </c>
      <c r="G17" s="25">
        <v>112.100799937198</v>
      </c>
      <c r="H17" s="25">
        <v>100.542484022576</v>
      </c>
      <c r="I17" s="53">
        <v>140.760425026079</v>
      </c>
      <c r="J17" s="25">
        <v>103.047723008308</v>
      </c>
      <c r="K17" s="25">
        <v>114.322243967598</v>
      </c>
    </row>
    <row r="18" spans="2:11" ht="11.25">
      <c r="B18" s="9" t="s">
        <v>254</v>
      </c>
      <c r="C18" s="25">
        <v>137.578122635028</v>
      </c>
      <c r="D18" s="25">
        <v>106.649615169612</v>
      </c>
      <c r="E18" s="25">
        <v>117.449222392415</v>
      </c>
      <c r="F18" s="25">
        <v>113.126513924309</v>
      </c>
      <c r="G18" s="25">
        <v>112.303430350309</v>
      </c>
      <c r="H18" s="25">
        <v>101.295582410216</v>
      </c>
      <c r="I18" s="53">
        <v>181.477834720318</v>
      </c>
      <c r="J18" s="25">
        <v>103.174177295732</v>
      </c>
      <c r="K18" s="25">
        <v>115.621538633619</v>
      </c>
    </row>
    <row r="19" spans="2:11" ht="11.25">
      <c r="B19" s="48" t="s">
        <v>255</v>
      </c>
      <c r="C19" s="55">
        <v>139.790879932356</v>
      </c>
      <c r="D19" s="55">
        <v>110.084592795294</v>
      </c>
      <c r="E19" s="55">
        <v>118.305552401558</v>
      </c>
      <c r="F19" s="55">
        <v>112.564926146937</v>
      </c>
      <c r="G19" s="55">
        <v>112.190243276564</v>
      </c>
      <c r="H19" s="55">
        <v>102.862896012312</v>
      </c>
      <c r="I19" s="54">
        <v>181.04287283441</v>
      </c>
      <c r="J19" s="55">
        <v>97.798552983172</v>
      </c>
      <c r="K19" s="55">
        <v>116.767761161938</v>
      </c>
    </row>
    <row r="20" spans="2:11" ht="11.25">
      <c r="B20" s="9" t="s">
        <v>256</v>
      </c>
      <c r="C20" s="25">
        <v>144.274084648639</v>
      </c>
      <c r="D20" s="25">
        <v>104.903126734322</v>
      </c>
      <c r="E20" s="25">
        <v>117.288116451238</v>
      </c>
      <c r="F20" s="25">
        <v>112.740999056117</v>
      </c>
      <c r="G20" s="25">
        <v>111.160926939305</v>
      </c>
      <c r="H20" s="25">
        <v>99.8971976098753</v>
      </c>
      <c r="I20" s="53">
        <v>170.569232700578</v>
      </c>
      <c r="J20" s="25">
        <v>97.8199864974512</v>
      </c>
      <c r="K20" s="25">
        <v>115.442226286217</v>
      </c>
    </row>
    <row r="21" spans="2:11" ht="11.25">
      <c r="B21" s="9" t="s">
        <v>257</v>
      </c>
      <c r="C21" s="25">
        <v>142.01844448008</v>
      </c>
      <c r="D21" s="25">
        <v>106.405707270324</v>
      </c>
      <c r="E21" s="25">
        <v>116.788727063304</v>
      </c>
      <c r="F21" s="25">
        <v>111.648721466523</v>
      </c>
      <c r="G21" s="25">
        <v>111.847509719898</v>
      </c>
      <c r="H21" s="25">
        <v>93.4525228764577</v>
      </c>
      <c r="I21" s="53">
        <v>179.233069494223</v>
      </c>
      <c r="J21" s="25">
        <v>97.2922042587827</v>
      </c>
      <c r="K21" s="25">
        <v>115.257172887855</v>
      </c>
    </row>
    <row r="22" spans="2:11" ht="11.25">
      <c r="B22" s="9" t="s">
        <v>258</v>
      </c>
      <c r="C22" s="25">
        <v>135.105623049808</v>
      </c>
      <c r="D22" s="25">
        <v>110.739788948123</v>
      </c>
      <c r="E22" s="25">
        <v>117.768415579238</v>
      </c>
      <c r="F22" s="25">
        <v>111.824735632519</v>
      </c>
      <c r="G22" s="25">
        <v>113.825764895668</v>
      </c>
      <c r="H22" s="25">
        <v>93.8568778714476</v>
      </c>
      <c r="I22" s="53">
        <v>181.82384600482</v>
      </c>
      <c r="J22" s="25">
        <v>97.7274294984251</v>
      </c>
      <c r="K22" s="25">
        <v>116.325066751423</v>
      </c>
    </row>
    <row r="23" spans="2:11" ht="11.25">
      <c r="B23" s="48" t="s">
        <v>259</v>
      </c>
      <c r="C23" s="55">
        <v>140.181204074463</v>
      </c>
      <c r="D23" s="55">
        <v>111.316892844941</v>
      </c>
      <c r="E23" s="55">
        <v>118.917251594133</v>
      </c>
      <c r="F23" s="55">
        <v>112.788048453891</v>
      </c>
      <c r="G23" s="55">
        <v>116.942607039652</v>
      </c>
      <c r="H23" s="55">
        <v>97.8650367819119</v>
      </c>
      <c r="I23" s="54">
        <v>189.73554418295</v>
      </c>
      <c r="J23" s="55">
        <v>108.069501595165</v>
      </c>
      <c r="K23" s="55">
        <v>117.82582582171</v>
      </c>
    </row>
    <row r="24" spans="2:11" ht="11.25">
      <c r="B24" s="9" t="s">
        <v>219</v>
      </c>
      <c r="C24" s="25">
        <v>143.560837305649</v>
      </c>
      <c r="D24" s="25">
        <v>113.468727474077</v>
      </c>
      <c r="E24" s="25">
        <v>120.568775425294</v>
      </c>
      <c r="F24" s="25">
        <v>113.550882194132</v>
      </c>
      <c r="G24" s="25">
        <v>115.006366693674</v>
      </c>
      <c r="H24" s="25">
        <v>101.62982047647</v>
      </c>
      <c r="I24" s="53">
        <v>200.916370558789</v>
      </c>
      <c r="J24" s="25">
        <v>108.83607203714</v>
      </c>
      <c r="K24" s="25">
        <v>120.152931772054</v>
      </c>
    </row>
    <row r="25" spans="2:11" ht="11.25">
      <c r="B25" s="9" t="s">
        <v>220</v>
      </c>
      <c r="C25" s="25">
        <v>145.806838358361</v>
      </c>
      <c r="D25" s="25">
        <v>115.33696496101</v>
      </c>
      <c r="E25" s="25">
        <v>122.975975194025</v>
      </c>
      <c r="F25" s="25">
        <v>114.963516318322</v>
      </c>
      <c r="G25" s="25">
        <v>119.182354876467</v>
      </c>
      <c r="H25" s="25">
        <v>105.171650197168</v>
      </c>
      <c r="I25" s="53">
        <v>204.483221059952</v>
      </c>
      <c r="J25" s="25">
        <v>112.386690599343</v>
      </c>
      <c r="K25" s="25">
        <v>122.432808400177</v>
      </c>
    </row>
    <row r="26" spans="2:11" ht="11.25">
      <c r="B26" s="9" t="s">
        <v>221</v>
      </c>
      <c r="C26" s="25">
        <v>142.337507480414</v>
      </c>
      <c r="D26" s="25">
        <v>119.47935226099</v>
      </c>
      <c r="E26" s="25">
        <v>124.25771638917</v>
      </c>
      <c r="F26" s="25">
        <v>117.239447459963</v>
      </c>
      <c r="G26" s="25">
        <v>119.148503754124</v>
      </c>
      <c r="H26" s="25">
        <v>107.433176461687</v>
      </c>
      <c r="I26" s="53">
        <v>209.454442483974</v>
      </c>
      <c r="J26" s="25">
        <v>114.022634232771</v>
      </c>
      <c r="K26" s="25">
        <v>123.739346747609</v>
      </c>
    </row>
    <row r="27" spans="2:11" ht="11.25">
      <c r="B27" s="48" t="s">
        <v>222</v>
      </c>
      <c r="C27" s="55">
        <v>142.155167696932</v>
      </c>
      <c r="D27" s="55">
        <v>119.45799355206</v>
      </c>
      <c r="E27" s="55">
        <v>126.055291556561</v>
      </c>
      <c r="F27" s="55">
        <v>120.37414749115</v>
      </c>
      <c r="G27" s="55">
        <v>118.953585090336</v>
      </c>
      <c r="H27" s="55">
        <v>105.743141573732</v>
      </c>
      <c r="I27" s="54">
        <v>217.221323925201</v>
      </c>
      <c r="J27" s="55">
        <v>118.430602853875</v>
      </c>
      <c r="K27" s="55">
        <v>125.092171643417</v>
      </c>
    </row>
    <row r="28" spans="2:11" ht="11.25">
      <c r="B28" s="9" t="s">
        <v>172</v>
      </c>
      <c r="C28" s="25">
        <v>147.157085840803</v>
      </c>
      <c r="D28" s="25">
        <v>117.835746604823</v>
      </c>
      <c r="E28" s="25">
        <v>126.896841331578</v>
      </c>
      <c r="F28" s="25">
        <v>119.701664432998</v>
      </c>
      <c r="G28" s="25">
        <v>119.950374923564</v>
      </c>
      <c r="H28" s="25">
        <v>104.667168439901</v>
      </c>
      <c r="I28" s="53">
        <v>220.761470286299</v>
      </c>
      <c r="J28" s="25">
        <v>120.798292100639</v>
      </c>
      <c r="K28" s="25">
        <v>124.967591182656</v>
      </c>
    </row>
    <row r="29" spans="2:11" ht="11.25">
      <c r="B29" s="9" t="s">
        <v>173</v>
      </c>
      <c r="C29" s="25">
        <v>148.470143183855</v>
      </c>
      <c r="D29" s="25">
        <v>121.421363010787</v>
      </c>
      <c r="E29" s="25">
        <v>128.159028793951</v>
      </c>
      <c r="F29" s="25">
        <v>120.496237657146</v>
      </c>
      <c r="G29" s="25">
        <v>120.53795262276</v>
      </c>
      <c r="H29" s="25">
        <v>109.76480654244</v>
      </c>
      <c r="I29" s="53">
        <v>226.353064556522</v>
      </c>
      <c r="J29" s="25">
        <v>123.549475835334</v>
      </c>
      <c r="K29" s="25">
        <v>127.774328175438</v>
      </c>
    </row>
    <row r="30" spans="2:11" ht="11.25">
      <c r="B30" s="9" t="s">
        <v>174</v>
      </c>
      <c r="C30" s="25">
        <v>136.766968013695</v>
      </c>
      <c r="D30" s="25">
        <v>118.261975770948</v>
      </c>
      <c r="E30" s="25">
        <v>128.297149301514</v>
      </c>
      <c r="F30" s="25">
        <v>122.453491193858</v>
      </c>
      <c r="G30" s="25">
        <v>121.526961991477</v>
      </c>
      <c r="H30" s="25">
        <v>109.817309530857</v>
      </c>
      <c r="I30" s="53">
        <v>230.949855220703</v>
      </c>
      <c r="J30" s="25">
        <v>122.967924344178</v>
      </c>
      <c r="K30" s="25">
        <v>126.317392557443</v>
      </c>
    </row>
    <row r="31" spans="2:11" ht="11.25">
      <c r="B31" s="48" t="s">
        <v>175</v>
      </c>
      <c r="C31" s="55">
        <v>140.046257193758</v>
      </c>
      <c r="D31" s="55">
        <v>120.045410831617</v>
      </c>
      <c r="E31" s="55">
        <v>130.074317366223</v>
      </c>
      <c r="F31" s="55">
        <v>124.380561358168</v>
      </c>
      <c r="G31" s="55">
        <v>121.192934676124</v>
      </c>
      <c r="H31" s="55">
        <v>111.024942673348</v>
      </c>
      <c r="I31" s="54">
        <v>232.065614631236</v>
      </c>
      <c r="J31" s="55">
        <v>124.824828128539</v>
      </c>
      <c r="K31" s="55">
        <v>127.898161569511</v>
      </c>
    </row>
    <row r="32" spans="2:11" ht="11.25">
      <c r="B32" s="56" t="s">
        <v>176</v>
      </c>
      <c r="C32" s="25">
        <v>146.207077109595</v>
      </c>
      <c r="D32" s="25">
        <v>121.94324593572</v>
      </c>
      <c r="E32" s="25">
        <v>131.557356380863</v>
      </c>
      <c r="F32" s="25">
        <v>125.535490576169</v>
      </c>
      <c r="G32" s="25">
        <v>122.367946449784</v>
      </c>
      <c r="H32" s="25">
        <v>117.60791663661</v>
      </c>
      <c r="I32" s="53">
        <v>239.494292484198</v>
      </c>
      <c r="J32" s="25">
        <v>139.582491207514</v>
      </c>
      <c r="K32" s="25">
        <v>130.188310295035</v>
      </c>
    </row>
    <row r="33" spans="2:11" ht="11.25">
      <c r="B33" s="5" t="s">
        <v>177</v>
      </c>
      <c r="C33" s="25">
        <v>148.532131469693</v>
      </c>
      <c r="D33" s="25">
        <v>119.772767895865</v>
      </c>
      <c r="E33" s="25">
        <v>132.676552974869</v>
      </c>
      <c r="F33" s="25">
        <v>127.462954288178</v>
      </c>
      <c r="G33" s="25">
        <v>121.873612016976</v>
      </c>
      <c r="H33" s="25">
        <v>117.31951534949</v>
      </c>
      <c r="I33" s="53">
        <v>221.654062042536</v>
      </c>
      <c r="J33" s="25">
        <v>141.05869008912</v>
      </c>
      <c r="K33" s="25">
        <v>130.316211181035</v>
      </c>
    </row>
    <row r="34" spans="2:11" ht="11.25">
      <c r="B34" s="5" t="s">
        <v>178</v>
      </c>
      <c r="C34" s="25">
        <v>154.282310290892</v>
      </c>
      <c r="D34" s="25">
        <v>121.78009475856</v>
      </c>
      <c r="E34" s="25">
        <v>134.804440587919</v>
      </c>
      <c r="F34" s="25">
        <v>128.800375357846</v>
      </c>
      <c r="G34" s="25">
        <v>123.299627608631</v>
      </c>
      <c r="H34" s="25">
        <v>119.113320918805</v>
      </c>
      <c r="I34" s="53">
        <v>249.333082769526</v>
      </c>
      <c r="J34" s="25">
        <v>148.258640352843</v>
      </c>
      <c r="K34" s="25">
        <v>132.228770782826</v>
      </c>
    </row>
    <row r="35" spans="2:11" ht="11.25">
      <c r="B35" s="26" t="s">
        <v>179</v>
      </c>
      <c r="C35" s="55">
        <v>155.726426913526</v>
      </c>
      <c r="D35" s="55">
        <v>124.737350083462</v>
      </c>
      <c r="E35" s="55">
        <v>135.983818574985</v>
      </c>
      <c r="F35" s="55">
        <v>130.617584298717</v>
      </c>
      <c r="G35" s="55">
        <v>128.019248794107</v>
      </c>
      <c r="H35" s="55">
        <v>123.515661592728</v>
      </c>
      <c r="I35" s="54">
        <v>245.689043298345</v>
      </c>
      <c r="J35" s="55">
        <v>153.299313414231</v>
      </c>
      <c r="K35" s="55">
        <v>134.141959353831</v>
      </c>
    </row>
    <row r="36" spans="2:11" ht="11.25">
      <c r="B36" s="5" t="s">
        <v>180</v>
      </c>
      <c r="C36" s="25">
        <v>153.95568082937</v>
      </c>
      <c r="D36" s="25">
        <v>125.545370680206</v>
      </c>
      <c r="E36" s="25">
        <v>139.248623005142</v>
      </c>
      <c r="F36" s="25">
        <v>133.325378776901</v>
      </c>
      <c r="G36" s="25">
        <v>127.944004300611</v>
      </c>
      <c r="H36" s="25">
        <v>129.373811007811</v>
      </c>
      <c r="I36" s="53">
        <v>253.429464389887</v>
      </c>
      <c r="J36" s="25">
        <v>168.313423883137</v>
      </c>
      <c r="K36" s="25">
        <v>136.91946299317</v>
      </c>
    </row>
    <row r="37" spans="2:11" ht="11.25">
      <c r="B37" s="5" t="s">
        <v>181</v>
      </c>
      <c r="C37" s="25">
        <v>152.152133413864</v>
      </c>
      <c r="D37" s="25">
        <v>128.866689758276</v>
      </c>
      <c r="E37" s="25">
        <v>141.015883142933</v>
      </c>
      <c r="F37" s="25">
        <v>135.057037258644</v>
      </c>
      <c r="G37" s="25">
        <v>131.143551356254</v>
      </c>
      <c r="H37" s="25">
        <v>134.375056563817</v>
      </c>
      <c r="I37" s="53">
        <v>249.154634051956</v>
      </c>
      <c r="J37" s="25">
        <v>167.56438559851</v>
      </c>
      <c r="K37" s="25">
        <v>138.76091877155</v>
      </c>
    </row>
    <row r="38" spans="2:11" ht="11.25">
      <c r="B38" s="5" t="s">
        <v>182</v>
      </c>
      <c r="C38" s="25">
        <v>164.553249369969</v>
      </c>
      <c r="D38" s="25">
        <v>129.27202633747</v>
      </c>
      <c r="E38" s="25">
        <v>142.499286813853</v>
      </c>
      <c r="F38" s="25">
        <v>135.810685493705</v>
      </c>
      <c r="G38" s="25">
        <v>131.122607839184</v>
      </c>
      <c r="H38" s="25">
        <v>137.276800126907</v>
      </c>
      <c r="I38" s="53">
        <v>251.17377736888</v>
      </c>
      <c r="J38" s="25">
        <v>176.532790368955</v>
      </c>
      <c r="K38" s="25">
        <v>140.168319616331</v>
      </c>
    </row>
    <row r="39" spans="2:11" ht="11.25">
      <c r="B39" s="26" t="s">
        <v>183</v>
      </c>
      <c r="C39" s="55">
        <v>164.820890774152</v>
      </c>
      <c r="D39" s="55">
        <v>130.217437812973</v>
      </c>
      <c r="E39" s="55">
        <v>144.574254389421</v>
      </c>
      <c r="F39" s="55">
        <v>139.311627778649</v>
      </c>
      <c r="G39" s="55">
        <v>130.815716463344</v>
      </c>
      <c r="H39" s="55">
        <v>142.206018277794</v>
      </c>
      <c r="I39" s="54">
        <v>261.487517769443</v>
      </c>
      <c r="J39" s="55">
        <v>185.402012242536</v>
      </c>
      <c r="K39" s="55">
        <v>143.043908024934</v>
      </c>
    </row>
    <row r="40" spans="2:11" ht="11.25">
      <c r="B40" s="5" t="s">
        <v>184</v>
      </c>
      <c r="C40" s="25">
        <v>162.794983568631</v>
      </c>
      <c r="D40" s="25">
        <v>133.887636545842</v>
      </c>
      <c r="E40" s="25">
        <v>146.599050967774</v>
      </c>
      <c r="F40" s="25">
        <v>141.891562126404</v>
      </c>
      <c r="G40" s="25">
        <v>133.457363376018</v>
      </c>
      <c r="H40" s="25">
        <v>149.70165725421</v>
      </c>
      <c r="I40" s="53">
        <v>251.187386531623</v>
      </c>
      <c r="J40" s="25">
        <v>193.258487225431</v>
      </c>
      <c r="K40" s="25">
        <v>145.59193445276</v>
      </c>
    </row>
    <row r="41" spans="2:11" ht="11.25">
      <c r="B41" s="5" t="s">
        <v>185</v>
      </c>
      <c r="C41" s="25">
        <v>168.122397158752</v>
      </c>
      <c r="D41" s="25">
        <v>135.577123513719</v>
      </c>
      <c r="E41" s="25">
        <v>149.347756807493</v>
      </c>
      <c r="F41" s="25">
        <v>143.299420677653</v>
      </c>
      <c r="G41" s="25">
        <v>133.374503629453</v>
      </c>
      <c r="H41" s="25">
        <v>157.238033777848</v>
      </c>
      <c r="I41" s="53">
        <v>263.040542178944</v>
      </c>
      <c r="J41" s="25">
        <v>204.470040562618</v>
      </c>
      <c r="K41" s="25">
        <v>147.793643675517</v>
      </c>
    </row>
    <row r="42" spans="2:11" ht="11.25">
      <c r="B42" s="5" t="s">
        <v>186</v>
      </c>
      <c r="C42" s="25">
        <v>173.814463553408</v>
      </c>
      <c r="D42" s="25">
        <v>138.399264581862</v>
      </c>
      <c r="E42" s="25">
        <v>151.251532780798</v>
      </c>
      <c r="F42" s="25">
        <v>145.976531170947</v>
      </c>
      <c r="G42" s="25">
        <v>137.702695929016</v>
      </c>
      <c r="H42" s="25">
        <v>162.664373584481</v>
      </c>
      <c r="I42" s="53">
        <v>260.06801498053</v>
      </c>
      <c r="J42" s="25">
        <v>210.615508092197</v>
      </c>
      <c r="K42" s="25">
        <v>150.110270229054</v>
      </c>
    </row>
    <row r="43" spans="2:11" ht="11.25">
      <c r="B43" s="26" t="s">
        <v>187</v>
      </c>
      <c r="C43" s="55">
        <v>168.890712840937</v>
      </c>
      <c r="D43" s="55">
        <v>127.003623861119</v>
      </c>
      <c r="E43" s="55">
        <v>147.190219612238</v>
      </c>
      <c r="F43" s="55">
        <v>143.103268876513</v>
      </c>
      <c r="G43" s="55">
        <v>132.853123999358</v>
      </c>
      <c r="H43" s="55">
        <v>147.39725089992</v>
      </c>
      <c r="I43" s="54">
        <v>246.360014609307</v>
      </c>
      <c r="J43" s="55">
        <v>196.951442536056</v>
      </c>
      <c r="K43" s="55">
        <v>144.303793265857</v>
      </c>
    </row>
    <row r="44" spans="2:11" ht="11.25">
      <c r="B44" s="5" t="s">
        <v>188</v>
      </c>
      <c r="C44" s="25">
        <v>162.415073427122</v>
      </c>
      <c r="D44" s="25">
        <v>119.312394069593</v>
      </c>
      <c r="E44" s="25">
        <v>148.941016423777</v>
      </c>
      <c r="F44" s="25">
        <v>144.50300084779</v>
      </c>
      <c r="G44" s="25">
        <v>138.03630217273</v>
      </c>
      <c r="H44" s="25">
        <v>130.025855520389</v>
      </c>
      <c r="I44" s="53">
        <v>220.507127446369</v>
      </c>
      <c r="J44" s="25">
        <v>167.038249569508</v>
      </c>
      <c r="K44" s="25">
        <v>142.029260708289</v>
      </c>
    </row>
    <row r="45" spans="2:11" ht="11.25">
      <c r="B45" s="5" t="s">
        <v>189</v>
      </c>
      <c r="C45" s="25">
        <v>162.099330232246</v>
      </c>
      <c r="D45" s="25">
        <v>123.286384160682</v>
      </c>
      <c r="E45" s="25">
        <v>150.349398836945</v>
      </c>
      <c r="F45" s="25">
        <v>148.772980824044</v>
      </c>
      <c r="G45" s="25">
        <v>136.515892278896</v>
      </c>
      <c r="H45" s="25">
        <v>136.388684094377</v>
      </c>
      <c r="I45" s="53">
        <v>236.314499389211</v>
      </c>
      <c r="J45" s="25">
        <v>177.54048808846</v>
      </c>
      <c r="K45" s="25">
        <v>144.165142133467</v>
      </c>
    </row>
    <row r="46" spans="2:11" ht="11.25">
      <c r="B46" s="5" t="s">
        <v>190</v>
      </c>
      <c r="C46" s="25">
        <v>161.417427267029</v>
      </c>
      <c r="D46" s="25">
        <v>128.513010727884</v>
      </c>
      <c r="E46" s="25">
        <v>153.047588903952</v>
      </c>
      <c r="F46" s="25">
        <v>152.68411449162</v>
      </c>
      <c r="G46" s="25">
        <v>138.164044115464</v>
      </c>
      <c r="H46" s="25">
        <v>147.634375060736</v>
      </c>
      <c r="I46" s="53">
        <v>233.697456979643</v>
      </c>
      <c r="J46" s="25">
        <v>187.036768388786</v>
      </c>
      <c r="K46" s="25">
        <v>147.874796789513</v>
      </c>
    </row>
    <row r="47" spans="2:11" ht="11.25">
      <c r="B47" s="26" t="s">
        <v>191</v>
      </c>
      <c r="C47" s="55">
        <v>168.001715552587</v>
      </c>
      <c r="D47" s="55">
        <v>133.722041399355</v>
      </c>
      <c r="E47" s="55">
        <v>155.73553133495</v>
      </c>
      <c r="F47" s="55">
        <v>153.836732838172</v>
      </c>
      <c r="G47" s="55">
        <v>141.372453640745</v>
      </c>
      <c r="H47" s="55">
        <v>161.257050576116</v>
      </c>
      <c r="I47" s="54">
        <v>236.917387410301</v>
      </c>
      <c r="J47" s="55">
        <v>211.313349553704</v>
      </c>
      <c r="K47" s="55">
        <v>151.901963655707</v>
      </c>
    </row>
    <row r="48" spans="2:11" ht="11.25">
      <c r="B48" s="5" t="s">
        <v>192</v>
      </c>
      <c r="C48" s="25">
        <v>173.643017390528</v>
      </c>
      <c r="D48" s="25">
        <v>136.594373304886</v>
      </c>
      <c r="E48" s="25">
        <v>157.560636477858</v>
      </c>
      <c r="F48" s="25">
        <v>156.533503177898</v>
      </c>
      <c r="G48" s="25">
        <v>142.548743550981</v>
      </c>
      <c r="H48" s="25">
        <v>168.86374196225</v>
      </c>
      <c r="I48" s="53">
        <v>251.514023659663</v>
      </c>
      <c r="J48" s="25">
        <v>235.418857970032</v>
      </c>
      <c r="K48" s="25">
        <v>154.965007178982</v>
      </c>
    </row>
    <row r="49" spans="2:11" ht="11.25">
      <c r="B49" s="5" t="s">
        <v>193</v>
      </c>
      <c r="C49" s="25">
        <v>176.278802227031</v>
      </c>
      <c r="D49" s="25">
        <v>140.06160954228</v>
      </c>
      <c r="E49" s="25">
        <v>159.013078787751</v>
      </c>
      <c r="F49" s="25">
        <v>158.148665213167</v>
      </c>
      <c r="G49" s="25">
        <v>144.049097644755</v>
      </c>
      <c r="H49" s="25">
        <v>173.489449992181</v>
      </c>
      <c r="I49" s="53">
        <v>252.93376892098</v>
      </c>
      <c r="J49" s="25">
        <v>245.032798622399</v>
      </c>
      <c r="K49" s="25">
        <v>156.84863069806</v>
      </c>
    </row>
    <row r="50" spans="2:11" ht="11.25">
      <c r="B50" s="5" t="s">
        <v>194</v>
      </c>
      <c r="C50" s="25">
        <v>170.987201942942</v>
      </c>
      <c r="D50" s="25">
        <v>140.264315678188</v>
      </c>
      <c r="E50" s="25">
        <v>161.664909750887</v>
      </c>
      <c r="F50" s="25">
        <v>161.924039407747</v>
      </c>
      <c r="G50" s="25">
        <v>145.253548072935</v>
      </c>
      <c r="H50" s="25">
        <v>177.82223862084</v>
      </c>
      <c r="I50" s="53">
        <v>262.336153636185</v>
      </c>
      <c r="J50" s="25">
        <v>263.318756260798</v>
      </c>
      <c r="K50" s="25">
        <v>158.366205338425</v>
      </c>
    </row>
    <row r="51" spans="2:11" ht="11.25">
      <c r="B51" s="26" t="s">
        <v>195</v>
      </c>
      <c r="C51" s="55">
        <v>172.361690017894</v>
      </c>
      <c r="D51" s="55">
        <v>140.602861435796</v>
      </c>
      <c r="E51" s="55">
        <v>162.750966380241</v>
      </c>
      <c r="F51" s="55">
        <v>164.810744472182</v>
      </c>
      <c r="G51" s="55">
        <v>145.673864805463</v>
      </c>
      <c r="H51" s="55">
        <v>179.473956816362</v>
      </c>
      <c r="I51" s="54">
        <v>267.652407485692</v>
      </c>
      <c r="J51" s="55">
        <v>266.979829079319</v>
      </c>
      <c r="K51" s="55">
        <v>160.01636296632</v>
      </c>
    </row>
    <row r="52" spans="2:11" ht="11.25">
      <c r="B52" s="5" t="s">
        <v>209</v>
      </c>
      <c r="C52" s="25">
        <v>178.926213912858</v>
      </c>
      <c r="D52" s="25">
        <v>141.665210673994</v>
      </c>
      <c r="E52" s="25">
        <v>164.242195523047</v>
      </c>
      <c r="F52" s="25">
        <v>165.839271611417</v>
      </c>
      <c r="G52" s="25">
        <v>145.625886506758</v>
      </c>
      <c r="H52" s="25">
        <v>183.297942882413</v>
      </c>
      <c r="I52" s="53">
        <v>260.691569605186</v>
      </c>
      <c r="J52" s="25">
        <v>266.426995778379</v>
      </c>
      <c r="K52" s="25">
        <v>161.350666204172</v>
      </c>
    </row>
    <row r="53" spans="2:11" ht="11.25">
      <c r="B53" s="5" t="s">
        <v>212</v>
      </c>
      <c r="C53" s="25">
        <v>174.806134175197</v>
      </c>
      <c r="D53" s="25">
        <v>142.834711798378</v>
      </c>
      <c r="E53" s="25">
        <v>164.777782509565</v>
      </c>
      <c r="F53" s="25">
        <v>167.06972639029</v>
      </c>
      <c r="G53" s="25">
        <v>148.146834003552</v>
      </c>
      <c r="H53" s="25">
        <v>183.551138666551</v>
      </c>
      <c r="I53" s="53">
        <v>269.592188707056</v>
      </c>
      <c r="J53" s="25">
        <v>279.909799625645</v>
      </c>
      <c r="K53" s="25">
        <v>161.984674361158</v>
      </c>
    </row>
    <row r="54" spans="2:11" ht="11.25">
      <c r="B54" s="5" t="s">
        <v>214</v>
      </c>
      <c r="C54" s="25">
        <v>183.284834296899</v>
      </c>
      <c r="D54" s="25">
        <v>141.586736958369</v>
      </c>
      <c r="E54" s="25">
        <v>164.520648117195</v>
      </c>
      <c r="F54" s="25">
        <v>166.82551785862</v>
      </c>
      <c r="G54" s="25">
        <v>147.182458642489</v>
      </c>
      <c r="H54" s="25">
        <v>182.998400523815</v>
      </c>
      <c r="I54" s="53">
        <v>273.821254463909</v>
      </c>
      <c r="J54" s="25">
        <v>280.180756620436</v>
      </c>
      <c r="K54" s="25">
        <v>161.877167935239</v>
      </c>
    </row>
    <row r="55" spans="2:11" ht="11.25">
      <c r="B55" s="26" t="s">
        <v>217</v>
      </c>
      <c r="C55" s="55">
        <v>187.607059979719</v>
      </c>
      <c r="D55" s="55">
        <v>140.211164361371</v>
      </c>
      <c r="E55" s="55">
        <v>165.871830201585</v>
      </c>
      <c r="F55" s="55">
        <v>167.993345249546</v>
      </c>
      <c r="G55" s="55">
        <v>147.830133109372</v>
      </c>
      <c r="H55" s="55">
        <v>183.512625686848</v>
      </c>
      <c r="I55" s="54">
        <v>276.734829073458</v>
      </c>
      <c r="J55" s="55">
        <v>284.588829543898</v>
      </c>
      <c r="K55" s="55">
        <v>162.238122983323</v>
      </c>
    </row>
    <row r="56" spans="2:11" ht="11.25">
      <c r="B56" s="5" t="s">
        <v>224</v>
      </c>
      <c r="C56" s="25">
        <v>163.726317203015</v>
      </c>
      <c r="D56" s="25">
        <v>141.93030752958</v>
      </c>
      <c r="E56" s="25">
        <v>165.87913323267</v>
      </c>
      <c r="F56" s="25">
        <v>169.929989842638</v>
      </c>
      <c r="G56" s="25">
        <v>150.524288286178</v>
      </c>
      <c r="H56" s="25">
        <v>179.1774837292</v>
      </c>
      <c r="I56" s="53">
        <v>276.506567358955</v>
      </c>
      <c r="J56" s="25">
        <v>282.465693704864</v>
      </c>
      <c r="K56" s="25">
        <v>162.525236919074</v>
      </c>
    </row>
    <row r="57" spans="2:11" ht="11.25">
      <c r="B57" s="5" t="s">
        <v>225</v>
      </c>
      <c r="C57" s="25">
        <v>176.821418642459</v>
      </c>
      <c r="D57" s="25">
        <v>139.192796175439</v>
      </c>
      <c r="E57" s="25">
        <v>167.128277494459</v>
      </c>
      <c r="F57" s="25">
        <v>171.24898294705</v>
      </c>
      <c r="G57" s="25">
        <v>152.229818155099</v>
      </c>
      <c r="H57" s="25">
        <v>175.781619025212</v>
      </c>
      <c r="I57" s="53">
        <v>263.233097725786</v>
      </c>
      <c r="J57" s="25">
        <v>283.01880390131</v>
      </c>
      <c r="K57" s="25">
        <v>162.699935495636</v>
      </c>
    </row>
    <row r="58" spans="2:11" ht="11.25">
      <c r="B58" s="5" t="s">
        <v>226</v>
      </c>
      <c r="C58" s="25">
        <v>190.12413866115</v>
      </c>
      <c r="D58" s="25">
        <v>140.120297823386</v>
      </c>
      <c r="E58" s="25">
        <v>167.637421520094</v>
      </c>
      <c r="F58" s="25">
        <v>172.742989256809</v>
      </c>
      <c r="G58" s="25">
        <v>151.953474838683</v>
      </c>
      <c r="H58" s="25">
        <v>173.246640725388</v>
      </c>
      <c r="I58" s="53">
        <v>264.610523709795</v>
      </c>
      <c r="J58" s="25">
        <v>263.475808845028</v>
      </c>
      <c r="K58" s="25">
        <v>163.300101312808</v>
      </c>
    </row>
    <row r="59" spans="2:11" ht="11.25">
      <c r="B59" s="26" t="s">
        <v>260</v>
      </c>
      <c r="C59" s="55">
        <v>174.801957714202</v>
      </c>
      <c r="D59" s="55">
        <v>140.429363389449</v>
      </c>
      <c r="E59" s="55">
        <v>168.84791118093</v>
      </c>
      <c r="F59" s="55">
        <v>174.256164520081</v>
      </c>
      <c r="G59" s="55">
        <v>152.895810981151</v>
      </c>
      <c r="H59" s="55">
        <v>175.923644725907</v>
      </c>
      <c r="I59" s="54">
        <v>281.671908204643</v>
      </c>
      <c r="J59" s="55">
        <v>286.328838272461</v>
      </c>
      <c r="K59" s="55">
        <v>164.551085338873</v>
      </c>
    </row>
    <row r="60" spans="2:11" ht="11.25">
      <c r="B60" s="5" t="s">
        <v>315</v>
      </c>
      <c r="C60" s="25">
        <v>191.272881558969</v>
      </c>
      <c r="D60" s="25">
        <v>140.147961469861</v>
      </c>
      <c r="E60" s="25">
        <v>169.660848691689</v>
      </c>
      <c r="F60" s="25">
        <v>174.197233275076</v>
      </c>
      <c r="G60" s="25">
        <v>152.871494935897</v>
      </c>
      <c r="H60" s="25">
        <v>184.269007041615</v>
      </c>
      <c r="I60" s="25">
        <v>262.310839375031</v>
      </c>
      <c r="J60" s="25">
        <v>302.515084481666</v>
      </c>
      <c r="K60" s="25">
        <v>165.592807597105</v>
      </c>
    </row>
    <row r="61" spans="2:11" ht="11.25">
      <c r="B61" s="26" t="s">
        <v>316</v>
      </c>
      <c r="C61" s="55">
        <v>198.794480434694</v>
      </c>
      <c r="D61" s="55">
        <v>143.008095654263</v>
      </c>
      <c r="E61" s="55">
        <v>170.952341112841</v>
      </c>
      <c r="F61" s="55">
        <v>174.647489854825</v>
      </c>
      <c r="G61" s="55">
        <v>153.619625398417</v>
      </c>
      <c r="H61" s="55">
        <v>190.879886050711</v>
      </c>
      <c r="I61" s="55">
        <v>280.531199830704</v>
      </c>
      <c r="J61" s="55">
        <v>304.311164441807</v>
      </c>
      <c r="K61" s="55">
        <v>168.030235455957</v>
      </c>
    </row>
    <row r="62" ht="11.25">
      <c r="B62" s="56" t="s">
        <v>262</v>
      </c>
    </row>
    <row r="63" ht="11.25">
      <c r="B63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SheetLayoutView="100" zoomScalePageLayoutView="0" workbookViewId="0" topLeftCell="A34">
      <selection activeCell="B61" sqref="B61:B62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6" customFormat="1" ht="12.75">
      <c r="B1" s="72" t="s">
        <v>233</v>
      </c>
      <c r="D1" s="78"/>
      <c r="E1" s="78"/>
      <c r="F1" s="78"/>
      <c r="K1" s="142" t="str">
        <f>'Tab 2'!$K$1</f>
        <v>Carta de Conjuntura | set 2013</v>
      </c>
    </row>
    <row r="2" spans="2:11" s="76" customFormat="1" ht="12.75">
      <c r="B2" s="45"/>
      <c r="D2" s="78"/>
      <c r="E2" s="78"/>
      <c r="F2" s="78"/>
      <c r="K2" s="75"/>
    </row>
    <row r="3" spans="2:11" ht="11.25">
      <c r="B3" s="30" t="s">
        <v>200</v>
      </c>
      <c r="C3" s="30"/>
      <c r="D3" s="57"/>
      <c r="E3" s="57"/>
      <c r="F3" s="57"/>
      <c r="G3" s="57"/>
      <c r="H3" s="57"/>
      <c r="J3" s="57"/>
      <c r="K3" s="57"/>
    </row>
    <row r="4" spans="2:12" ht="11.25">
      <c r="B4" s="44" t="s">
        <v>141</v>
      </c>
      <c r="I4" s="44"/>
      <c r="J4" s="58"/>
      <c r="K4" s="58"/>
      <c r="L4" s="58"/>
    </row>
    <row r="5" spans="2:9" ht="11.25">
      <c r="B5" s="45" t="s">
        <v>165</v>
      </c>
      <c r="I5" s="45"/>
    </row>
    <row r="6" spans="2:11" ht="11.25">
      <c r="B6" s="84"/>
      <c r="C6" s="26"/>
      <c r="D6" s="26"/>
      <c r="E6" s="26"/>
      <c r="F6" s="26"/>
      <c r="G6" s="26"/>
      <c r="H6" s="26"/>
      <c r="I6" s="26"/>
      <c r="J6" s="26"/>
      <c r="K6" s="26"/>
    </row>
    <row r="7" spans="2:11" ht="11.25">
      <c r="B7" s="81"/>
      <c r="C7" s="83"/>
      <c r="D7" s="83"/>
      <c r="E7" s="83"/>
      <c r="F7" s="276" t="s">
        <v>118</v>
      </c>
      <c r="G7" s="276"/>
      <c r="H7" s="83"/>
      <c r="I7" s="83"/>
      <c r="J7" s="83"/>
      <c r="K7" s="83"/>
    </row>
    <row r="8" spans="2:11" ht="34.5" customHeight="1" thickBot="1">
      <c r="B8" s="82" t="s">
        <v>1</v>
      </c>
      <c r="C8" s="37" t="s">
        <v>41</v>
      </c>
      <c r="D8" s="37" t="s">
        <v>42</v>
      </c>
      <c r="E8" s="37" t="s">
        <v>43</v>
      </c>
      <c r="F8" s="37" t="s">
        <v>63</v>
      </c>
      <c r="G8" s="37" t="s">
        <v>64</v>
      </c>
      <c r="H8" s="37" t="s">
        <v>81</v>
      </c>
      <c r="I8" s="37" t="s">
        <v>61</v>
      </c>
      <c r="J8" s="37" t="s">
        <v>62</v>
      </c>
      <c r="K8" s="37" t="s">
        <v>46</v>
      </c>
    </row>
    <row r="9" spans="2:11" ht="12" thickTop="1">
      <c r="B9" s="143" t="s">
        <v>244</v>
      </c>
      <c r="C9" s="183">
        <v>5.010291694084845</v>
      </c>
      <c r="D9" s="183">
        <v>0.11048303574769935</v>
      </c>
      <c r="E9" s="183">
        <v>1.484205155143048</v>
      </c>
      <c r="F9" s="183">
        <v>1.4237362853947833</v>
      </c>
      <c r="G9" s="183">
        <v>2.4207401405315743</v>
      </c>
      <c r="H9" s="183">
        <v>-6.35912388461305</v>
      </c>
      <c r="I9" s="183">
        <v>10.357073198903798</v>
      </c>
      <c r="J9" s="183">
        <v>-10.466516101523437</v>
      </c>
      <c r="K9" s="183">
        <v>1.2438914187260508</v>
      </c>
    </row>
    <row r="10" spans="2:11" ht="11.25">
      <c r="B10" s="9" t="s">
        <v>245</v>
      </c>
      <c r="C10" s="25">
        <v>5.520721756500202</v>
      </c>
      <c r="D10" s="25">
        <v>2.146135009370087</v>
      </c>
      <c r="E10" s="25">
        <v>2.1049206054660985</v>
      </c>
      <c r="F10" s="25">
        <v>2.655205344194611</v>
      </c>
      <c r="G10" s="25">
        <v>2.509147431059433</v>
      </c>
      <c r="H10" s="25">
        <v>-2.858294057807942</v>
      </c>
      <c r="I10" s="25">
        <v>13.627644047554366</v>
      </c>
      <c r="J10" s="25">
        <v>-5.111160101308599</v>
      </c>
      <c r="K10" s="25">
        <v>2.4298808110933656</v>
      </c>
    </row>
    <row r="11" spans="2:11" ht="11.25">
      <c r="B11" s="9" t="s">
        <v>246</v>
      </c>
      <c r="C11" s="25">
        <v>5.075204604257477</v>
      </c>
      <c r="D11" s="25">
        <v>4.173657531871955</v>
      </c>
      <c r="E11" s="25">
        <v>3.003971628684332</v>
      </c>
      <c r="F11" s="25">
        <v>3.8460959555912666</v>
      </c>
      <c r="G11" s="25">
        <v>1.6198469573565744</v>
      </c>
      <c r="H11" s="25">
        <v>1.7066053467140518</v>
      </c>
      <c r="I11" s="25">
        <v>17.773171855496205</v>
      </c>
      <c r="J11" s="25">
        <v>4.830446732745397</v>
      </c>
      <c r="K11" s="25">
        <v>3.7711051381922767</v>
      </c>
    </row>
    <row r="12" spans="2:11" ht="11.25">
      <c r="B12" s="48" t="s">
        <v>247</v>
      </c>
      <c r="C12" s="55">
        <v>2.723209425129469</v>
      </c>
      <c r="D12" s="55">
        <v>4.82634163890987</v>
      </c>
      <c r="E12" s="55">
        <v>3.5779654317103615</v>
      </c>
      <c r="F12" s="55">
        <v>4.0326374831036516</v>
      </c>
      <c r="G12" s="55">
        <v>-0.15108214273190645</v>
      </c>
      <c r="H12" s="55">
        <v>5.032385654087168</v>
      </c>
      <c r="I12" s="55">
        <v>12.860550850588414</v>
      </c>
      <c r="J12" s="55">
        <v>10.798643191529322</v>
      </c>
      <c r="K12" s="55">
        <v>4.306186602412332</v>
      </c>
    </row>
    <row r="13" spans="2:11" ht="11.25">
      <c r="B13" s="9" t="s">
        <v>248</v>
      </c>
      <c r="C13" s="25">
        <v>2.0694293447030443</v>
      </c>
      <c r="D13" s="25">
        <v>4.691134999704394</v>
      </c>
      <c r="E13" s="25">
        <v>3.31395823046996</v>
      </c>
      <c r="F13" s="25">
        <v>4.241105073505702</v>
      </c>
      <c r="G13" s="25">
        <v>-0.7452758124724346</v>
      </c>
      <c r="H13" s="25">
        <v>7.5121069822028375</v>
      </c>
      <c r="I13" s="25">
        <v>10.993153909953257</v>
      </c>
      <c r="J13" s="25">
        <v>14.775054362762718</v>
      </c>
      <c r="K13" s="25">
        <v>4.013255014100547</v>
      </c>
    </row>
    <row r="14" spans="2:11" ht="11.25">
      <c r="B14" s="9" t="s">
        <v>249</v>
      </c>
      <c r="C14" s="25">
        <v>2.1688808902361467</v>
      </c>
      <c r="D14" s="25">
        <v>3.7782056412128284</v>
      </c>
      <c r="E14" s="25">
        <v>3.2512867583958993</v>
      </c>
      <c r="F14" s="25">
        <v>3.8182945789802414</v>
      </c>
      <c r="G14" s="25">
        <v>-0.5389680445642697</v>
      </c>
      <c r="H14" s="25">
        <v>6.824956975239527</v>
      </c>
      <c r="I14" s="25">
        <v>11.911881237650658</v>
      </c>
      <c r="J14" s="25">
        <v>15.262293517521353</v>
      </c>
      <c r="K14" s="25">
        <v>3.6028132961861026</v>
      </c>
    </row>
    <row r="15" spans="2:11" ht="11.25">
      <c r="B15" s="9" t="s">
        <v>250</v>
      </c>
      <c r="C15" s="25">
        <v>3.4047870456202833</v>
      </c>
      <c r="D15" s="25">
        <v>1.8544299652998308</v>
      </c>
      <c r="E15" s="25">
        <v>2.7033217073079374</v>
      </c>
      <c r="F15" s="25">
        <v>2.1024734262755196</v>
      </c>
      <c r="G15" s="25">
        <v>0.9716708528252127</v>
      </c>
      <c r="H15" s="25">
        <v>5.0545214102995395</v>
      </c>
      <c r="I15" s="25">
        <v>8.10664040340452</v>
      </c>
      <c r="J15" s="25">
        <v>8.373169866994946</v>
      </c>
      <c r="K15" s="25">
        <v>2.5908501676881412</v>
      </c>
    </row>
    <row r="16" spans="2:11" ht="11.25">
      <c r="B16" s="48" t="s">
        <v>251</v>
      </c>
      <c r="C16" s="55">
        <v>6.062088363236251</v>
      </c>
      <c r="D16" s="55">
        <v>-0.6152032500239657</v>
      </c>
      <c r="E16" s="55">
        <v>1.9012281827828215</v>
      </c>
      <c r="F16" s="55">
        <v>0.6822663421796049</v>
      </c>
      <c r="G16" s="55">
        <v>2.7427737355419035</v>
      </c>
      <c r="H16" s="55">
        <v>0.4360306029240313</v>
      </c>
      <c r="I16" s="55">
        <v>10.04749904451061</v>
      </c>
      <c r="J16" s="55">
        <v>1.5148889466536808</v>
      </c>
      <c r="K16" s="55">
        <v>1.313118723886264</v>
      </c>
    </row>
    <row r="17" spans="2:11" ht="11.25">
      <c r="B17" s="9" t="s">
        <v>252</v>
      </c>
      <c r="C17" s="25">
        <v>5.954442152855544</v>
      </c>
      <c r="D17" s="25">
        <v>-2.5984048489024247</v>
      </c>
      <c r="E17" s="25">
        <v>2.065971359083729</v>
      </c>
      <c r="F17" s="25">
        <v>-0.17197613950840074</v>
      </c>
      <c r="G17" s="25">
        <v>3.7358937031626738</v>
      </c>
      <c r="H17" s="25">
        <v>-4.724788160219317</v>
      </c>
      <c r="I17" s="25">
        <v>6.340522123235948</v>
      </c>
      <c r="J17" s="25">
        <v>-7.3767933760152005</v>
      </c>
      <c r="K17" s="25">
        <v>0.49394826008488657</v>
      </c>
    </row>
    <row r="18" spans="2:11" ht="11.25">
      <c r="B18" s="9" t="s">
        <v>253</v>
      </c>
      <c r="C18" s="25">
        <v>6.608846218830933</v>
      </c>
      <c r="D18" s="25">
        <v>-2.697308222315886</v>
      </c>
      <c r="E18" s="25">
        <v>1.9797519337718228</v>
      </c>
      <c r="F18" s="25">
        <v>-0.4491397056424984</v>
      </c>
      <c r="G18" s="25">
        <v>4.480057796548054</v>
      </c>
      <c r="H18" s="25">
        <v>-7.205420130138096</v>
      </c>
      <c r="I18" s="25">
        <v>-0.0019334070631482625</v>
      </c>
      <c r="J18" s="25">
        <v>-13.097358906446255</v>
      </c>
      <c r="K18" s="25">
        <v>0.3948512825864725</v>
      </c>
    </row>
    <row r="19" spans="2:11" ht="11.25">
      <c r="B19" s="9" t="s">
        <v>254</v>
      </c>
      <c r="C19" s="25">
        <v>7.46827230276812</v>
      </c>
      <c r="D19" s="25">
        <v>-1.0568920355774836</v>
      </c>
      <c r="E19" s="25">
        <v>2.4975483800066645</v>
      </c>
      <c r="F19" s="25">
        <v>0.8915274620907576</v>
      </c>
      <c r="G19" s="25">
        <v>4.93045856898453</v>
      </c>
      <c r="H19" s="25">
        <v>-8.361359060777307</v>
      </c>
      <c r="I19" s="25">
        <v>4.673098647867224</v>
      </c>
      <c r="J19" s="25">
        <v>-13.08463034926427</v>
      </c>
      <c r="K19" s="25">
        <v>1.2638742323063168</v>
      </c>
    </row>
    <row r="20" spans="2:11" ht="11.25">
      <c r="B20" s="48" t="s">
        <v>255</v>
      </c>
      <c r="C20" s="55">
        <v>6.575975396219524</v>
      </c>
      <c r="D20" s="55">
        <v>2.075897081724065</v>
      </c>
      <c r="E20" s="55">
        <v>3.2145300722584924</v>
      </c>
      <c r="F20" s="55">
        <v>1.9260273840003617</v>
      </c>
      <c r="G20" s="55">
        <v>4.7457202685378785</v>
      </c>
      <c r="H20" s="55">
        <v>-5.231949479645648</v>
      </c>
      <c r="I20" s="55">
        <v>7.417144226101602</v>
      </c>
      <c r="J20" s="55">
        <v>-11.820332588822213</v>
      </c>
      <c r="K20" s="55">
        <v>2.6580943198835083</v>
      </c>
    </row>
    <row r="21" spans="2:11" ht="11.25">
      <c r="B21" s="9" t="s">
        <v>256</v>
      </c>
      <c r="C21" s="25">
        <v>8.786731542472804</v>
      </c>
      <c r="D21" s="25">
        <v>3.0881301409010353</v>
      </c>
      <c r="E21" s="25">
        <v>2.9212531434609</v>
      </c>
      <c r="F21" s="25">
        <v>1.951195219572055</v>
      </c>
      <c r="G21" s="25">
        <v>3.15485282829322</v>
      </c>
      <c r="H21" s="25">
        <v>-2.179291265743988</v>
      </c>
      <c r="I21" s="25">
        <v>11.502506139515422</v>
      </c>
      <c r="J21" s="25">
        <v>-8.814994719034308</v>
      </c>
      <c r="K21" s="25">
        <v>3.2032947210993257</v>
      </c>
    </row>
    <row r="22" spans="2:11" ht="11.25">
      <c r="B22" s="9" t="s">
        <v>257</v>
      </c>
      <c r="C22" s="25">
        <v>9.907756696271818</v>
      </c>
      <c r="D22" s="25">
        <v>2.892308263887733</v>
      </c>
      <c r="E22" s="25">
        <v>2.408748372079872</v>
      </c>
      <c r="F22" s="25">
        <v>0.6750407954986049</v>
      </c>
      <c r="G22" s="25">
        <v>1.7793323339756029</v>
      </c>
      <c r="H22" s="25">
        <v>-1.882389151720265</v>
      </c>
      <c r="I22" s="25">
        <v>20.92654341789586</v>
      </c>
      <c r="J22" s="25">
        <v>-6.385622546050462</v>
      </c>
      <c r="K22" s="25">
        <v>2.939790636356987</v>
      </c>
    </row>
    <row r="23" spans="2:11" ht="11.25">
      <c r="B23" s="9" t="s">
        <v>258</v>
      </c>
      <c r="C23" s="25">
        <v>6.966723171484768</v>
      </c>
      <c r="D23" s="25">
        <v>2.885100765860127</v>
      </c>
      <c r="E23" s="25">
        <v>1.500359831605258</v>
      </c>
      <c r="F23" s="25">
        <v>-0.3807797449887018</v>
      </c>
      <c r="G23" s="25">
        <v>0.9113623817821548</v>
      </c>
      <c r="H23" s="25">
        <v>-2.4785323979855556</v>
      </c>
      <c r="I23" s="25">
        <v>14.611490197292243</v>
      </c>
      <c r="J23" s="25">
        <v>-6.04169482339123</v>
      </c>
      <c r="K23" s="25">
        <v>2.133577727839797</v>
      </c>
    </row>
    <row r="24" spans="2:11" ht="11.25">
      <c r="B24" s="48" t="s">
        <v>259</v>
      </c>
      <c r="C24" s="55">
        <v>5.8064592705131535</v>
      </c>
      <c r="D24" s="55">
        <v>1.2755294623205904</v>
      </c>
      <c r="E24" s="55">
        <v>0.7641457584661948</v>
      </c>
      <c r="F24" s="55">
        <v>-0.7769242745528593</v>
      </c>
      <c r="G24" s="55">
        <v>1.1541089447576924</v>
      </c>
      <c r="H24" s="55">
        <v>-4.594032094217971</v>
      </c>
      <c r="I24" s="55">
        <v>10.39875577828655</v>
      </c>
      <c r="J24" s="55">
        <v>-1.6186793508069952</v>
      </c>
      <c r="K24" s="55">
        <v>1.1466196168511633</v>
      </c>
    </row>
    <row r="25" spans="2:11" ht="11.25">
      <c r="B25" s="9" t="s">
        <v>219</v>
      </c>
      <c r="C25" s="25">
        <v>2.332112780105544</v>
      </c>
      <c r="D25" s="25">
        <v>3.195226923950778</v>
      </c>
      <c r="E25" s="25">
        <v>1.1914355756518002</v>
      </c>
      <c r="F25" s="25">
        <v>-0.7935556152024903</v>
      </c>
      <c r="G25" s="25">
        <v>2.2130749955254547</v>
      </c>
      <c r="H25" s="25">
        <v>-4.536794076074879</v>
      </c>
      <c r="I25" s="25">
        <v>11.512121052942259</v>
      </c>
      <c r="J25" s="25">
        <v>2.337365172617001</v>
      </c>
      <c r="K25" s="25">
        <v>1.608981499582196</v>
      </c>
    </row>
    <row r="26" spans="2:11" ht="11.25">
      <c r="B26" s="9" t="s">
        <v>220</v>
      </c>
      <c r="C26" s="25">
        <v>0.17829373959934447</v>
      </c>
      <c r="D26" s="25">
        <v>5.361188572517972</v>
      </c>
      <c r="E26" s="25">
        <v>2.40020443105069</v>
      </c>
      <c r="F26" s="25">
        <v>0.6511013161557111</v>
      </c>
      <c r="G26" s="25">
        <v>3.8930386404784523</v>
      </c>
      <c r="H26" s="25">
        <v>0.232176783409499</v>
      </c>
      <c r="I26" s="25">
        <v>9.132510236598467</v>
      </c>
      <c r="J26" s="25">
        <v>7.563050836327401</v>
      </c>
      <c r="K26" s="25">
        <v>2.9444967151632584</v>
      </c>
    </row>
    <row r="27" spans="2:11" ht="11.25">
      <c r="B27" s="9" t="s">
        <v>221</v>
      </c>
      <c r="C27" s="25">
        <v>2.0129982175586703</v>
      </c>
      <c r="D27" s="25">
        <v>6.35805021610838</v>
      </c>
      <c r="E27" s="25">
        <v>3.725112482121773</v>
      </c>
      <c r="F27" s="25">
        <v>2.2016170469991714</v>
      </c>
      <c r="G27" s="25">
        <v>4.717713138984192</v>
      </c>
      <c r="H27" s="25">
        <v>5.768094994488315</v>
      </c>
      <c r="I27" s="25">
        <v>12.930228865305438</v>
      </c>
      <c r="J27" s="25">
        <v>13.49938509037598</v>
      </c>
      <c r="K27" s="25">
        <v>4.393855123731583</v>
      </c>
    </row>
    <row r="28" spans="2:11" ht="11.25">
      <c r="B28" s="48" t="s">
        <v>222</v>
      </c>
      <c r="C28" s="55">
        <v>2.316354434457546</v>
      </c>
      <c r="D28" s="55">
        <v>7.890522494704988</v>
      </c>
      <c r="E28" s="55">
        <v>4.99952250467548</v>
      </c>
      <c r="F28" s="55">
        <v>3.8193925639020687</v>
      </c>
      <c r="G28" s="55">
        <v>4.092586694294265</v>
      </c>
      <c r="H28" s="55">
        <v>9.12195680971375</v>
      </c>
      <c r="I28" s="55">
        <v>15.293794855335484</v>
      </c>
      <c r="J28" s="55">
        <v>13.300401970557928</v>
      </c>
      <c r="K28" s="55">
        <v>5.712292853325107</v>
      </c>
    </row>
    <row r="29" spans="2:11" ht="11.25">
      <c r="B29" s="9" t="s">
        <v>172</v>
      </c>
      <c r="C29" s="25">
        <v>3.0295970988355014</v>
      </c>
      <c r="D29" s="25">
        <v>6.846100744253003</v>
      </c>
      <c r="E29" s="25">
        <v>5.280751244895199</v>
      </c>
      <c r="F29" s="25">
        <v>4.827723781678905</v>
      </c>
      <c r="G29" s="25">
        <v>4.295606673479102</v>
      </c>
      <c r="H29" s="25">
        <v>9.398368008852165</v>
      </c>
      <c r="I29" s="25">
        <v>13.298542814512126</v>
      </c>
      <c r="J29" s="25">
        <v>13.067948463438084</v>
      </c>
      <c r="K29" s="25">
        <v>5.6824601400136565</v>
      </c>
    </row>
    <row r="30" spans="2:11" ht="11.25">
      <c r="B30" s="9" t="s">
        <v>173</v>
      </c>
      <c r="C30" s="25">
        <v>2.429572052369444</v>
      </c>
      <c r="D30" s="25">
        <v>6.0797546241015965</v>
      </c>
      <c r="E30" s="25">
        <v>5.0000813768736</v>
      </c>
      <c r="F30" s="25">
        <v>5.4532146366237155</v>
      </c>
      <c r="G30" s="25">
        <v>2.922117575548122</v>
      </c>
      <c r="H30" s="25">
        <v>7.385899860135026</v>
      </c>
      <c r="I30" s="25">
        <v>12.483895218783347</v>
      </c>
      <c r="J30" s="25">
        <v>11.624887216721124</v>
      </c>
      <c r="K30" s="25">
        <v>5.206279178975781</v>
      </c>
    </row>
    <row r="31" spans="2:11" ht="11.25">
      <c r="B31" s="9" t="s">
        <v>174</v>
      </c>
      <c r="C31" s="25">
        <v>0.6239580592467542</v>
      </c>
      <c r="D31" s="25">
        <v>3.777154150833617</v>
      </c>
      <c r="E31" s="25">
        <v>4.553567433189132</v>
      </c>
      <c r="F31" s="25">
        <v>5.368908545177331</v>
      </c>
      <c r="G31" s="25">
        <v>2.2732907934636115</v>
      </c>
      <c r="H31" s="25">
        <v>4.364185645259866</v>
      </c>
      <c r="I31" s="25">
        <v>11.344825410525129</v>
      </c>
      <c r="J31" s="25">
        <v>9.559433808127427</v>
      </c>
      <c r="K31" s="25">
        <v>4.13956116729759</v>
      </c>
    </row>
    <row r="32" spans="2:11" ht="11.25">
      <c r="B32" s="48" t="s">
        <v>175</v>
      </c>
      <c r="C32" s="55">
        <v>0.2960223622757274</v>
      </c>
      <c r="D32" s="55">
        <v>2.0832214296960805</v>
      </c>
      <c r="E32" s="55">
        <v>3.6755223755423394</v>
      </c>
      <c r="F32" s="55">
        <v>4.466526682927907</v>
      </c>
      <c r="G32" s="55">
        <v>2.3036082508321787</v>
      </c>
      <c r="H32" s="55">
        <v>3.6257337108318355</v>
      </c>
      <c r="I32" s="55">
        <v>9.331059104649885</v>
      </c>
      <c r="J32" s="55">
        <v>8.472141678502098</v>
      </c>
      <c r="K32" s="55">
        <v>3.1596737174903966</v>
      </c>
    </row>
    <row r="33" spans="2:11" ht="11.25">
      <c r="B33" s="9" t="s">
        <v>176</v>
      </c>
      <c r="C33" s="25">
        <v>-0.7566496776824305</v>
      </c>
      <c r="D33" s="25">
        <v>2.020650478985986</v>
      </c>
      <c r="E33" s="25">
        <v>3.6713543278487526</v>
      </c>
      <c r="F33" s="25">
        <v>4.616792888165966</v>
      </c>
      <c r="G33" s="25">
        <v>1.7748661808391075</v>
      </c>
      <c r="H33" s="25">
        <v>5.886070956731437</v>
      </c>
      <c r="I33" s="25">
        <v>8.979008773495956</v>
      </c>
      <c r="J33" s="25">
        <v>9.585250326158423</v>
      </c>
      <c r="K33" s="25">
        <v>3.21077189607224</v>
      </c>
    </row>
    <row r="34" spans="2:11" ht="11.25">
      <c r="B34" s="9" t="s">
        <v>177</v>
      </c>
      <c r="C34" s="25">
        <v>-1.5747456326479115</v>
      </c>
      <c r="D34" s="25">
        <v>0.40897139543341066</v>
      </c>
      <c r="E34" s="25">
        <v>3.4961881588624566</v>
      </c>
      <c r="F34" s="25">
        <v>4.613708627858881</v>
      </c>
      <c r="G34" s="25">
        <v>1.7359510552066748</v>
      </c>
      <c r="H34" s="25">
        <v>6.470059262475725</v>
      </c>
      <c r="I34" s="25">
        <v>5.823576590829815</v>
      </c>
      <c r="J34" s="25">
        <v>10.658127213454073</v>
      </c>
      <c r="K34" s="25">
        <v>2.605646340376566</v>
      </c>
    </row>
    <row r="35" spans="2:11" ht="11.25">
      <c r="B35" s="9" t="s">
        <v>178</v>
      </c>
      <c r="C35" s="25">
        <v>2.4071507628953936</v>
      </c>
      <c r="D35" s="25">
        <v>1.3774097225407234</v>
      </c>
      <c r="E35" s="25">
        <v>3.6959260615559986</v>
      </c>
      <c r="F35" s="25">
        <v>4.827668774295013</v>
      </c>
      <c r="G35" s="25">
        <v>1.6131113888006032</v>
      </c>
      <c r="H35" s="25">
        <v>8.114795374351491</v>
      </c>
      <c r="I35" s="25">
        <v>5.28428383515509</v>
      </c>
      <c r="J35" s="25">
        <v>13.996858084723463</v>
      </c>
      <c r="K35" s="25">
        <v>3.2760255699903373</v>
      </c>
    </row>
    <row r="36" spans="2:11" ht="11.25">
      <c r="B36" s="48" t="s">
        <v>179</v>
      </c>
      <c r="C36" s="55">
        <v>4.802069123151309</v>
      </c>
      <c r="D36" s="55">
        <v>2.2090442350471973</v>
      </c>
      <c r="E36" s="55">
        <v>4.237744565057744</v>
      </c>
      <c r="F36" s="55">
        <v>5.198534959010304</v>
      </c>
      <c r="G36" s="55">
        <v>2.576054898457225</v>
      </c>
      <c r="H36" s="55">
        <v>9.77305200781904</v>
      </c>
      <c r="I36" s="55">
        <v>5.040912197314307</v>
      </c>
      <c r="J36" s="55">
        <v>18.448266103928535</v>
      </c>
      <c r="K36" s="55">
        <v>3.95703505942111</v>
      </c>
    </row>
    <row r="37" spans="2:11" ht="11.25">
      <c r="B37" s="9" t="s">
        <v>180</v>
      </c>
      <c r="C37" s="25">
        <v>6.21662637325644</v>
      </c>
      <c r="D37" s="25">
        <v>2.1142923664545066</v>
      </c>
      <c r="E37" s="25">
        <v>4.584100395173518</v>
      </c>
      <c r="F37" s="25">
        <v>5.402580280926728</v>
      </c>
      <c r="G37" s="25">
        <v>3.1781288174903555</v>
      </c>
      <c r="H37" s="25">
        <v>9.16502939156616</v>
      </c>
      <c r="I37" s="25">
        <v>4.443232344703252</v>
      </c>
      <c r="J37" s="25">
        <v>19.596404008046274</v>
      </c>
      <c r="K37" s="25">
        <v>4.165910881178636</v>
      </c>
    </row>
    <row r="38" spans="2:11" ht="11.25">
      <c r="B38" s="9" t="s">
        <v>181</v>
      </c>
      <c r="C38" s="25">
        <v>7.169652939768345</v>
      </c>
      <c r="D38" s="25">
        <v>4.357185837285282</v>
      </c>
      <c r="E38" s="25">
        <v>5.262905480268065</v>
      </c>
      <c r="F38" s="25">
        <v>5.579060176121842</v>
      </c>
      <c r="G38" s="25">
        <v>4.798677390566053</v>
      </c>
      <c r="H38" s="25">
        <v>11.004508940624191</v>
      </c>
      <c r="I38" s="25">
        <v>7.9458410015631475</v>
      </c>
      <c r="J38" s="25">
        <v>20.598286941916257</v>
      </c>
      <c r="K38" s="25">
        <v>5.303259276920436</v>
      </c>
    </row>
    <row r="39" spans="2:11" ht="11.25">
      <c r="B39" s="9" t="s">
        <v>182</v>
      </c>
      <c r="C39" s="25">
        <v>5.807756520921381</v>
      </c>
      <c r="D39" s="25">
        <v>5.154825143798947</v>
      </c>
      <c r="E39" s="25">
        <v>5.632973940101804</v>
      </c>
      <c r="F39" s="25">
        <v>5.673137055101551</v>
      </c>
      <c r="G39" s="25">
        <v>6.068579736508295</v>
      </c>
      <c r="H39" s="25">
        <v>12.80076109309871</v>
      </c>
      <c r="I39" s="25">
        <v>6.016974208701398</v>
      </c>
      <c r="J39" s="25">
        <v>20.223177620502785</v>
      </c>
      <c r="K39" s="25">
        <v>5.633695825381624</v>
      </c>
    </row>
    <row r="40" spans="2:11" ht="11.25">
      <c r="B40" s="48" t="s">
        <v>183</v>
      </c>
      <c r="C40" s="55">
        <v>4.841977842712009</v>
      </c>
      <c r="D40" s="55">
        <v>5.266927713726899</v>
      </c>
      <c r="E40" s="55">
        <v>6.141401955148984</v>
      </c>
      <c r="F40" s="55">
        <v>6.070868128434981</v>
      </c>
      <c r="G40" s="55">
        <v>5.12560760616092</v>
      </c>
      <c r="H40" s="55">
        <v>13.85027534623755</v>
      </c>
      <c r="I40" s="55">
        <v>6.198139853197215</v>
      </c>
      <c r="J40" s="55">
        <v>19.875293563818964</v>
      </c>
      <c r="K40" s="55">
        <v>6.09141066156158</v>
      </c>
    </row>
    <row r="41" spans="2:11" ht="11.25">
      <c r="B41" s="9" t="s">
        <v>184</v>
      </c>
      <c r="C41" s="25">
        <v>4.911273688643125</v>
      </c>
      <c r="D41" s="25">
        <v>6.15485729025016</v>
      </c>
      <c r="E41" s="25">
        <v>6.049224256167274</v>
      </c>
      <c r="F41" s="25">
        <v>6.011236528883845</v>
      </c>
      <c r="G41" s="25">
        <v>5.063920622941587</v>
      </c>
      <c r="H41" s="25">
        <v>15.195790415974674</v>
      </c>
      <c r="I41" s="25">
        <v>4.431276545561924</v>
      </c>
      <c r="J41" s="25">
        <v>18.367676721663152</v>
      </c>
      <c r="K41" s="25">
        <v>6.361821557527336</v>
      </c>
    </row>
    <row r="42" spans="2:11" ht="11.25">
      <c r="B42" s="9" t="s">
        <v>185</v>
      </c>
      <c r="C42" s="25">
        <v>7.669751379413148</v>
      </c>
      <c r="D42" s="25">
        <v>5.598215906538684</v>
      </c>
      <c r="E42" s="25">
        <v>5.956238770505928</v>
      </c>
      <c r="F42" s="25">
        <v>6.1330330666016675</v>
      </c>
      <c r="G42" s="25">
        <v>3.593904011312965</v>
      </c>
      <c r="H42" s="25">
        <v>15.739166260500603</v>
      </c>
      <c r="I42" s="25">
        <v>2.9481019857882096</v>
      </c>
      <c r="J42" s="25">
        <v>19.27854500794539</v>
      </c>
      <c r="K42" s="25">
        <v>6.370708359664268</v>
      </c>
    </row>
    <row r="43" spans="2:11" ht="11.25">
      <c r="B43" s="9" t="s">
        <v>186</v>
      </c>
      <c r="C43" s="25">
        <v>7.171204275803178</v>
      </c>
      <c r="D43" s="25">
        <v>5.855501038025945</v>
      </c>
      <c r="E43" s="25">
        <v>6.1017843649800785</v>
      </c>
      <c r="F43" s="25">
        <v>6.670167312813824</v>
      </c>
      <c r="G43" s="25">
        <v>3.30689566747</v>
      </c>
      <c r="H43" s="25">
        <v>16.65134516225337</v>
      </c>
      <c r="I43" s="25">
        <v>3.577038041649483</v>
      </c>
      <c r="J43" s="25">
        <v>19.23590453595223</v>
      </c>
      <c r="K43" s="25">
        <v>6.639973320121717</v>
      </c>
    </row>
    <row r="44" spans="2:11" ht="11.25">
      <c r="B44" s="48" t="s">
        <v>187</v>
      </c>
      <c r="C44" s="55">
        <v>6.31507151355073</v>
      </c>
      <c r="D44" s="55">
        <v>4.071477487786335</v>
      </c>
      <c r="E44" s="55">
        <v>4.930489837749241</v>
      </c>
      <c r="F44" s="55">
        <v>5.671530811234193</v>
      </c>
      <c r="G44" s="55">
        <v>3.170884185648748</v>
      </c>
      <c r="H44" s="55">
        <v>13.57314782827741</v>
      </c>
      <c r="I44" s="55">
        <v>0.5451652083943603</v>
      </c>
      <c r="J44" s="55">
        <v>15.35513630292764</v>
      </c>
      <c r="K44" s="55">
        <v>5.171597431534325</v>
      </c>
    </row>
    <row r="45" spans="2:11" ht="11.25">
      <c r="B45" s="9" t="s">
        <v>188</v>
      </c>
      <c r="C45" s="25">
        <v>4.9501961152805585</v>
      </c>
      <c r="D45" s="25">
        <v>-0.3795938936566823</v>
      </c>
      <c r="E45" s="25">
        <v>3.775347053047362</v>
      </c>
      <c r="F45" s="25">
        <v>4.743520321278827</v>
      </c>
      <c r="G45" s="25">
        <v>2.8745148838821066</v>
      </c>
      <c r="H45" s="25">
        <v>6.382141726782531</v>
      </c>
      <c r="I45" s="25">
        <v>-2.2198532977455554</v>
      </c>
      <c r="J45" s="25">
        <v>8.234483709999507</v>
      </c>
      <c r="K45" s="25">
        <v>2.9444014340456848</v>
      </c>
    </row>
    <row r="46" spans="2:11" ht="11.25">
      <c r="B46" s="9" t="s">
        <v>189</v>
      </c>
      <c r="C46" s="25">
        <v>0.799251567693382</v>
      </c>
      <c r="D46" s="25">
        <v>-3.971316913269829</v>
      </c>
      <c r="E46" s="25">
        <v>2.474731146362097</v>
      </c>
      <c r="F46" s="25">
        <v>3.9408611127530913</v>
      </c>
      <c r="G46" s="25">
        <v>3.1215294747417577</v>
      </c>
      <c r="H46" s="25">
        <v>-1.1960661903201553</v>
      </c>
      <c r="I46" s="25">
        <v>-6.219368983534568</v>
      </c>
      <c r="J46" s="25">
        <v>-0.29605717856799885</v>
      </c>
      <c r="K46" s="25">
        <v>0.7115009729394384</v>
      </c>
    </row>
    <row r="47" spans="2:11" ht="11.25">
      <c r="B47" s="9" t="s">
        <v>190</v>
      </c>
      <c r="C47" s="25">
        <v>-2.4973294294821202</v>
      </c>
      <c r="D47" s="25">
        <v>-7.412941366164638</v>
      </c>
      <c r="E47" s="25">
        <v>1.256874401942687</v>
      </c>
      <c r="F47" s="25">
        <v>3.2286412349562976</v>
      </c>
      <c r="G47" s="25">
        <v>1.916135091790916</v>
      </c>
      <c r="H47" s="25">
        <v>-8.167124681013483</v>
      </c>
      <c r="I47" s="25">
        <v>-9.580657065126907</v>
      </c>
      <c r="J47" s="25">
        <v>-8.060819805504483</v>
      </c>
      <c r="K47" s="25">
        <v>-1.4094231095743037</v>
      </c>
    </row>
    <row r="48" spans="2:11" ht="11.25">
      <c r="B48" s="48" t="s">
        <v>191</v>
      </c>
      <c r="C48" s="55">
        <v>-3.113779367849545</v>
      </c>
      <c r="D48" s="55">
        <v>-5.604129503438071</v>
      </c>
      <c r="E48" s="55">
        <v>2.12255156944543</v>
      </c>
      <c r="F48" s="55">
        <v>4.43979309594571</v>
      </c>
      <c r="G48" s="55">
        <v>3.1082902443211102</v>
      </c>
      <c r="H48" s="55">
        <v>-6.723885509620898</v>
      </c>
      <c r="I48" s="55">
        <v>-9.124898924679314</v>
      </c>
      <c r="J48" s="55">
        <v>-7.597898828493954</v>
      </c>
      <c r="K48" s="55">
        <v>-0.32972752770223934</v>
      </c>
    </row>
    <row r="49" spans="2:11" ht="11.25">
      <c r="B49" s="9" t="s">
        <v>192</v>
      </c>
      <c r="C49" s="25">
        <v>-1.2141253819426767</v>
      </c>
      <c r="D49" s="25">
        <v>0.32969220851226666</v>
      </c>
      <c r="E49" s="25">
        <v>3.409172528041715</v>
      </c>
      <c r="F49" s="25">
        <v>5.963211095216936</v>
      </c>
      <c r="G49" s="25">
        <v>3.037178368776483</v>
      </c>
      <c r="H49" s="25">
        <v>2.4611284598246685</v>
      </c>
      <c r="I49" s="25">
        <v>-3.1424877185212807</v>
      </c>
      <c r="J49" s="25">
        <v>3.4881981359898395</v>
      </c>
      <c r="K49" s="25">
        <v>2.524784396711155</v>
      </c>
    </row>
    <row r="50" spans="2:11" ht="11.25">
      <c r="B50" s="9" t="s">
        <v>193</v>
      </c>
      <c r="C50" s="25">
        <v>2.5593116314826414</v>
      </c>
      <c r="D50" s="25">
        <v>6.088875050843234</v>
      </c>
      <c r="E50" s="25">
        <v>4.69502369109509</v>
      </c>
      <c r="F50" s="25">
        <v>6.687681851377736</v>
      </c>
      <c r="G50" s="25">
        <v>3.882243931386209</v>
      </c>
      <c r="H50" s="25">
        <v>12.509199570660478</v>
      </c>
      <c r="I50" s="25">
        <v>1.2271124526840316</v>
      </c>
      <c r="J50" s="25">
        <v>15.93247552096777</v>
      </c>
      <c r="K50" s="25">
        <v>5.350484117145848</v>
      </c>
    </row>
    <row r="51" spans="2:11" ht="11.25">
      <c r="B51" s="9" t="s">
        <v>194</v>
      </c>
      <c r="C51" s="25">
        <v>5.788183761661769</v>
      </c>
      <c r="D51" s="25">
        <v>10.542116601561213</v>
      </c>
      <c r="E51" s="25">
        <v>5.658785500488728</v>
      </c>
      <c r="F51" s="25">
        <v>6.991044274963043</v>
      </c>
      <c r="G51" s="25">
        <v>5.066736739823163</v>
      </c>
      <c r="H51" s="25">
        <v>21.204685805950916</v>
      </c>
      <c r="I51" s="25">
        <v>7.084447065935118</v>
      </c>
      <c r="J51" s="25">
        <v>30.818411941975967</v>
      </c>
      <c r="K51" s="25">
        <v>7.557603970727111</v>
      </c>
    </row>
    <row r="52" spans="2:11" ht="11.25">
      <c r="B52" s="48" t="s">
        <v>195</v>
      </c>
      <c r="C52" s="55">
        <v>6.329201320533562</v>
      </c>
      <c r="D52" s="55">
        <v>10.433709027318328</v>
      </c>
      <c r="E52" s="55">
        <v>5.49058257175743</v>
      </c>
      <c r="F52" s="55">
        <v>6.944954643286172</v>
      </c>
      <c r="G52" s="55">
        <v>4.23421130391366</v>
      </c>
      <c r="H52" s="55">
        <v>21.33396740569633</v>
      </c>
      <c r="I52" s="55">
        <v>11.518439321473494</v>
      </c>
      <c r="J52" s="55">
        <v>35.83572077871131</v>
      </c>
      <c r="K52" s="55">
        <v>7.533687989375082</v>
      </c>
    </row>
    <row r="53" spans="2:11" ht="11.25">
      <c r="B53" s="9" t="s">
        <v>209</v>
      </c>
      <c r="C53" s="25">
        <v>5.360815913237826</v>
      </c>
      <c r="D53" s="25">
        <v>7.7620477173026226</v>
      </c>
      <c r="E53" s="25">
        <v>4.9425954538218075</v>
      </c>
      <c r="F53" s="25">
        <v>6.352550548407043</v>
      </c>
      <c r="G53" s="25">
        <v>3.9269735023583774</v>
      </c>
      <c r="H53" s="25">
        <v>16.3454534561841</v>
      </c>
      <c r="I53" s="25">
        <v>8.951767162086943</v>
      </c>
      <c r="J53" s="25">
        <v>28.82481810653532</v>
      </c>
      <c r="K53" s="25">
        <v>6.289526709751336</v>
      </c>
    </row>
    <row r="54" spans="2:11" ht="11.25">
      <c r="B54" s="9" t="s">
        <v>212</v>
      </c>
      <c r="C54" s="25">
        <v>2.3486156444894046</v>
      </c>
      <c r="D54" s="25">
        <v>4.909193176267368</v>
      </c>
      <c r="E54" s="25">
        <v>4.412708598628123</v>
      </c>
      <c r="F54" s="25">
        <v>6.2104395749045915</v>
      </c>
      <c r="G54" s="25">
        <v>3.2855764831322576</v>
      </c>
      <c r="H54" s="25">
        <v>11.456386101063408</v>
      </c>
      <c r="I54" s="25">
        <v>8.717573807651458</v>
      </c>
      <c r="J54" s="25">
        <v>23.018501477131757</v>
      </c>
      <c r="K54" s="25">
        <v>4.932493172857488</v>
      </c>
    </row>
    <row r="55" spans="2:11" ht="11.25">
      <c r="B55" s="9" t="s">
        <v>214</v>
      </c>
      <c r="C55" s="25">
        <v>2.7191282864509114</v>
      </c>
      <c r="D55" s="25">
        <v>2.909700653087688</v>
      </c>
      <c r="E55" s="25">
        <v>3.596631040213971</v>
      </c>
      <c r="F55" s="25">
        <v>5.400978183539529</v>
      </c>
      <c r="G55" s="25">
        <v>2.3437230551228705</v>
      </c>
      <c r="H55" s="25">
        <v>6.98042306337221</v>
      </c>
      <c r="I55" s="25">
        <v>6.765382168210277</v>
      </c>
      <c r="J55" s="25">
        <v>14.511295660509461</v>
      </c>
      <c r="K55" s="25">
        <v>3.7253452486983196</v>
      </c>
    </row>
    <row r="56" spans="2:11" ht="11.25">
      <c r="B56" s="48" t="s">
        <v>217</v>
      </c>
      <c r="C56" s="55">
        <v>3.90285763084397</v>
      </c>
      <c r="D56" s="55">
        <v>1.5783715664820175</v>
      </c>
      <c r="E56" s="55">
        <v>2.7311358310653233</v>
      </c>
      <c r="F56" s="55">
        <v>4.092173974397317</v>
      </c>
      <c r="G56" s="55">
        <v>1.9276749341674115</v>
      </c>
      <c r="H56" s="55">
        <v>4.715380534357472</v>
      </c>
      <c r="I56" s="55">
        <v>4.489450826671382</v>
      </c>
      <c r="J56" s="55">
        <v>9.748573441958118</v>
      </c>
      <c r="K56" s="55">
        <v>2.7328052417382453</v>
      </c>
    </row>
    <row r="57" spans="2:11" ht="11.25">
      <c r="B57" s="9" t="s">
        <v>224</v>
      </c>
      <c r="C57" s="25">
        <v>0.7645888570757986</v>
      </c>
      <c r="D57" s="25">
        <v>0.705589184840627</v>
      </c>
      <c r="E57" s="25">
        <v>2.1477573550449103</v>
      </c>
      <c r="F57" s="25">
        <v>3.2455123417814757</v>
      </c>
      <c r="G57" s="25">
        <v>2.2905503759268475</v>
      </c>
      <c r="H57" s="25">
        <v>2.1285400601079196</v>
      </c>
      <c r="I57" s="25">
        <v>5.0807972528065015</v>
      </c>
      <c r="J57" s="25">
        <v>8.168568068707938</v>
      </c>
      <c r="K57" s="25">
        <v>1.8900133483701564</v>
      </c>
    </row>
    <row r="58" spans="2:11" ht="11.25">
      <c r="B58" s="9" t="s">
        <v>225</v>
      </c>
      <c r="C58" s="25">
        <v>1.4803300356183602</v>
      </c>
      <c r="D58" s="25">
        <v>-0.43004321706238136</v>
      </c>
      <c r="E58" s="25">
        <v>1.6077082679459176</v>
      </c>
      <c r="F58" s="25">
        <v>2.474966292731673</v>
      </c>
      <c r="G58" s="25">
        <v>2.209539352590295</v>
      </c>
      <c r="H58" s="25">
        <v>-0.2818172180336198</v>
      </c>
      <c r="I58" s="25">
        <v>2.8464191622074697</v>
      </c>
      <c r="J58" s="25">
        <v>5.006645198201909</v>
      </c>
      <c r="K58" s="25">
        <v>1.1821383439240218</v>
      </c>
    </row>
    <row r="59" spans="2:11" ht="11.25">
      <c r="B59" s="9" t="s">
        <v>226</v>
      </c>
      <c r="C59" s="25">
        <v>0.7511337617460256</v>
      </c>
      <c r="D59" s="25">
        <v>-0.9288242431721994</v>
      </c>
      <c r="E59" s="25">
        <v>1.4541551865268953</v>
      </c>
      <c r="F59" s="25">
        <v>2.626406031185846</v>
      </c>
      <c r="G59" s="25">
        <v>2.704888622586288</v>
      </c>
      <c r="H59" s="25">
        <v>-2.3955328850482127</v>
      </c>
      <c r="I59" s="25">
        <v>0.8638604534070504</v>
      </c>
      <c r="J59" s="25">
        <v>1.7312138477081351</v>
      </c>
      <c r="K59" s="25">
        <v>0.8672338512029087</v>
      </c>
    </row>
    <row r="60" spans="2:11" ht="11.25">
      <c r="B60" s="48" t="s">
        <v>260</v>
      </c>
      <c r="C60" s="55">
        <v>-2.3412302112445715</v>
      </c>
      <c r="D60" s="55">
        <v>-0.8230079746891938</v>
      </c>
      <c r="E60" s="55">
        <v>1.6537658537862043</v>
      </c>
      <c r="F60" s="55">
        <v>3.0650752995842634</v>
      </c>
      <c r="G60" s="55">
        <v>3.198900468418442</v>
      </c>
      <c r="H60" s="55">
        <v>-4.006591495659628</v>
      </c>
      <c r="I60" s="55">
        <v>0.473969564038379</v>
      </c>
      <c r="J60" s="55">
        <v>0.2256192755183628</v>
      </c>
      <c r="K60" s="55">
        <v>0.8719915119290711</v>
      </c>
    </row>
    <row r="61" spans="2:11" ht="11.25">
      <c r="B61" s="5" t="s">
        <v>315</v>
      </c>
      <c r="C61" s="229">
        <v>3.903831137744307</v>
      </c>
      <c r="D61" s="229">
        <v>-1.1610202896006783</v>
      </c>
      <c r="E61" s="229">
        <v>1.722573165457697</v>
      </c>
      <c r="F61" s="229">
        <v>2.956994891681397</v>
      </c>
      <c r="G61" s="229">
        <v>2.773022154350957</v>
      </c>
      <c r="H61" s="229">
        <v>-2.8349195416147888</v>
      </c>
      <c r="I61" s="229">
        <v>-2.270186835364485</v>
      </c>
      <c r="J61" s="229">
        <v>0.5550403395395254</v>
      </c>
      <c r="K61" s="229">
        <v>1.157151699906267</v>
      </c>
    </row>
    <row r="62" spans="2:11" ht="11.25">
      <c r="B62" s="26" t="s">
        <v>316</v>
      </c>
      <c r="C62" s="55">
        <v>7.43075939884883</v>
      </c>
      <c r="D62" s="55">
        <v>0.13364390981556173</v>
      </c>
      <c r="E62" s="55">
        <v>1.9359754801218987</v>
      </c>
      <c r="F62" s="55">
        <v>2.933970341812464</v>
      </c>
      <c r="G62" s="55">
        <v>2.2457202063306037</v>
      </c>
      <c r="H62" s="55">
        <v>0.23385973871328236</v>
      </c>
      <c r="I62" s="55">
        <v>-0.10256701568290838</v>
      </c>
      <c r="J62" s="55">
        <v>2.1115671479426723</v>
      </c>
      <c r="K62" s="55">
        <v>1.8624035701702901</v>
      </c>
    </row>
    <row r="63" ht="11.25">
      <c r="B63" s="56" t="s">
        <v>262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zoomScalePageLayoutView="0" workbookViewId="0" topLeftCell="A1">
      <selection activeCell="Z19" sqref="Z19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38" s="76" customFormat="1" ht="12.75">
      <c r="B1" s="72" t="s">
        <v>233</v>
      </c>
      <c r="O1" s="75"/>
      <c r="P1" s="75"/>
      <c r="Q1" s="75"/>
      <c r="AL1" s="142" t="str">
        <f>'Tab 2'!$K$1</f>
        <v>Carta de Conjuntura | set 2013</v>
      </c>
    </row>
    <row r="3" spans="2:8" ht="11.25">
      <c r="B3" s="30" t="s">
        <v>80</v>
      </c>
      <c r="C3" s="57"/>
      <c r="D3" s="57"/>
      <c r="E3" s="57"/>
      <c r="F3" s="57"/>
      <c r="G3" s="57"/>
      <c r="H3" s="57"/>
    </row>
    <row r="4" spans="2:16" ht="45">
      <c r="B4" s="44" t="s">
        <v>78</v>
      </c>
      <c r="J4" s="58"/>
      <c r="K4" s="58"/>
      <c r="P4" s="250"/>
    </row>
    <row r="5" ht="11.25">
      <c r="B5" s="45" t="s">
        <v>79</v>
      </c>
    </row>
    <row r="6" spans="2:5" ht="11.25">
      <c r="B6" s="45"/>
      <c r="C6" s="34"/>
      <c r="D6" s="34"/>
      <c r="E6" s="34"/>
    </row>
    <row r="7" spans="2:23" ht="12.75">
      <c r="B7" s="278" t="s">
        <v>155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</row>
    <row r="8" spans="2:40" s="38" customFormat="1" ht="24.75" customHeight="1" thickBot="1">
      <c r="B8" s="14"/>
      <c r="C8" s="130" t="s">
        <v>51</v>
      </c>
      <c r="D8" s="14" t="s">
        <v>52</v>
      </c>
      <c r="E8" s="14" t="s">
        <v>53</v>
      </c>
      <c r="F8" s="131" t="s">
        <v>54</v>
      </c>
      <c r="G8" s="14" t="s">
        <v>55</v>
      </c>
      <c r="H8" s="14" t="s">
        <v>56</v>
      </c>
      <c r="I8" s="14" t="s">
        <v>57</v>
      </c>
      <c r="J8" s="14" t="s">
        <v>74</v>
      </c>
      <c r="K8" s="130" t="s">
        <v>114</v>
      </c>
      <c r="L8" s="14" t="s">
        <v>122</v>
      </c>
      <c r="M8" s="14" t="s">
        <v>123</v>
      </c>
      <c r="N8" s="132" t="s">
        <v>142</v>
      </c>
      <c r="O8" s="130" t="s">
        <v>131</v>
      </c>
      <c r="P8" s="14" t="s">
        <v>146</v>
      </c>
      <c r="Q8" s="14" t="s">
        <v>147</v>
      </c>
      <c r="R8" s="131" t="s">
        <v>148</v>
      </c>
      <c r="S8" s="130" t="s">
        <v>150</v>
      </c>
      <c r="T8" s="14" t="s">
        <v>151</v>
      </c>
      <c r="U8" s="14" t="s">
        <v>157</v>
      </c>
      <c r="V8" s="131" t="s">
        <v>159</v>
      </c>
      <c r="W8" s="14" t="s">
        <v>160</v>
      </c>
      <c r="X8" s="14" t="s">
        <v>161</v>
      </c>
      <c r="Y8" s="14" t="s">
        <v>162</v>
      </c>
      <c r="Z8" s="14" t="s">
        <v>163</v>
      </c>
      <c r="AA8" s="130" t="s">
        <v>170</v>
      </c>
      <c r="AB8" s="14" t="s">
        <v>171</v>
      </c>
      <c r="AC8" s="14" t="s">
        <v>197</v>
      </c>
      <c r="AD8" s="14" t="s">
        <v>198</v>
      </c>
      <c r="AE8" s="130" t="s">
        <v>211</v>
      </c>
      <c r="AF8" s="14" t="s">
        <v>213</v>
      </c>
      <c r="AG8" s="14" t="s">
        <v>216</v>
      </c>
      <c r="AH8" s="131" t="s">
        <v>218</v>
      </c>
      <c r="AI8" s="14" t="s">
        <v>227</v>
      </c>
      <c r="AJ8" s="14" t="s">
        <v>228</v>
      </c>
      <c r="AK8" s="14" t="s">
        <v>229</v>
      </c>
      <c r="AL8" s="131" t="s">
        <v>270</v>
      </c>
      <c r="AM8" s="14" t="s">
        <v>321</v>
      </c>
      <c r="AN8" s="14" t="s">
        <v>322</v>
      </c>
    </row>
    <row r="9" spans="1:40" s="146" customFormat="1" ht="15" customHeight="1" thickTop="1">
      <c r="A9" s="23"/>
      <c r="B9" s="143" t="s">
        <v>47</v>
      </c>
      <c r="C9" s="93">
        <v>-1.2</v>
      </c>
      <c r="D9" s="85">
        <v>-1.1</v>
      </c>
      <c r="E9" s="85">
        <v>-1.2</v>
      </c>
      <c r="F9" s="94">
        <v>-1.3</v>
      </c>
      <c r="G9" s="85">
        <v>-1.4</v>
      </c>
      <c r="H9" s="85">
        <v>-1.2</v>
      </c>
      <c r="I9" s="85">
        <v>-1.3</v>
      </c>
      <c r="J9" s="85">
        <v>-1.3</v>
      </c>
      <c r="K9" s="93">
        <v>-1.3</v>
      </c>
      <c r="L9" s="85">
        <v>-1.2</v>
      </c>
      <c r="M9" s="85">
        <v>-1.3</v>
      </c>
      <c r="N9" s="116">
        <v>-1.2</v>
      </c>
      <c r="O9" s="93">
        <v>-1.35213299790429</v>
      </c>
      <c r="P9" s="85">
        <v>-1.353495240093705</v>
      </c>
      <c r="Q9" s="27">
        <v>-1.3672591757455943</v>
      </c>
      <c r="R9" s="106">
        <v>-1.3678701407299099</v>
      </c>
      <c r="S9" s="122">
        <v>-1.3677696286580887</v>
      </c>
      <c r="T9" s="27">
        <v>-1.357880624747565</v>
      </c>
      <c r="U9" s="27">
        <v>-1.4368468086497166</v>
      </c>
      <c r="V9" s="106">
        <v>-1.4382586304347411</v>
      </c>
      <c r="W9" s="27">
        <v>-1.437413643762564</v>
      </c>
      <c r="X9" s="27">
        <v>-1.4358974358974375</v>
      </c>
      <c r="Y9" s="27">
        <v>-1.3930433296299505</v>
      </c>
      <c r="Z9" s="27">
        <v>-1.3846153846153841</v>
      </c>
      <c r="AA9" s="122">
        <v>-1.3846153846153841</v>
      </c>
      <c r="AB9" s="27">
        <v>-1.3846153846153841</v>
      </c>
      <c r="AC9" s="27">
        <v>-1.268576678772304</v>
      </c>
      <c r="AD9" s="106">
        <v>-1.20313968360366</v>
      </c>
      <c r="AE9" s="27">
        <v>-1.2656329328560978</v>
      </c>
      <c r="AF9" s="27">
        <v>-1.2671868112541618</v>
      </c>
      <c r="AG9" s="146">
        <v>-1.1791663826268617</v>
      </c>
      <c r="AH9" s="106">
        <v>-1.134928292446924</v>
      </c>
      <c r="AI9" s="27">
        <v>-1.1353309624691943</v>
      </c>
      <c r="AJ9" s="27">
        <v>-1.1357937750013147</v>
      </c>
      <c r="AK9" s="146">
        <v>-1.1356870182052892</v>
      </c>
      <c r="AL9" s="106">
        <v>-1.178555266016057</v>
      </c>
      <c r="AM9" s="146">
        <v>-1.13561589202118</v>
      </c>
      <c r="AN9" s="146">
        <v>-1.1351890817557941</v>
      </c>
    </row>
    <row r="10" spans="1:40" s="146" customFormat="1" ht="15" customHeight="1">
      <c r="A10" s="23"/>
      <c r="B10" s="9" t="s">
        <v>48</v>
      </c>
      <c r="C10" s="93">
        <v>-0.9</v>
      </c>
      <c r="D10" s="85">
        <v>-1.2</v>
      </c>
      <c r="E10" s="85">
        <v>-0.4</v>
      </c>
      <c r="F10" s="94">
        <v>-0.3</v>
      </c>
      <c r="G10" s="85">
        <v>0.1</v>
      </c>
      <c r="H10" s="85">
        <v>-0.1</v>
      </c>
      <c r="I10" s="85">
        <v>-0.2</v>
      </c>
      <c r="J10" s="85">
        <v>-0.1</v>
      </c>
      <c r="K10" s="93">
        <v>-0.1</v>
      </c>
      <c r="L10" s="85">
        <v>-0.1</v>
      </c>
      <c r="M10" s="85">
        <v>-0.1</v>
      </c>
      <c r="N10" s="116">
        <v>-0.5</v>
      </c>
      <c r="O10" s="93">
        <v>-0.46846043978735485</v>
      </c>
      <c r="P10" s="85">
        <v>-0.4696343451872309</v>
      </c>
      <c r="Q10" s="27">
        <v>-0.25807286249707184</v>
      </c>
      <c r="R10" s="106">
        <v>-0.23135764610346943</v>
      </c>
      <c r="S10" s="122">
        <v>-0.23115293245767887</v>
      </c>
      <c r="T10" s="27">
        <v>-0.3664835334801331</v>
      </c>
      <c r="U10" s="27">
        <v>-0.22483368697655548</v>
      </c>
      <c r="V10" s="106">
        <v>-0.23675290646475444</v>
      </c>
      <c r="W10" s="27">
        <v>-0.235599325552438</v>
      </c>
      <c r="X10" s="27">
        <v>-0.24280263614289144</v>
      </c>
      <c r="Y10" s="27">
        <v>-0.3640145605824263</v>
      </c>
      <c r="Z10" s="27">
        <v>-0.35534754723521855</v>
      </c>
      <c r="AA10" s="122">
        <v>-0.35534754723521855</v>
      </c>
      <c r="AB10" s="27">
        <v>-0.3640145605824263</v>
      </c>
      <c r="AC10" s="27">
        <v>-0.06696734344523447</v>
      </c>
      <c r="AD10" s="106">
        <v>-0.10197649026588707</v>
      </c>
      <c r="AE10" s="27">
        <v>-0.07008916564017476</v>
      </c>
      <c r="AF10" s="27">
        <v>-0.06916595696986327</v>
      </c>
      <c r="AG10" s="146">
        <v>-0.12690731634638075</v>
      </c>
      <c r="AH10" s="106">
        <v>-0.1605103969027244</v>
      </c>
      <c r="AI10" s="27">
        <v>-0.16022331278002788</v>
      </c>
      <c r="AJ10" s="27">
        <v>-0.15995311205417861</v>
      </c>
      <c r="AK10" s="146">
        <v>-0.1600385496794976</v>
      </c>
      <c r="AL10" s="106">
        <v>-0.125973882049768</v>
      </c>
      <c r="AM10" s="146">
        <v>-0.16005017339251193</v>
      </c>
      <c r="AN10" s="146">
        <v>-0.16029957522057936</v>
      </c>
    </row>
    <row r="11" spans="1:40" s="146" customFormat="1" ht="15" customHeight="1">
      <c r="A11" s="23"/>
      <c r="B11" s="9" t="s">
        <v>49</v>
      </c>
      <c r="C11" s="93">
        <v>0.5</v>
      </c>
      <c r="D11" s="85">
        <v>0.4</v>
      </c>
      <c r="E11" s="85">
        <v>0.6</v>
      </c>
      <c r="F11" s="94">
        <v>0.6</v>
      </c>
      <c r="G11" s="85">
        <v>0.4</v>
      </c>
      <c r="H11" s="85">
        <v>0.3</v>
      </c>
      <c r="I11" s="85">
        <v>0.6</v>
      </c>
      <c r="J11" s="85">
        <v>0.6</v>
      </c>
      <c r="K11" s="93">
        <v>0.6</v>
      </c>
      <c r="L11" s="85">
        <v>0.5</v>
      </c>
      <c r="M11" s="85">
        <v>0.5</v>
      </c>
      <c r="N11" s="116">
        <v>1.6</v>
      </c>
      <c r="O11" s="93">
        <v>1.559524575389748</v>
      </c>
      <c r="P11" s="85">
        <v>1.5462481624891833</v>
      </c>
      <c r="Q11" s="27">
        <v>1.2652478567928283</v>
      </c>
      <c r="R11" s="106">
        <v>1.2514467436098409</v>
      </c>
      <c r="S11" s="122">
        <v>1.250992682845653</v>
      </c>
      <c r="T11" s="27">
        <v>1.3736136921714603</v>
      </c>
      <c r="U11" s="27">
        <v>1.2743750558765976</v>
      </c>
      <c r="V11" s="106">
        <v>1.2855804525717884</v>
      </c>
      <c r="W11" s="27">
        <v>1.2842544411602486</v>
      </c>
      <c r="X11" s="27">
        <v>1.2952016689846912</v>
      </c>
      <c r="Y11" s="27">
        <v>1.4961725817675742</v>
      </c>
      <c r="Z11" s="27">
        <v>1.4960424458554389</v>
      </c>
      <c r="AA11" s="122">
        <v>1.4960424458554389</v>
      </c>
      <c r="AB11" s="27">
        <v>1.504871259568552</v>
      </c>
      <c r="AC11" s="27">
        <v>1.0015663884358705</v>
      </c>
      <c r="AD11" s="106">
        <v>1.0144890897968217</v>
      </c>
      <c r="AE11" s="27">
        <v>1.0002983614043393</v>
      </c>
      <c r="AF11" s="27">
        <v>1.0014333454297253</v>
      </c>
      <c r="AG11" s="146">
        <v>0.9640577216916801</v>
      </c>
      <c r="AH11" s="106">
        <v>0.9253105849716947</v>
      </c>
      <c r="AI11" s="27">
        <v>0.9272741195252232</v>
      </c>
      <c r="AJ11" s="27">
        <v>0.9277319818144836</v>
      </c>
      <c r="AK11" s="146">
        <v>0.9269725711529953</v>
      </c>
      <c r="AL11" s="106">
        <v>0.9617963545087704</v>
      </c>
      <c r="AM11" s="146">
        <v>0.9271266828161151</v>
      </c>
      <c r="AN11" s="146">
        <v>0.9265313705091982</v>
      </c>
    </row>
    <row r="12" spans="1:40" s="146" customFormat="1" ht="15" customHeight="1">
      <c r="A12" s="23"/>
      <c r="B12" s="48" t="s">
        <v>50</v>
      </c>
      <c r="C12" s="95">
        <v>1.5</v>
      </c>
      <c r="D12" s="86">
        <v>1.7</v>
      </c>
      <c r="E12" s="86">
        <v>1.9</v>
      </c>
      <c r="F12" s="96">
        <v>1.8</v>
      </c>
      <c r="G12" s="86">
        <v>1.7</v>
      </c>
      <c r="H12" s="86">
        <v>1.9</v>
      </c>
      <c r="I12" s="86">
        <v>1.9</v>
      </c>
      <c r="J12" s="86">
        <v>1.6</v>
      </c>
      <c r="K12" s="95">
        <v>1.7</v>
      </c>
      <c r="L12" s="86">
        <v>1.7</v>
      </c>
      <c r="M12" s="86">
        <v>1.7</v>
      </c>
      <c r="N12" s="117">
        <v>1</v>
      </c>
      <c r="O12" s="95">
        <v>1.1086110249757475</v>
      </c>
      <c r="P12" s="86">
        <v>1.1171143980337472</v>
      </c>
      <c r="Q12" s="32">
        <v>1.3633485459670247</v>
      </c>
      <c r="R12" s="107">
        <v>1.3528278662683801</v>
      </c>
      <c r="S12" s="124">
        <v>1.3525791233351514</v>
      </c>
      <c r="T12" s="32">
        <v>1.3608661733028882</v>
      </c>
      <c r="U12" s="32">
        <v>1.4154622644374726</v>
      </c>
      <c r="V12" s="107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24">
        <v>1.0883537578198599</v>
      </c>
      <c r="AB12" s="32">
        <v>1.0883537578198599</v>
      </c>
      <c r="AC12" s="32">
        <v>1.2599568557320362</v>
      </c>
      <c r="AD12" s="107">
        <v>1.2745937536501106</v>
      </c>
      <c r="AE12" s="124">
        <v>1.259786329659307</v>
      </c>
      <c r="AF12" s="32">
        <v>1.2600970993998484</v>
      </c>
      <c r="AG12" s="32">
        <v>1.2482686186551906</v>
      </c>
      <c r="AH12" s="107">
        <v>1.2906892713075102</v>
      </c>
      <c r="AI12" s="32">
        <v>1.2897904955039285</v>
      </c>
      <c r="AJ12" s="32">
        <v>1.2896266312276028</v>
      </c>
      <c r="AK12" s="32">
        <v>1.2899747414496954</v>
      </c>
      <c r="AL12" s="107">
        <v>1.2563896633876581</v>
      </c>
      <c r="AM12" s="32">
        <v>1.2899349993422682</v>
      </c>
      <c r="AN12" s="32">
        <v>1.2901424535556094</v>
      </c>
    </row>
    <row r="13" spans="1:40" s="146" customFormat="1" ht="15" customHeight="1">
      <c r="A13" s="23"/>
      <c r="B13" s="9" t="s">
        <v>51</v>
      </c>
      <c r="C13" s="93">
        <v>1.6</v>
      </c>
      <c r="D13" s="85">
        <v>1.8</v>
      </c>
      <c r="E13" s="85">
        <v>1.8</v>
      </c>
      <c r="F13" s="94">
        <v>1.8</v>
      </c>
      <c r="G13" s="85">
        <v>1.8</v>
      </c>
      <c r="H13" s="85">
        <v>2</v>
      </c>
      <c r="I13" s="85">
        <v>1.7</v>
      </c>
      <c r="J13" s="85">
        <v>1.6</v>
      </c>
      <c r="K13" s="93">
        <v>1.6</v>
      </c>
      <c r="L13" s="85">
        <v>1.7</v>
      </c>
      <c r="M13" s="85">
        <v>1.6</v>
      </c>
      <c r="N13" s="116">
        <v>3</v>
      </c>
      <c r="O13" s="98">
        <v>2.820026609226556</v>
      </c>
      <c r="P13" s="97">
        <v>2.852595127098989</v>
      </c>
      <c r="Q13" s="100">
        <v>2.6002373156269742</v>
      </c>
      <c r="R13" s="108">
        <v>2.5731925697199065</v>
      </c>
      <c r="S13" s="123">
        <v>2.5742322071317325</v>
      </c>
      <c r="T13" s="100">
        <v>2.6095822620334497</v>
      </c>
      <c r="U13" s="100">
        <v>2.4308699449978155</v>
      </c>
      <c r="V13" s="108">
        <v>2.431698455540565</v>
      </c>
      <c r="W13" s="100">
        <v>2.4333867567034595</v>
      </c>
      <c r="X13" s="100">
        <v>2.428498899983067</v>
      </c>
      <c r="Y13" s="100">
        <v>2.8142748156311015</v>
      </c>
      <c r="Z13" s="100">
        <v>2.80603594438793</v>
      </c>
      <c r="AA13" s="123">
        <v>2.8145133943709766</v>
      </c>
      <c r="AB13" s="100">
        <v>2.8145133943709766</v>
      </c>
      <c r="AC13" s="100">
        <v>1.8319576846540286</v>
      </c>
      <c r="AD13" s="108">
        <v>1.8238418333655915</v>
      </c>
      <c r="AE13" s="27">
        <v>1.8415362390231893</v>
      </c>
      <c r="AF13" s="27">
        <v>1.8371095293364448</v>
      </c>
      <c r="AG13" s="146">
        <v>1.9371060908205617</v>
      </c>
      <c r="AH13" s="106">
        <v>1.977964508923935</v>
      </c>
      <c r="AI13" s="27">
        <v>1.9734543141811889</v>
      </c>
      <c r="AJ13" s="27">
        <v>1.9724920386410716</v>
      </c>
      <c r="AK13" s="146">
        <v>1.974264117412372</v>
      </c>
      <c r="AL13" s="106">
        <v>1.9192782840989908</v>
      </c>
      <c r="AM13" s="146">
        <v>1.9736783759887855</v>
      </c>
      <c r="AN13" s="146">
        <v>1.97503894762876</v>
      </c>
    </row>
    <row r="14" spans="1:40" s="146" customFormat="1" ht="15" customHeight="1">
      <c r="A14" s="23"/>
      <c r="B14" s="9" t="s">
        <v>52</v>
      </c>
      <c r="C14" s="93"/>
      <c r="D14" s="85">
        <v>1.5</v>
      </c>
      <c r="E14" s="85">
        <v>1.4</v>
      </c>
      <c r="F14" s="94">
        <v>1.5</v>
      </c>
      <c r="G14" s="85">
        <v>1.1</v>
      </c>
      <c r="H14" s="85">
        <v>0.8</v>
      </c>
      <c r="I14" s="85">
        <v>0.8</v>
      </c>
      <c r="J14" s="85">
        <v>1.2</v>
      </c>
      <c r="K14" s="93">
        <v>1.1</v>
      </c>
      <c r="L14" s="85">
        <v>1.2</v>
      </c>
      <c r="M14" s="85">
        <v>1.2</v>
      </c>
      <c r="N14" s="116">
        <v>1.6</v>
      </c>
      <c r="O14" s="93">
        <v>1.7072562923298618</v>
      </c>
      <c r="P14" s="85">
        <v>1.6593545067190352</v>
      </c>
      <c r="Q14" s="27">
        <v>2.317672301649165</v>
      </c>
      <c r="R14" s="106">
        <v>2.3915516516278768</v>
      </c>
      <c r="S14" s="122">
        <v>2.390942864730805</v>
      </c>
      <c r="T14" s="27">
        <v>2.179159169327338</v>
      </c>
      <c r="U14" s="27">
        <v>2.403854554032625</v>
      </c>
      <c r="V14" s="106">
        <v>2.3836401756734737</v>
      </c>
      <c r="W14" s="27">
        <v>2.3863657165351437</v>
      </c>
      <c r="X14" s="27">
        <v>2.3874432052870764</v>
      </c>
      <c r="Y14" s="27">
        <v>1.7396322862560876</v>
      </c>
      <c r="Z14" s="27">
        <v>1.7811495011132328</v>
      </c>
      <c r="AA14" s="122">
        <v>1.7645118733509157</v>
      </c>
      <c r="AB14" s="27">
        <v>1.7562664907651682</v>
      </c>
      <c r="AC14" s="27">
        <v>1.9721629713418398</v>
      </c>
      <c r="AD14" s="106">
        <v>1.9463086846766675</v>
      </c>
      <c r="AE14" s="27">
        <v>1.961275697551268</v>
      </c>
      <c r="AF14" s="27">
        <v>1.9649404972541307</v>
      </c>
      <c r="AG14" s="146">
        <v>1.940536725308184</v>
      </c>
      <c r="AH14" s="106">
        <v>1.8940433984844685</v>
      </c>
      <c r="AI14" s="27">
        <v>1.8993201980771923</v>
      </c>
      <c r="AJ14" s="27">
        <v>1.8999884891969687</v>
      </c>
      <c r="AK14" s="146">
        <v>1.8978628461087554</v>
      </c>
      <c r="AL14" s="106">
        <v>1.9591494509925367</v>
      </c>
      <c r="AM14" s="146">
        <v>1.8987255949368231</v>
      </c>
      <c r="AN14" s="146">
        <v>1.8974789832413075</v>
      </c>
    </row>
    <row r="15" spans="1:40" s="146" customFormat="1" ht="15" customHeight="1">
      <c r="A15" s="23"/>
      <c r="B15" s="9" t="s">
        <v>53</v>
      </c>
      <c r="C15" s="93"/>
      <c r="D15" s="85"/>
      <c r="E15" s="85">
        <v>1</v>
      </c>
      <c r="F15" s="94">
        <v>1.1</v>
      </c>
      <c r="G15" s="85">
        <v>1.3</v>
      </c>
      <c r="H15" s="85">
        <v>1.2</v>
      </c>
      <c r="I15" s="85">
        <v>1.4</v>
      </c>
      <c r="J15" s="85">
        <v>1.5</v>
      </c>
      <c r="K15" s="93">
        <v>1.5</v>
      </c>
      <c r="L15" s="85">
        <v>1.3</v>
      </c>
      <c r="M15" s="85">
        <v>1.3</v>
      </c>
      <c r="N15" s="116">
        <v>-0.4</v>
      </c>
      <c r="O15" s="93">
        <v>-0.3894672861230686</v>
      </c>
      <c r="P15" s="85">
        <v>-0.38407949248641104</v>
      </c>
      <c r="Q15" s="27">
        <v>-0.9166294343025405</v>
      </c>
      <c r="R15" s="106">
        <v>-0.9451969463688314</v>
      </c>
      <c r="S15" s="122">
        <v>-0.9453130171378832</v>
      </c>
      <c r="T15" s="27">
        <v>-0.7656769182764367</v>
      </c>
      <c r="U15" s="27">
        <v>-0.8402414689903548</v>
      </c>
      <c r="V15" s="106">
        <v>-0.8221437783005991</v>
      </c>
      <c r="W15" s="27">
        <v>-0.8288630668407793</v>
      </c>
      <c r="X15" s="27">
        <v>-0.8310472809423874</v>
      </c>
      <c r="Y15" s="27">
        <v>-0.4862236628849326</v>
      </c>
      <c r="Z15" s="27">
        <v>-0.5104107591347384</v>
      </c>
      <c r="AA15" s="122">
        <v>-0.5023497002106692</v>
      </c>
      <c r="AB15" s="27">
        <v>-0.486184263835987</v>
      </c>
      <c r="AC15" s="27">
        <v>1.1677519110918189</v>
      </c>
      <c r="AD15" s="106">
        <v>1.1622952938801667</v>
      </c>
      <c r="AE15" s="27">
        <v>1.1679192820738038</v>
      </c>
      <c r="AF15" s="27">
        <v>1.1689915539216722</v>
      </c>
      <c r="AG15" s="27">
        <v>1.1297593487135549</v>
      </c>
      <c r="AH15" s="106">
        <v>1.0666619183214099</v>
      </c>
      <c r="AI15" s="27">
        <v>1.0675128469434192</v>
      </c>
      <c r="AJ15" s="27">
        <v>1.0682803217789916</v>
      </c>
      <c r="AK15" s="27">
        <v>1.068022483047848</v>
      </c>
      <c r="AL15" s="106">
        <v>1.1178820709807802</v>
      </c>
      <c r="AM15" s="146">
        <v>1.0677678683759906</v>
      </c>
      <c r="AN15" s="146">
        <v>1.0671472495848766</v>
      </c>
    </row>
    <row r="16" spans="1:40" s="146" customFormat="1" ht="15" customHeight="1">
      <c r="A16" s="23"/>
      <c r="B16" s="48" t="s">
        <v>54</v>
      </c>
      <c r="C16" s="95"/>
      <c r="D16" s="86"/>
      <c r="E16" s="86"/>
      <c r="F16" s="96">
        <v>0.4</v>
      </c>
      <c r="G16" s="86">
        <v>0.4</v>
      </c>
      <c r="H16" s="86">
        <v>0.7</v>
      </c>
      <c r="I16" s="86">
        <v>0.8</v>
      </c>
      <c r="J16" s="86">
        <v>0.4</v>
      </c>
      <c r="K16" s="95">
        <v>0.5</v>
      </c>
      <c r="L16" s="86">
        <v>0.6</v>
      </c>
      <c r="M16" s="86">
        <v>0.6</v>
      </c>
      <c r="N16" s="117">
        <v>0.7</v>
      </c>
      <c r="O16" s="95">
        <v>0.8163067506874233</v>
      </c>
      <c r="P16" s="86">
        <v>0.8255924336335818</v>
      </c>
      <c r="Q16" s="32">
        <v>0.4909156837043849</v>
      </c>
      <c r="R16" s="107">
        <v>0.4656015074863573</v>
      </c>
      <c r="S16" s="124">
        <v>0.46509094535858164</v>
      </c>
      <c r="T16" s="32">
        <v>0.4610569662010233</v>
      </c>
      <c r="U16" s="32">
        <v>0.6262819074351</v>
      </c>
      <c r="V16" s="107">
        <v>0.627392059412335</v>
      </c>
      <c r="W16" s="32">
        <v>0.6260933626160092</v>
      </c>
      <c r="X16" s="32">
        <v>0.6264746562525403</v>
      </c>
      <c r="Y16" s="32">
        <v>0.9283387622149863</v>
      </c>
      <c r="Z16" s="32">
        <v>0.9283387622149863</v>
      </c>
      <c r="AA16" s="124">
        <v>0.9283387622149863</v>
      </c>
      <c r="AB16" s="32">
        <v>0.9282631707515643</v>
      </c>
      <c r="AC16" s="32">
        <v>1.0210512524441606</v>
      </c>
      <c r="AD16" s="107">
        <v>1.0612147661076765</v>
      </c>
      <c r="AE16" s="124">
        <v>1.0216076771674354</v>
      </c>
      <c r="AF16" s="32">
        <v>1.0218843882643158</v>
      </c>
      <c r="AG16" s="32">
        <v>1.001418978718105</v>
      </c>
      <c r="AH16" s="107">
        <v>1.0943678054080808</v>
      </c>
      <c r="AI16" s="32">
        <v>1.0925675406370905</v>
      </c>
      <c r="AJ16" s="32">
        <v>1.092228367277226</v>
      </c>
      <c r="AK16" s="32">
        <v>1.0929246625181355</v>
      </c>
      <c r="AL16" s="107">
        <v>1.0191452888612007</v>
      </c>
      <c r="AM16" s="32">
        <v>1.0928223708599472</v>
      </c>
      <c r="AN16" s="32">
        <v>1.093285952581713</v>
      </c>
    </row>
    <row r="17" spans="1:40" s="146" customFormat="1" ht="15" customHeight="1">
      <c r="A17" s="23"/>
      <c r="B17" s="9" t="s">
        <v>55</v>
      </c>
      <c r="C17" s="98"/>
      <c r="D17" s="97"/>
      <c r="E17" s="97"/>
      <c r="F17" s="99"/>
      <c r="G17" s="97">
        <v>0.3</v>
      </c>
      <c r="H17" s="97">
        <v>0.4</v>
      </c>
      <c r="I17" s="97">
        <v>0.2</v>
      </c>
      <c r="J17" s="97">
        <v>0.1</v>
      </c>
      <c r="K17" s="98">
        <v>0.1</v>
      </c>
      <c r="L17" s="97">
        <v>0.2</v>
      </c>
      <c r="M17" s="97">
        <v>0.1</v>
      </c>
      <c r="N17" s="118">
        <v>0.7</v>
      </c>
      <c r="O17" s="93">
        <v>0.5453606350452667</v>
      </c>
      <c r="P17" s="85">
        <v>0.609844495384948</v>
      </c>
      <c r="Q17" s="27">
        <v>1.138607823995974</v>
      </c>
      <c r="R17" s="106">
        <v>1.0938498146576547</v>
      </c>
      <c r="S17" s="122">
        <v>1.095667049986404</v>
      </c>
      <c r="T17" s="27">
        <v>1.1311068570357685</v>
      </c>
      <c r="U17" s="27">
        <v>0.7717960419298286</v>
      </c>
      <c r="V17" s="106">
        <v>0.7747575591569911</v>
      </c>
      <c r="W17" s="27">
        <v>0.7858395424960918</v>
      </c>
      <c r="X17" s="27">
        <v>0.7923673997412672</v>
      </c>
      <c r="Y17" s="27">
        <v>0.6131999354526352</v>
      </c>
      <c r="Z17" s="27">
        <v>0.5809262546393468</v>
      </c>
      <c r="AA17" s="122">
        <v>0.5809262546393468</v>
      </c>
      <c r="AB17" s="27">
        <v>0.5728116175877318</v>
      </c>
      <c r="AC17" s="27">
        <v>-0.22822097430053034</v>
      </c>
      <c r="AD17" s="106">
        <v>-0.26993656811061806</v>
      </c>
      <c r="AE17" s="27">
        <v>-0.2123642276257387</v>
      </c>
      <c r="AF17" s="27">
        <v>-0.21932953565920732</v>
      </c>
      <c r="AG17" s="27">
        <v>-0.12435017262797388</v>
      </c>
      <c r="AH17" s="106">
        <v>-0.09500515385733044</v>
      </c>
      <c r="AI17" s="27">
        <v>-0.10202415663252973</v>
      </c>
      <c r="AJ17" s="27">
        <v>-0.10360030526249675</v>
      </c>
      <c r="AK17" s="27">
        <v>-0.10084317172788237</v>
      </c>
      <c r="AL17" s="106">
        <v>-0.15721670499471152</v>
      </c>
      <c r="AM17" s="146">
        <v>-0.10169273944083956</v>
      </c>
      <c r="AN17" s="146">
        <v>-0.09959093292915</v>
      </c>
    </row>
    <row r="18" spans="1:40" s="146" customFormat="1" ht="15" customHeight="1">
      <c r="A18" s="23"/>
      <c r="B18" s="9" t="s">
        <v>56</v>
      </c>
      <c r="C18" s="93"/>
      <c r="D18" s="85"/>
      <c r="E18" s="85"/>
      <c r="F18" s="94"/>
      <c r="G18" s="85"/>
      <c r="H18" s="85">
        <v>1.4</v>
      </c>
      <c r="I18" s="85">
        <v>1.1</v>
      </c>
      <c r="J18" s="85">
        <v>1.4</v>
      </c>
      <c r="K18" s="93">
        <v>1.3</v>
      </c>
      <c r="L18" s="85">
        <v>1.4</v>
      </c>
      <c r="M18" s="85">
        <v>1.4</v>
      </c>
      <c r="N18" s="116">
        <v>1.8</v>
      </c>
      <c r="O18" s="93">
        <v>1.8297233285785142</v>
      </c>
      <c r="P18" s="85">
        <v>1.708583202843661</v>
      </c>
      <c r="Q18" s="27">
        <v>2.2943738511421286</v>
      </c>
      <c r="R18" s="106">
        <v>2.411343934155452</v>
      </c>
      <c r="S18" s="122">
        <v>2.409388133539858</v>
      </c>
      <c r="T18" s="27">
        <v>2.1928430228357776</v>
      </c>
      <c r="U18" s="27">
        <v>2.2903647288029516</v>
      </c>
      <c r="V18" s="106">
        <v>2.2639773878320613</v>
      </c>
      <c r="W18" s="27">
        <v>2.2702585606325654</v>
      </c>
      <c r="X18" s="27">
        <v>2.2541312369645405</v>
      </c>
      <c r="Y18" s="27">
        <v>1.9486768243784924</v>
      </c>
      <c r="Z18" s="27">
        <v>2.0134766565057083</v>
      </c>
      <c r="AA18" s="122">
        <v>2.0054548371570613</v>
      </c>
      <c r="AB18" s="27">
        <v>1.9974330178084365</v>
      </c>
      <c r="AC18" s="27">
        <v>2.3666444069328607</v>
      </c>
      <c r="AD18" s="106">
        <v>2.410602699175435</v>
      </c>
      <c r="AE18" s="27">
        <v>2.3450421877800443</v>
      </c>
      <c r="AF18" s="27">
        <v>2.351714800880589</v>
      </c>
      <c r="AG18" s="27">
        <v>2.3168265193567628</v>
      </c>
      <c r="AH18" s="106">
        <v>2.2385811969308778</v>
      </c>
      <c r="AI18" s="27">
        <v>2.250014860740257</v>
      </c>
      <c r="AJ18" s="27">
        <v>2.2511061917749764</v>
      </c>
      <c r="AK18" s="27">
        <v>2.2464772725058646</v>
      </c>
      <c r="AL18" s="106">
        <v>2.3497836285328866</v>
      </c>
      <c r="AM18" s="146">
        <v>2.2484389507307245</v>
      </c>
      <c r="AN18" s="146">
        <v>2.245971908572364</v>
      </c>
    </row>
    <row r="19" spans="1:40" s="146" customFormat="1" ht="15" customHeight="1">
      <c r="A19" s="23"/>
      <c r="B19" s="9" t="s">
        <v>57</v>
      </c>
      <c r="C19" s="93"/>
      <c r="D19" s="85"/>
      <c r="E19" s="85"/>
      <c r="F19" s="94"/>
      <c r="G19" s="85"/>
      <c r="H19" s="85"/>
      <c r="I19" s="85">
        <v>-1.2</v>
      </c>
      <c r="J19" s="85">
        <v>-0.9</v>
      </c>
      <c r="K19" s="93">
        <v>-0.9</v>
      </c>
      <c r="L19" s="85">
        <v>-1.2</v>
      </c>
      <c r="M19" s="85">
        <v>-1.1</v>
      </c>
      <c r="N19" s="116">
        <v>-0.2</v>
      </c>
      <c r="O19" s="93">
        <v>-0.10787326008112608</v>
      </c>
      <c r="P19" s="85">
        <v>-0.05002836960248391</v>
      </c>
      <c r="Q19" s="27">
        <v>-0.8383950925414774</v>
      </c>
      <c r="R19" s="106">
        <v>-0.8399677222298063</v>
      </c>
      <c r="S19" s="122">
        <v>-0.8392911489752852</v>
      </c>
      <c r="T19" s="27">
        <v>-0.6810484211879353</v>
      </c>
      <c r="U19" s="27">
        <v>-0.5946942501001695</v>
      </c>
      <c r="V19" s="106">
        <v>-0.5735756137828174</v>
      </c>
      <c r="W19" s="27">
        <v>-0.6012150017765228</v>
      </c>
      <c r="X19" s="27">
        <v>-0.5883737349964724</v>
      </c>
      <c r="Y19" s="27">
        <v>-0.23597891921655068</v>
      </c>
      <c r="Z19" s="27">
        <v>-0.2516316741369873</v>
      </c>
      <c r="AA19" s="122">
        <v>-0.23592324630387074</v>
      </c>
      <c r="AB19" s="27">
        <v>-0.22021234762091835</v>
      </c>
      <c r="AC19" s="27">
        <v>-0.9824636058080594</v>
      </c>
      <c r="AD19" s="106">
        <v>-0.9879434891524319</v>
      </c>
      <c r="AE19" s="27">
        <v>-0.9803483360642851</v>
      </c>
      <c r="AF19" s="27">
        <v>-0.9793262104620393</v>
      </c>
      <c r="AG19" s="27">
        <v>-1.0561041490717904</v>
      </c>
      <c r="AH19" s="106">
        <v>-1.1386661551351485</v>
      </c>
      <c r="AI19" s="27">
        <v>-1.1410505475542343</v>
      </c>
      <c r="AJ19" s="27">
        <v>-1.1396777707568306</v>
      </c>
      <c r="AK19" s="27">
        <v>-1.1385597024177518</v>
      </c>
      <c r="AL19" s="106">
        <v>-1.0783022605072246</v>
      </c>
      <c r="AM19" s="146">
        <v>-1.1397747204172415</v>
      </c>
      <c r="AN19" s="146">
        <v>-1.140241266613884</v>
      </c>
    </row>
    <row r="20" spans="1:40" s="146" customFormat="1" ht="15" customHeight="1">
      <c r="A20" s="23"/>
      <c r="B20" s="48" t="s">
        <v>74</v>
      </c>
      <c r="C20" s="95"/>
      <c r="D20" s="86"/>
      <c r="E20" s="86"/>
      <c r="F20" s="96"/>
      <c r="G20" s="86"/>
      <c r="H20" s="86"/>
      <c r="I20" s="86"/>
      <c r="J20" s="86">
        <v>0.8</v>
      </c>
      <c r="K20" s="95">
        <v>0.9</v>
      </c>
      <c r="L20" s="86">
        <v>1.2</v>
      </c>
      <c r="M20" s="86">
        <v>1.2</v>
      </c>
      <c r="N20" s="117">
        <v>0.7</v>
      </c>
      <c r="O20" s="95">
        <v>0.8288973682785805</v>
      </c>
      <c r="P20" s="86">
        <v>0.8237753036517859</v>
      </c>
      <c r="Q20" s="32">
        <v>0.798371492754435</v>
      </c>
      <c r="R20" s="107">
        <v>0.6908399568596568</v>
      </c>
      <c r="S20" s="124">
        <v>0.6918878387548233</v>
      </c>
      <c r="T20" s="32">
        <v>0.7127589004470858</v>
      </c>
      <c r="U20" s="32">
        <v>1.1533218398762424</v>
      </c>
      <c r="V20" s="107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24">
        <v>1.0878133375374466</v>
      </c>
      <c r="AB20" s="32">
        <v>1.0798455111531435</v>
      </c>
      <c r="AC20" s="32">
        <v>1.0506866160525208</v>
      </c>
      <c r="AD20" s="107">
        <v>0.9939170909111672</v>
      </c>
      <c r="AE20" s="32">
        <v>1.056404308737191</v>
      </c>
      <c r="AF20" s="32">
        <v>1.0553751062111205</v>
      </c>
      <c r="AG20" s="32">
        <v>1.0596703559524023</v>
      </c>
      <c r="AH20" s="107">
        <v>1.253304576617853</v>
      </c>
      <c r="AI20" s="32">
        <v>1.2501718385925953</v>
      </c>
      <c r="AJ20" s="32">
        <v>1.2493680662698292</v>
      </c>
      <c r="AK20" s="32">
        <v>1.250587016304694</v>
      </c>
      <c r="AL20" s="107">
        <v>1.0923695293711289</v>
      </c>
      <c r="AM20" s="32">
        <v>1.2504080320298705</v>
      </c>
      <c r="AN20" s="32">
        <v>1.2514262526034603</v>
      </c>
    </row>
    <row r="21" spans="1:40" s="146" customFormat="1" ht="15" customHeight="1">
      <c r="A21" s="23"/>
      <c r="B21" s="9" t="s">
        <v>114</v>
      </c>
      <c r="C21" s="93"/>
      <c r="D21" s="85"/>
      <c r="E21" s="85"/>
      <c r="F21" s="94"/>
      <c r="G21" s="85"/>
      <c r="H21" s="85"/>
      <c r="I21" s="85"/>
      <c r="J21" s="85"/>
      <c r="K21" s="93">
        <v>1.4</v>
      </c>
      <c r="L21" s="85">
        <v>1.3</v>
      </c>
      <c r="M21" s="85">
        <v>1.2</v>
      </c>
      <c r="N21" s="116">
        <v>1.6</v>
      </c>
      <c r="O21" s="98">
        <v>1.2715220915459513</v>
      </c>
      <c r="P21" s="97">
        <v>1.3713438216411689</v>
      </c>
      <c r="Q21" s="100">
        <v>1.5705081713770719</v>
      </c>
      <c r="R21" s="108">
        <v>1.5298775577699875</v>
      </c>
      <c r="S21" s="123">
        <v>1.5277139108281323</v>
      </c>
      <c r="T21" s="100">
        <v>1.5874676139391974</v>
      </c>
      <c r="U21" s="100">
        <v>1.1832062845015923</v>
      </c>
      <c r="V21" s="108">
        <v>1.1889058612647219</v>
      </c>
      <c r="W21" s="100">
        <v>1.2318668005992572</v>
      </c>
      <c r="X21" s="100">
        <v>1.2246489859594645</v>
      </c>
      <c r="Y21" s="100">
        <v>1.4350335361098088</v>
      </c>
      <c r="Z21" s="100">
        <v>1.3648416783653028</v>
      </c>
      <c r="AA21" s="123">
        <v>1.3334373050530202</v>
      </c>
      <c r="AB21" s="100">
        <v>1.3334373050530202</v>
      </c>
      <c r="AC21" s="100">
        <v>1.6906096338672238</v>
      </c>
      <c r="AD21" s="108">
        <v>1.7552093570385452</v>
      </c>
      <c r="AE21" s="27">
        <v>1.7109116287332249</v>
      </c>
      <c r="AF21" s="27">
        <v>1.702857961889781</v>
      </c>
      <c r="AG21" s="27">
        <v>1.8156319566268841</v>
      </c>
      <c r="AH21" s="106">
        <v>1.7963869694259893</v>
      </c>
      <c r="AI21" s="27">
        <v>1.7875801099379363</v>
      </c>
      <c r="AJ21" s="27">
        <v>1.785584051575717</v>
      </c>
      <c r="AK21" s="27">
        <v>1.7890793313395603</v>
      </c>
      <c r="AL21" s="106">
        <v>1.7668611119340483</v>
      </c>
      <c r="AM21" s="146">
        <v>1.7881022214613962</v>
      </c>
      <c r="AN21" s="146">
        <v>1.7906033186249726</v>
      </c>
    </row>
    <row r="22" spans="1:40" s="146" customFormat="1" ht="15" customHeight="1">
      <c r="A22" s="23"/>
      <c r="B22" s="9" t="s">
        <v>122</v>
      </c>
      <c r="C22" s="93"/>
      <c r="D22" s="85"/>
      <c r="E22" s="85"/>
      <c r="F22" s="94"/>
      <c r="G22" s="85"/>
      <c r="H22" s="85"/>
      <c r="I22" s="85"/>
      <c r="J22" s="85"/>
      <c r="K22" s="93"/>
      <c r="L22" s="85">
        <v>0.5</v>
      </c>
      <c r="M22" s="85">
        <v>0.4</v>
      </c>
      <c r="N22" s="116">
        <v>-0.5</v>
      </c>
      <c r="O22" s="93">
        <v>-0.3530404744063298</v>
      </c>
      <c r="P22" s="85">
        <v>-0.5520778183429886</v>
      </c>
      <c r="Q22" s="27">
        <v>0.16843590195991798</v>
      </c>
      <c r="R22" s="106">
        <v>0.3498261516804213</v>
      </c>
      <c r="S22" s="122">
        <v>0.3513326871167566</v>
      </c>
      <c r="T22" s="27">
        <v>0.11048471265111548</v>
      </c>
      <c r="U22" s="27">
        <v>0.5825083108182971</v>
      </c>
      <c r="V22" s="106">
        <v>0.5579261380006306</v>
      </c>
      <c r="W22" s="27">
        <v>0.5743591424705707</v>
      </c>
      <c r="X22" s="27">
        <v>0.5317099483701959</v>
      </c>
      <c r="Y22" s="27">
        <v>-0.11533138551438338</v>
      </c>
      <c r="Z22" s="27">
        <v>-0.015388166499974432</v>
      </c>
      <c r="AA22" s="122">
        <v>-0.030781069642160652</v>
      </c>
      <c r="AB22" s="27">
        <v>-0.038476337052695264</v>
      </c>
      <c r="AC22" s="27">
        <v>0.3024442387881576</v>
      </c>
      <c r="AD22" s="106">
        <v>0.2955861460052889</v>
      </c>
      <c r="AE22" s="27">
        <v>0.27045247776205095</v>
      </c>
      <c r="AF22" s="27">
        <v>0.2798797139926146</v>
      </c>
      <c r="AG22" s="27">
        <v>0.22317009987569136</v>
      </c>
      <c r="AH22" s="106">
        <v>0.08568485852973318</v>
      </c>
      <c r="AI22" s="27">
        <v>0.10536732117960579</v>
      </c>
      <c r="AJ22" s="27">
        <v>0.10602320779038443</v>
      </c>
      <c r="AK22" s="27">
        <v>0.09780463842314902</v>
      </c>
      <c r="AL22" s="106">
        <v>0.2654213492055524</v>
      </c>
      <c r="AM22" s="146">
        <v>0.10163318749283334</v>
      </c>
      <c r="AN22" s="146">
        <v>0.09824298795348962</v>
      </c>
    </row>
    <row r="23" spans="1:40" s="146" customFormat="1" ht="15" customHeight="1">
      <c r="A23" s="23"/>
      <c r="B23" s="9" t="s">
        <v>123</v>
      </c>
      <c r="C23" s="93"/>
      <c r="D23" s="85"/>
      <c r="E23" s="85"/>
      <c r="F23" s="94"/>
      <c r="G23" s="85"/>
      <c r="H23" s="85"/>
      <c r="I23" s="85"/>
      <c r="J23" s="85"/>
      <c r="K23" s="93"/>
      <c r="L23" s="85"/>
      <c r="M23" s="85">
        <v>0.5</v>
      </c>
      <c r="N23" s="116">
        <v>2.6</v>
      </c>
      <c r="O23" s="93">
        <v>2.6894144673049514</v>
      </c>
      <c r="P23" s="85">
        <v>2.816994130729422</v>
      </c>
      <c r="Q23" s="27">
        <v>1.778345461731412</v>
      </c>
      <c r="R23" s="106">
        <v>1.7994058008364844</v>
      </c>
      <c r="S23" s="122">
        <v>1.7953908289699338</v>
      </c>
      <c r="T23" s="27">
        <v>1.9064493058049914</v>
      </c>
      <c r="U23" s="27">
        <v>1.7328867250005375</v>
      </c>
      <c r="V23" s="106">
        <v>1.731419960627556</v>
      </c>
      <c r="W23" s="27">
        <v>1.6519422488847635</v>
      </c>
      <c r="X23" s="27">
        <v>1.6480147171546777</v>
      </c>
      <c r="Y23" s="27">
        <v>1.9859903009776136</v>
      </c>
      <c r="Z23" s="27">
        <v>1.9930742593305073</v>
      </c>
      <c r="AA23" s="122">
        <v>2.04757139558156</v>
      </c>
      <c r="AB23" s="27">
        <v>2.0554272517320893</v>
      </c>
      <c r="AC23" s="27">
        <v>1.6071167400126596</v>
      </c>
      <c r="AD23" s="106">
        <v>1.6015001798744377</v>
      </c>
      <c r="AE23" s="27">
        <v>1.5980087827627942</v>
      </c>
      <c r="AF23" s="27">
        <v>1.5989012093172272</v>
      </c>
      <c r="AG23" s="27">
        <v>1.5435320796493457</v>
      </c>
      <c r="AH23" s="106">
        <v>1.4701105311815121</v>
      </c>
      <c r="AI23" s="27">
        <v>1.4661221480040787</v>
      </c>
      <c r="AJ23" s="27">
        <v>1.469043746405485</v>
      </c>
      <c r="AK23" s="27">
        <v>1.4712304376287788</v>
      </c>
      <c r="AL23" s="106">
        <v>1.5084674607229287</v>
      </c>
      <c r="AM23" s="146">
        <v>1.4689432107583222</v>
      </c>
      <c r="AN23" s="146">
        <v>1.4676298401079757</v>
      </c>
    </row>
    <row r="24" spans="1:40" s="146" customFormat="1" ht="15" customHeight="1">
      <c r="A24" s="5"/>
      <c r="B24" s="48" t="s">
        <v>124</v>
      </c>
      <c r="C24" s="95"/>
      <c r="D24" s="86"/>
      <c r="E24" s="86"/>
      <c r="F24" s="96"/>
      <c r="G24" s="86"/>
      <c r="H24" s="86"/>
      <c r="I24" s="86"/>
      <c r="J24" s="86"/>
      <c r="K24" s="95"/>
      <c r="L24" s="86"/>
      <c r="M24" s="86"/>
      <c r="N24" s="117">
        <v>0.9</v>
      </c>
      <c r="O24" s="95">
        <v>1.0621253841746503</v>
      </c>
      <c r="P24" s="86">
        <v>1.0491144732918567</v>
      </c>
      <c r="Q24" s="32">
        <v>1.4044152055783465</v>
      </c>
      <c r="R24" s="107">
        <v>1.1742904953091493</v>
      </c>
      <c r="S24" s="124">
        <v>1.1855182411096399</v>
      </c>
      <c r="T24" s="32">
        <v>1.286771390683783</v>
      </c>
      <c r="U24" s="32">
        <v>1.0600214667059404</v>
      </c>
      <c r="V24" s="107">
        <v>1.0965699308654209</v>
      </c>
      <c r="W24" s="32">
        <v>1.0650504050394138</v>
      </c>
      <c r="X24" s="32">
        <v>1.1688409622200302</v>
      </c>
      <c r="Y24" s="32">
        <v>1.449165974790545</v>
      </c>
      <c r="Z24" s="32">
        <v>1.3656254715557647</v>
      </c>
      <c r="AA24" s="124">
        <v>1.3804028060647289</v>
      </c>
      <c r="AB24" s="32">
        <v>1.395489175529896</v>
      </c>
      <c r="AC24" s="32">
        <v>1.1410449946499757</v>
      </c>
      <c r="AD24" s="107">
        <v>1.1654303768526608</v>
      </c>
      <c r="AE24" s="32">
        <v>1.1803962574860938</v>
      </c>
      <c r="AF24" s="32">
        <v>1.1766542042818573</v>
      </c>
      <c r="AG24" s="32">
        <v>1.1810374589504402</v>
      </c>
      <c r="AH24" s="107">
        <v>1.4612492731325588</v>
      </c>
      <c r="AI24" s="32">
        <v>1.4386140617308474</v>
      </c>
      <c r="AJ24" s="32">
        <v>1.4380146403948801</v>
      </c>
      <c r="AK24" s="32">
        <v>1.4467483187218244</v>
      </c>
      <c r="AL24" s="107">
        <v>1.2201562852410586</v>
      </c>
      <c r="AM24" s="32">
        <v>1.442654435843127</v>
      </c>
      <c r="AN24" s="32">
        <v>1.4468776800075078</v>
      </c>
    </row>
    <row r="25" spans="1:40" s="146" customFormat="1" ht="15" customHeight="1">
      <c r="A25" s="5"/>
      <c r="B25" s="114" t="s">
        <v>131</v>
      </c>
      <c r="C25" s="98"/>
      <c r="D25" s="97"/>
      <c r="E25" s="97"/>
      <c r="F25" s="99"/>
      <c r="G25" s="98"/>
      <c r="H25" s="97"/>
      <c r="I25" s="97"/>
      <c r="J25" s="99"/>
      <c r="K25" s="97"/>
      <c r="L25" s="97"/>
      <c r="M25" s="97"/>
      <c r="N25" s="118"/>
      <c r="O25" s="98">
        <v>0.7590919363346105</v>
      </c>
      <c r="P25" s="97">
        <v>0.884974315142717</v>
      </c>
      <c r="Q25" s="100">
        <v>1.1041333836177447</v>
      </c>
      <c r="R25" s="108">
        <v>0.9888540647399635</v>
      </c>
      <c r="S25" s="123">
        <v>0.9814555979297479</v>
      </c>
      <c r="T25" s="100">
        <v>1.0405156841561736</v>
      </c>
      <c r="U25" s="100">
        <v>1.6788188267633286</v>
      </c>
      <c r="V25" s="108">
        <v>1.660814160188262</v>
      </c>
      <c r="W25" s="100">
        <v>1.797780944187255</v>
      </c>
      <c r="X25" s="100">
        <v>1.744186046511631</v>
      </c>
      <c r="Y25" s="100">
        <v>1.9120601145748095</v>
      </c>
      <c r="Z25" s="100">
        <v>1.8459248232229442</v>
      </c>
      <c r="AA25" s="123">
        <v>1.7708333333333215</v>
      </c>
      <c r="AB25" s="100">
        <v>1.7333730099687639</v>
      </c>
      <c r="AC25" s="100">
        <v>1.960717804236789</v>
      </c>
      <c r="AD25" s="108">
        <v>1.9543048793458029</v>
      </c>
      <c r="AE25" s="27">
        <v>1.9714491107757581</v>
      </c>
      <c r="AF25" s="27">
        <v>1.9582778052270822</v>
      </c>
      <c r="AG25" s="27">
        <v>2.0536077818345433</v>
      </c>
      <c r="AH25" s="106">
        <v>2.0596845711874368</v>
      </c>
      <c r="AI25" s="27">
        <v>2.0770888184560077</v>
      </c>
      <c r="AJ25" s="27">
        <v>2.07219906072742</v>
      </c>
      <c r="AK25" s="27">
        <v>2.0655061313033407</v>
      </c>
      <c r="AL25" s="106">
        <v>2.0275995918045187</v>
      </c>
      <c r="AM25" s="146">
        <v>2.0707332190909034</v>
      </c>
      <c r="AN25" s="146">
        <v>2.0705703515278673</v>
      </c>
    </row>
    <row r="26" spans="1:40" s="146" customFormat="1" ht="15" customHeight="1">
      <c r="A26" s="5"/>
      <c r="B26" s="115" t="s">
        <v>146</v>
      </c>
      <c r="C26" s="93"/>
      <c r="D26" s="85"/>
      <c r="E26" s="85"/>
      <c r="F26" s="94"/>
      <c r="G26" s="93"/>
      <c r="H26" s="85"/>
      <c r="I26" s="85"/>
      <c r="J26" s="94"/>
      <c r="K26" s="85"/>
      <c r="L26" s="85"/>
      <c r="M26" s="85"/>
      <c r="N26" s="116"/>
      <c r="O26" s="93"/>
      <c r="P26" s="85">
        <v>0.7940530054105999</v>
      </c>
      <c r="Q26" s="27">
        <v>1.3251933920745307</v>
      </c>
      <c r="R26" s="106">
        <v>1.5403512613697767</v>
      </c>
      <c r="S26" s="122">
        <v>1.5271276768245245</v>
      </c>
      <c r="T26" s="27">
        <v>1.258114779720998</v>
      </c>
      <c r="U26" s="27">
        <v>1.3601022075234948</v>
      </c>
      <c r="V26" s="106">
        <v>1.3632853812297396</v>
      </c>
      <c r="W26" s="27">
        <v>1.4008706519637926</v>
      </c>
      <c r="X26" s="27">
        <v>1.3333333333333197</v>
      </c>
      <c r="Y26" s="27">
        <v>1.0658490290553324</v>
      </c>
      <c r="Z26" s="27">
        <v>1.2058759044069056</v>
      </c>
      <c r="AA26" s="122">
        <v>1.17707267144318</v>
      </c>
      <c r="AB26" s="27">
        <v>1.199268738574033</v>
      </c>
      <c r="AC26" s="27">
        <v>1.6733739202943632</v>
      </c>
      <c r="AD26" s="106">
        <v>1.6156985162627757</v>
      </c>
      <c r="AE26" s="27">
        <v>1.6163047470388658</v>
      </c>
      <c r="AF26" s="27">
        <v>1.6412678478544551</v>
      </c>
      <c r="AG26" s="27">
        <v>1.637589043547072</v>
      </c>
      <c r="AH26" s="106">
        <v>1.3370258082684883</v>
      </c>
      <c r="AI26" s="27">
        <v>1.3487051468547895</v>
      </c>
      <c r="AJ26" s="27">
        <v>1.3515968853878624</v>
      </c>
      <c r="AK26" s="27">
        <v>1.3464200974827811</v>
      </c>
      <c r="AL26" s="106">
        <v>1.6438265390761764</v>
      </c>
      <c r="AM26" s="146">
        <v>1.3478270907074874</v>
      </c>
      <c r="AN26" s="146">
        <v>1.3449189312638943</v>
      </c>
    </row>
    <row r="27" spans="1:40" s="146" customFormat="1" ht="15" customHeight="1">
      <c r="A27" s="5"/>
      <c r="B27" s="115" t="s">
        <v>147</v>
      </c>
      <c r="C27" s="93"/>
      <c r="D27" s="85"/>
      <c r="E27" s="85"/>
      <c r="F27" s="94"/>
      <c r="G27" s="93"/>
      <c r="H27" s="85"/>
      <c r="I27" s="85"/>
      <c r="J27" s="94"/>
      <c r="K27" s="85"/>
      <c r="L27" s="85"/>
      <c r="M27" s="85"/>
      <c r="N27" s="116"/>
      <c r="O27" s="93"/>
      <c r="P27" s="85"/>
      <c r="Q27" s="27">
        <v>1.6860430854795716</v>
      </c>
      <c r="R27" s="106">
        <v>1.7973533050491541</v>
      </c>
      <c r="S27" s="122">
        <v>1.814700676912695</v>
      </c>
      <c r="T27" s="27">
        <v>1.864038471995566</v>
      </c>
      <c r="U27" s="27">
        <v>1.232618443931699</v>
      </c>
      <c r="V27" s="106">
        <v>1.174999012014144</v>
      </c>
      <c r="W27" s="27">
        <v>0.9751366164146402</v>
      </c>
      <c r="X27" s="27">
        <v>0.9543088490456819</v>
      </c>
      <c r="Y27" s="27">
        <v>1.0618318405085203</v>
      </c>
      <c r="Z27" s="27">
        <v>1.205950317735427</v>
      </c>
      <c r="AA27" s="122">
        <v>1.3151239251391056</v>
      </c>
      <c r="AB27" s="27">
        <v>1.3078979695064774</v>
      </c>
      <c r="AC27" s="27">
        <v>1.117069548855798</v>
      </c>
      <c r="AD27" s="106">
        <v>1.1211286873306747</v>
      </c>
      <c r="AE27" s="27">
        <v>1.1067336456406007</v>
      </c>
      <c r="AF27" s="27">
        <v>1.1015328843619443</v>
      </c>
      <c r="AG27" s="27">
        <v>1.0366268418606772</v>
      </c>
      <c r="AH27" s="106">
        <v>1.0179984854585156</v>
      </c>
      <c r="AI27" s="27">
        <v>1.0121252883894316</v>
      </c>
      <c r="AJ27" s="27">
        <v>1.0161123476608802</v>
      </c>
      <c r="AK27" s="27">
        <v>1.018888640742377</v>
      </c>
      <c r="AL27" s="106">
        <v>1.0107966095441956</v>
      </c>
      <c r="AM27" s="146">
        <v>1.0162849501313964</v>
      </c>
      <c r="AN27" s="146">
        <v>1.014263134923521</v>
      </c>
    </row>
    <row r="28" spans="1:40" s="146" customFormat="1" ht="15" customHeight="1">
      <c r="A28" s="5"/>
      <c r="B28" s="121" t="s">
        <v>148</v>
      </c>
      <c r="C28" s="95"/>
      <c r="D28" s="86"/>
      <c r="E28" s="86"/>
      <c r="F28" s="96"/>
      <c r="G28" s="95"/>
      <c r="H28" s="86"/>
      <c r="I28" s="86"/>
      <c r="J28" s="96"/>
      <c r="K28" s="86"/>
      <c r="L28" s="86"/>
      <c r="M28" s="86"/>
      <c r="N28" s="117"/>
      <c r="O28" s="95"/>
      <c r="P28" s="86"/>
      <c r="Q28" s="32"/>
      <c r="R28" s="107">
        <v>1.607020797675518</v>
      </c>
      <c r="S28" s="124">
        <v>1.6165019651889656</v>
      </c>
      <c r="T28" s="32">
        <v>1.8004858796325962</v>
      </c>
      <c r="U28" s="32">
        <v>1.6541461983545336</v>
      </c>
      <c r="V28" s="107">
        <v>1.7508522793638237</v>
      </c>
      <c r="W28" s="32">
        <v>1.708114301171615</v>
      </c>
      <c r="X28" s="32">
        <v>1.904898309939873</v>
      </c>
      <c r="Y28" s="32">
        <v>2.5373454363519565</v>
      </c>
      <c r="Z28" s="32">
        <v>2.2547270781305695</v>
      </c>
      <c r="AA28" s="124">
        <v>2.3678767562941294</v>
      </c>
      <c r="AB28" s="32">
        <v>2.4037089871612016</v>
      </c>
      <c r="AC28" s="32">
        <v>1.6950373145152797</v>
      </c>
      <c r="AD28" s="107">
        <v>1.7538961373168682</v>
      </c>
      <c r="AE28" s="32">
        <v>1.7790670192932456</v>
      </c>
      <c r="AF28" s="32">
        <v>1.7654339604764369</v>
      </c>
      <c r="AG28" s="32">
        <v>1.7201564319818674</v>
      </c>
      <c r="AH28" s="107">
        <v>2.0771002027073937</v>
      </c>
      <c r="AI28" s="32">
        <v>2.0382087308802976</v>
      </c>
      <c r="AJ28" s="32">
        <v>2.035895815909994</v>
      </c>
      <c r="AK28" s="32">
        <v>2.051500716740029</v>
      </c>
      <c r="AL28" s="107">
        <v>1.7666598589657134</v>
      </c>
      <c r="AM28" s="32">
        <v>2.0445633237127447</v>
      </c>
      <c r="AN28" s="32">
        <v>2.051525206604521</v>
      </c>
    </row>
    <row r="29" spans="1:40" s="27" customFormat="1" ht="15" customHeight="1">
      <c r="A29" s="5"/>
      <c r="B29" s="9" t="s">
        <v>150</v>
      </c>
      <c r="C29" s="123"/>
      <c r="D29" s="100"/>
      <c r="E29" s="100"/>
      <c r="F29" s="108"/>
      <c r="K29" s="123"/>
      <c r="L29" s="100"/>
      <c r="M29" s="108"/>
      <c r="O29" s="123"/>
      <c r="P29" s="100"/>
      <c r="Q29" s="100"/>
      <c r="R29" s="108"/>
      <c r="S29" s="122">
        <v>0.7127863123314926</v>
      </c>
      <c r="T29" s="27">
        <v>0.8291568082783307</v>
      </c>
      <c r="U29" s="27">
        <v>1.6859501491716111</v>
      </c>
      <c r="V29" s="106">
        <v>1.6346462466183098</v>
      </c>
      <c r="W29" s="27">
        <v>1.9109931054572815</v>
      </c>
      <c r="X29" s="27">
        <v>1.8130709768095388</v>
      </c>
      <c r="Y29" s="27">
        <v>1.8332636274919878</v>
      </c>
      <c r="Z29" s="27">
        <v>1.7723815504849583</v>
      </c>
      <c r="AA29" s="122">
        <v>1.4631087577509971</v>
      </c>
      <c r="AB29" s="27">
        <v>1.4139444173573823</v>
      </c>
      <c r="AC29" s="27">
        <v>1.7733694597867888</v>
      </c>
      <c r="AD29" s="106">
        <v>1.747566379739074</v>
      </c>
      <c r="AE29" s="27">
        <v>1.7730797190939063</v>
      </c>
      <c r="AF29" s="27">
        <v>1.75515324831792</v>
      </c>
      <c r="AG29" s="27">
        <v>1.7264564210055733</v>
      </c>
      <c r="AH29" s="106">
        <v>1.7522531244802853</v>
      </c>
      <c r="AI29" s="27">
        <v>1.7984926714758265</v>
      </c>
      <c r="AJ29" s="27">
        <v>1.791134445493836</v>
      </c>
      <c r="AK29" s="27">
        <v>1.7720956280686373</v>
      </c>
      <c r="AL29" s="106">
        <v>1.7209316879796654</v>
      </c>
      <c r="AM29" s="27">
        <v>1.7839021745989836</v>
      </c>
      <c r="AN29" s="27">
        <v>1.7812897193649313</v>
      </c>
    </row>
    <row r="30" spans="1:40" s="27" customFormat="1" ht="15" customHeight="1">
      <c r="A30" s="5"/>
      <c r="B30" s="9" t="s">
        <v>151</v>
      </c>
      <c r="C30" s="122"/>
      <c r="F30" s="106"/>
      <c r="K30" s="122"/>
      <c r="M30" s="106"/>
      <c r="O30" s="122"/>
      <c r="R30" s="106"/>
      <c r="S30" s="122"/>
      <c r="T30" s="27">
        <v>1.5743639246477592</v>
      </c>
      <c r="U30" s="27">
        <v>1.5579521506748906</v>
      </c>
      <c r="V30" s="106">
        <v>1.593075887407558</v>
      </c>
      <c r="W30" s="27">
        <v>1.621837119613856</v>
      </c>
      <c r="X30" s="27">
        <v>1.5115958034235266</v>
      </c>
      <c r="Y30" s="27">
        <v>0.9651584639605693</v>
      </c>
      <c r="Z30" s="27">
        <v>1.1655810764484187</v>
      </c>
      <c r="AA30" s="122">
        <v>1.1810753278857389</v>
      </c>
      <c r="AB30" s="27">
        <v>1.1950549450549408</v>
      </c>
      <c r="AC30" s="27">
        <v>1.8462461584930923</v>
      </c>
      <c r="AD30" s="106">
        <v>1.7834600255453914</v>
      </c>
      <c r="AE30" s="27">
        <v>1.7542554362705909</v>
      </c>
      <c r="AF30" s="27">
        <v>1.8071274127235748</v>
      </c>
      <c r="AG30" s="27">
        <v>1.9366521116989333</v>
      </c>
      <c r="AH30" s="106">
        <v>1.507447298359299</v>
      </c>
      <c r="AI30" s="27">
        <v>1.5119865901952023</v>
      </c>
      <c r="AJ30" s="27">
        <v>1.5190133759346303</v>
      </c>
      <c r="AK30" s="27">
        <v>1.5170855228022528</v>
      </c>
      <c r="AL30" s="106">
        <v>1.9065621753938444</v>
      </c>
      <c r="AM30" s="27">
        <v>1.5151779897303097</v>
      </c>
      <c r="AN30" s="27">
        <v>1.5122466989896166</v>
      </c>
    </row>
    <row r="31" spans="1:40" s="27" customFormat="1" ht="15" customHeight="1">
      <c r="A31" s="5"/>
      <c r="B31" s="9" t="s">
        <v>157</v>
      </c>
      <c r="C31" s="122"/>
      <c r="F31" s="106"/>
      <c r="K31" s="122"/>
      <c r="N31" s="122"/>
      <c r="O31" s="122"/>
      <c r="R31" s="106"/>
      <c r="S31" s="122"/>
      <c r="U31" s="27">
        <v>1.8092674244405416</v>
      </c>
      <c r="V31" s="106">
        <v>1.6898308896610592</v>
      </c>
      <c r="W31" s="122">
        <v>1.366269510870044</v>
      </c>
      <c r="X31" s="27">
        <v>1.3462976813762184</v>
      </c>
      <c r="Y31" s="27">
        <v>1.0983050847457765</v>
      </c>
      <c r="Z31" s="27">
        <v>1.4096916299559448</v>
      </c>
      <c r="AA31" s="122">
        <v>1.6694944010858581</v>
      </c>
      <c r="AB31" s="27">
        <v>1.656033663635137</v>
      </c>
      <c r="AC31" s="27">
        <v>1.5928597739237604</v>
      </c>
      <c r="AD31" s="106">
        <v>1.5740847161205718</v>
      </c>
      <c r="AE31" s="27">
        <v>1.546440509343605</v>
      </c>
      <c r="AF31" s="27">
        <v>1.5358586680720432</v>
      </c>
      <c r="AG31" s="27">
        <v>1.5440921901237248</v>
      </c>
      <c r="AH31" s="106">
        <v>1.578912215502415</v>
      </c>
      <c r="AI31" s="27">
        <v>1.561589671072361</v>
      </c>
      <c r="AJ31" s="27">
        <v>1.567915128544617</v>
      </c>
      <c r="AK31" s="27">
        <v>1.5758168290943564</v>
      </c>
      <c r="AL31" s="106">
        <v>1.5255614451850086</v>
      </c>
      <c r="AM31" s="27">
        <v>1.5705166386241753</v>
      </c>
      <c r="AN31" s="27">
        <v>1.567473739684777</v>
      </c>
    </row>
    <row r="32" spans="1:40" s="27" customFormat="1" ht="15" customHeight="1">
      <c r="A32" s="5"/>
      <c r="B32" s="48" t="s">
        <v>159</v>
      </c>
      <c r="C32" s="147"/>
      <c r="D32" s="148"/>
      <c r="E32" s="148"/>
      <c r="F32" s="149"/>
      <c r="G32" s="32"/>
      <c r="H32" s="32"/>
      <c r="I32" s="32"/>
      <c r="J32" s="32"/>
      <c r="K32" s="124"/>
      <c r="L32" s="32"/>
      <c r="M32" s="32"/>
      <c r="N32" s="124"/>
      <c r="O32" s="124"/>
      <c r="P32" s="32"/>
      <c r="Q32" s="32"/>
      <c r="R32" s="107"/>
      <c r="S32" s="124"/>
      <c r="T32" s="32"/>
      <c r="U32" s="32"/>
      <c r="V32" s="107">
        <v>-3.5958757816282105</v>
      </c>
      <c r="W32" s="124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24">
        <v>-3.297510179560781</v>
      </c>
      <c r="AB32" s="32">
        <v>-3.2314060622245955</v>
      </c>
      <c r="AC32" s="32">
        <v>-4.367388965668539</v>
      </c>
      <c r="AD32" s="107">
        <v>-4.2073820270817075</v>
      </c>
      <c r="AE32" s="32">
        <v>-4.169694759309772</v>
      </c>
      <c r="AF32" s="32">
        <v>-4.199474645699031</v>
      </c>
      <c r="AG32" s="32">
        <v>-4.204299746281526</v>
      </c>
      <c r="AH32" s="107">
        <v>-3.834504791269744</v>
      </c>
      <c r="AI32" s="32">
        <v>-3.8861488443201475</v>
      </c>
      <c r="AJ32" s="32">
        <v>-3.8941992186438457</v>
      </c>
      <c r="AK32" s="32">
        <v>-3.8713357922176894</v>
      </c>
      <c r="AL32" s="107">
        <v>-4.14949172208301</v>
      </c>
      <c r="AM32" s="32">
        <v>-3.879969646653225</v>
      </c>
      <c r="AN32" s="32">
        <v>-3.868141036810391</v>
      </c>
    </row>
    <row r="33" spans="1:40" s="27" customFormat="1" ht="15" customHeight="1">
      <c r="A33" s="5"/>
      <c r="B33" s="9" t="s">
        <v>160</v>
      </c>
      <c r="C33" s="150"/>
      <c r="D33" s="151"/>
      <c r="E33" s="151"/>
      <c r="F33" s="151"/>
      <c r="G33" s="122"/>
      <c r="K33" s="122"/>
      <c r="N33" s="122"/>
      <c r="O33" s="122"/>
      <c r="S33" s="122"/>
      <c r="W33" s="122">
        <v>-0.8313700495412246</v>
      </c>
      <c r="X33" s="27">
        <v>-0.9720872101097067</v>
      </c>
      <c r="Y33" s="27">
        <v>-0.8842221608179046</v>
      </c>
      <c r="Z33" s="27">
        <v>-0.9138110072689498</v>
      </c>
      <c r="AA33" s="122">
        <v>-1.5047974045696133</v>
      </c>
      <c r="AB33" s="27">
        <v>-1.559265903132323</v>
      </c>
      <c r="AC33" s="27">
        <v>-1.8549661563320385</v>
      </c>
      <c r="AD33" s="106">
        <v>-1.924952017413184</v>
      </c>
      <c r="AE33" s="27">
        <v>-1.9093381974187973</v>
      </c>
      <c r="AF33" s="27">
        <v>-1.964399018356222</v>
      </c>
      <c r="AG33" s="27">
        <v>-1.6727124788630698</v>
      </c>
      <c r="AH33" s="106">
        <v>-1.6293389024468086</v>
      </c>
      <c r="AI33" s="27">
        <v>-1.5440350477473053</v>
      </c>
      <c r="AJ33" s="27">
        <v>-1.554594897556083</v>
      </c>
      <c r="AK33" s="27">
        <v>-1.5959538170090437</v>
      </c>
      <c r="AL33" s="106">
        <v>-1.660249988009388</v>
      </c>
      <c r="AM33" s="27">
        <v>-1.5714158139444878</v>
      </c>
      <c r="AN33" s="27">
        <v>-1.576211204217981</v>
      </c>
    </row>
    <row r="34" spans="1:40" s="27" customFormat="1" ht="15" customHeight="1">
      <c r="A34" s="5"/>
      <c r="B34" s="9" t="s">
        <v>161</v>
      </c>
      <c r="C34" s="150"/>
      <c r="D34" s="151"/>
      <c r="E34" s="151"/>
      <c r="F34" s="151"/>
      <c r="G34" s="122"/>
      <c r="K34" s="122"/>
      <c r="N34" s="122"/>
      <c r="O34" s="122"/>
      <c r="S34" s="122"/>
      <c r="W34" s="122"/>
      <c r="X34" s="27">
        <v>1.9071658953863313</v>
      </c>
      <c r="Y34" s="27">
        <v>1.0802899358795637</v>
      </c>
      <c r="Z34" s="27">
        <v>1.3833577866275482</v>
      </c>
      <c r="AA34" s="122">
        <v>1.4647137150466172</v>
      </c>
      <c r="AB34" s="27">
        <v>1.4507989907485142</v>
      </c>
      <c r="AC34" s="27">
        <v>1.984090921126902</v>
      </c>
      <c r="AD34" s="106">
        <v>1.873516873308878</v>
      </c>
      <c r="AE34" s="27">
        <v>1.8364725216260647</v>
      </c>
      <c r="AF34" s="27">
        <v>1.9859278963664906</v>
      </c>
      <c r="AG34" s="27">
        <v>2.0132325712984844</v>
      </c>
      <c r="AH34" s="106">
        <v>1.5021019234314092</v>
      </c>
      <c r="AI34" s="27">
        <v>1.5025602969199303</v>
      </c>
      <c r="AJ34" s="27">
        <v>1.5185818956987118</v>
      </c>
      <c r="AK34" s="27">
        <v>1.5217723670008176</v>
      </c>
      <c r="AL34" s="106">
        <v>1.94446166270843</v>
      </c>
      <c r="AM34" s="27">
        <v>1.5133155069819715</v>
      </c>
      <c r="AN34" s="27">
        <v>1.503831967107705</v>
      </c>
    </row>
    <row r="35" spans="1:40" s="27" customFormat="1" ht="15" customHeight="1">
      <c r="A35" s="5"/>
      <c r="B35" s="9" t="s">
        <v>162</v>
      </c>
      <c r="C35" s="122"/>
      <c r="G35" s="122"/>
      <c r="K35" s="122"/>
      <c r="N35" s="122"/>
      <c r="O35" s="122"/>
      <c r="S35" s="122"/>
      <c r="W35" s="122"/>
      <c r="Y35" s="27">
        <v>1.2618079018134276</v>
      </c>
      <c r="Z35" s="27">
        <v>1.7090483081799945</v>
      </c>
      <c r="AA35" s="122">
        <v>2.1688078463876215</v>
      </c>
      <c r="AB35" s="27">
        <v>2.1485319516407753</v>
      </c>
      <c r="AC35" s="27">
        <v>2.637183273965582</v>
      </c>
      <c r="AD35" s="106">
        <v>2.574815111742068</v>
      </c>
      <c r="AE35" s="27">
        <v>2.5855569826872316</v>
      </c>
      <c r="AF35" s="27">
        <v>2.5382922252360496</v>
      </c>
      <c r="AG35" s="27">
        <v>2.515511971754525</v>
      </c>
      <c r="AH35" s="106">
        <v>2.6019649455468308</v>
      </c>
      <c r="AI35" s="27">
        <v>2.5548676975253093</v>
      </c>
      <c r="AJ35" s="27">
        <v>2.5677373357617883</v>
      </c>
      <c r="AK35" s="27">
        <v>2.5929187903030337</v>
      </c>
      <c r="AL35" s="106">
        <v>2.500128799049395</v>
      </c>
      <c r="AM35" s="27">
        <v>2.57545102827319</v>
      </c>
      <c r="AN35" s="27">
        <v>2.573198070731708</v>
      </c>
    </row>
    <row r="36" spans="1:40" s="27" customFormat="1" ht="15" customHeight="1">
      <c r="A36" s="5"/>
      <c r="B36" s="48" t="s">
        <v>163</v>
      </c>
      <c r="C36" s="147"/>
      <c r="D36" s="148"/>
      <c r="E36" s="148"/>
      <c r="F36" s="148"/>
      <c r="G36" s="124"/>
      <c r="H36" s="32"/>
      <c r="I36" s="32"/>
      <c r="J36" s="32"/>
      <c r="K36" s="124"/>
      <c r="L36" s="32"/>
      <c r="M36" s="32"/>
      <c r="N36" s="124"/>
      <c r="O36" s="124"/>
      <c r="P36" s="32"/>
      <c r="Q36" s="32"/>
      <c r="R36" s="32"/>
      <c r="S36" s="124"/>
      <c r="T36" s="32"/>
      <c r="U36" s="32"/>
      <c r="V36" s="32"/>
      <c r="W36" s="124"/>
      <c r="X36" s="32"/>
      <c r="Y36" s="32"/>
      <c r="Z36" s="32">
        <v>2.0394335659597473</v>
      </c>
      <c r="AA36" s="124">
        <v>2.2512168739859506</v>
      </c>
      <c r="AB36" s="32">
        <v>2.3535777086433063</v>
      </c>
      <c r="AC36" s="32">
        <v>2.122842742243991</v>
      </c>
      <c r="AD36" s="107">
        <v>2.453376229964488</v>
      </c>
      <c r="AE36" s="32">
        <v>2.449048613894589</v>
      </c>
      <c r="AF36" s="32">
        <v>2.3812114372462556</v>
      </c>
      <c r="AG36" s="32">
        <v>2.3843510158957137</v>
      </c>
      <c r="AH36" s="107">
        <v>2.775276880760935</v>
      </c>
      <c r="AI36" s="32">
        <v>2.6963288034629107</v>
      </c>
      <c r="AJ36" s="32">
        <v>2.6778243451722528</v>
      </c>
      <c r="AK36" s="32">
        <v>2.7043174051869956</v>
      </c>
      <c r="AL36" s="107">
        <v>2.4661882340947017</v>
      </c>
      <c r="AM36" s="32">
        <v>2.699242168660665</v>
      </c>
      <c r="AN36" s="32">
        <v>2.7233625699762287</v>
      </c>
    </row>
    <row r="37" spans="1:40" s="27" customFormat="1" ht="15" customHeight="1">
      <c r="A37" s="5"/>
      <c r="B37" s="126" t="s">
        <v>170</v>
      </c>
      <c r="C37" s="152"/>
      <c r="D37" s="153"/>
      <c r="E37" s="153"/>
      <c r="F37" s="153"/>
      <c r="G37" s="123"/>
      <c r="H37" s="100"/>
      <c r="I37" s="100"/>
      <c r="J37" s="100"/>
      <c r="K37" s="123"/>
      <c r="L37" s="100"/>
      <c r="M37" s="100"/>
      <c r="N37" s="122"/>
      <c r="O37" s="123"/>
      <c r="P37" s="100"/>
      <c r="Q37" s="100"/>
      <c r="R37" s="100"/>
      <c r="S37" s="123"/>
      <c r="T37" s="100"/>
      <c r="U37" s="100"/>
      <c r="V37" s="100"/>
      <c r="W37" s="123"/>
      <c r="X37" s="100"/>
      <c r="Y37" s="100"/>
      <c r="Z37" s="100"/>
      <c r="AA37" s="123">
        <v>2.7438016528925635</v>
      </c>
      <c r="AB37" s="100">
        <v>2.722347033170358</v>
      </c>
      <c r="AC37" s="100">
        <v>2.2785410258784555</v>
      </c>
      <c r="AD37" s="108">
        <v>2.1863129029938033</v>
      </c>
      <c r="AE37" s="27">
        <v>2.1640325370672953</v>
      </c>
      <c r="AF37" s="27">
        <v>2.0903018720258126</v>
      </c>
      <c r="AG37" s="27">
        <v>1.957773211377778</v>
      </c>
      <c r="AH37" s="106">
        <v>1.909127656079579</v>
      </c>
      <c r="AI37" s="27">
        <v>2.06756485254882</v>
      </c>
      <c r="AJ37" s="27">
        <v>2.0341859431660225</v>
      </c>
      <c r="AK37" s="27">
        <v>1.9792591331441178</v>
      </c>
      <c r="AL37" s="106">
        <v>1.966519163514513</v>
      </c>
      <c r="AM37" s="27">
        <v>2.020971388452053</v>
      </c>
      <c r="AN37" s="27">
        <v>2.016460781387619</v>
      </c>
    </row>
    <row r="38" spans="1:40" s="27" customFormat="1" ht="15" customHeight="1">
      <c r="A38" s="5"/>
      <c r="B38" s="9" t="s">
        <v>171</v>
      </c>
      <c r="C38" s="150"/>
      <c r="D38" s="151"/>
      <c r="E38" s="151"/>
      <c r="F38" s="151"/>
      <c r="G38" s="122"/>
      <c r="K38" s="122"/>
      <c r="N38" s="122"/>
      <c r="O38" s="122"/>
      <c r="S38" s="122"/>
      <c r="W38" s="122"/>
      <c r="AA38" s="122"/>
      <c r="AB38" s="27">
        <v>1.241476907243011</v>
      </c>
      <c r="AC38" s="27">
        <v>1.7579376451344553</v>
      </c>
      <c r="AD38" s="106">
        <v>1.5922632067726816</v>
      </c>
      <c r="AE38" s="27">
        <v>1.5741415424794791</v>
      </c>
      <c r="AF38" s="27">
        <v>1.8003654382047207</v>
      </c>
      <c r="AG38" s="27">
        <v>1.6060221981825773</v>
      </c>
      <c r="AH38" s="106">
        <v>1.2472885306609616</v>
      </c>
      <c r="AI38" s="27">
        <v>1.230420561478418</v>
      </c>
      <c r="AJ38" s="27">
        <v>1.286634910054607</v>
      </c>
      <c r="AK38" s="27">
        <v>1.2451355964140376</v>
      </c>
      <c r="AL38" s="106">
        <v>1.5290192649847212</v>
      </c>
      <c r="AM38" s="27">
        <v>1.2431143144094436</v>
      </c>
      <c r="AN38" s="27">
        <v>1.215515394970712</v>
      </c>
    </row>
    <row r="39" spans="1:40" s="27" customFormat="1" ht="15" customHeight="1">
      <c r="A39" s="5"/>
      <c r="B39" s="9" t="s">
        <v>197</v>
      </c>
      <c r="C39" s="122"/>
      <c r="G39" s="122"/>
      <c r="K39" s="122"/>
      <c r="N39" s="122"/>
      <c r="O39" s="122"/>
      <c r="S39" s="122"/>
      <c r="W39" s="122"/>
      <c r="AA39" s="122"/>
      <c r="AC39" s="27">
        <v>0.5230171088128177</v>
      </c>
      <c r="AD39" s="106">
        <v>0.39429562846460264</v>
      </c>
      <c r="AE39" s="27">
        <v>0.44093152898230237</v>
      </c>
      <c r="AF39" s="27">
        <v>0.3748419062894248</v>
      </c>
      <c r="AG39" s="27">
        <v>0.9516559338687447</v>
      </c>
      <c r="AH39" s="106">
        <v>0.9863208999764561</v>
      </c>
      <c r="AI39" s="27">
        <v>0.9174483156803914</v>
      </c>
      <c r="AJ39" s="27">
        <v>0.9190349177694568</v>
      </c>
      <c r="AK39" s="27">
        <v>1.0318821311471549</v>
      </c>
      <c r="AL39" s="106">
        <v>0.9211494267945541</v>
      </c>
      <c r="AM39" s="27">
        <v>0.9731889518134862</v>
      </c>
      <c r="AN39" s="27">
        <v>0.9675408918847328</v>
      </c>
    </row>
    <row r="40" spans="1:40" s="27" customFormat="1" ht="15" customHeight="1">
      <c r="A40" s="5"/>
      <c r="B40" s="9" t="s">
        <v>198</v>
      </c>
      <c r="C40" s="150"/>
      <c r="D40" s="151"/>
      <c r="E40" s="151"/>
      <c r="F40" s="151"/>
      <c r="G40" s="122"/>
      <c r="K40" s="122"/>
      <c r="N40" s="156"/>
      <c r="O40" s="124"/>
      <c r="S40" s="122"/>
      <c r="W40" s="122"/>
      <c r="AA40" s="122"/>
      <c r="AD40" s="106">
        <v>0.7452962197081803</v>
      </c>
      <c r="AE40" s="27">
        <v>0.7836994197507385</v>
      </c>
      <c r="AF40" s="27">
        <v>0.6822037255701741</v>
      </c>
      <c r="AG40" s="32">
        <v>0.7487945533512841</v>
      </c>
      <c r="AH40" s="107">
        <v>1.1382214924713585</v>
      </c>
      <c r="AI40" s="27">
        <v>1.0223477546759563</v>
      </c>
      <c r="AJ40" s="27">
        <v>0.9966981929843355</v>
      </c>
      <c r="AK40" s="32">
        <v>0.9880250402929169</v>
      </c>
      <c r="AL40" s="106">
        <v>0.8626536222464898</v>
      </c>
      <c r="AM40" s="32">
        <v>0.9932243461307166</v>
      </c>
      <c r="AN40" s="32">
        <v>1.0419884876123886</v>
      </c>
    </row>
    <row r="41" spans="1:40" s="27" customFormat="1" ht="15" customHeight="1">
      <c r="A41" s="5"/>
      <c r="B41" s="114" t="s">
        <v>211</v>
      </c>
      <c r="C41" s="153"/>
      <c r="D41" s="153"/>
      <c r="E41" s="153"/>
      <c r="F41" s="153"/>
      <c r="G41" s="123"/>
      <c r="H41" s="100"/>
      <c r="I41" s="100"/>
      <c r="J41" s="100"/>
      <c r="K41" s="123"/>
      <c r="L41" s="100"/>
      <c r="M41" s="100"/>
      <c r="N41" s="122"/>
      <c r="O41" s="122"/>
      <c r="P41" s="100"/>
      <c r="Q41" s="100"/>
      <c r="R41" s="100"/>
      <c r="S41" s="123"/>
      <c r="T41" s="100"/>
      <c r="U41" s="100"/>
      <c r="V41" s="100"/>
      <c r="W41" s="123"/>
      <c r="X41" s="100"/>
      <c r="Y41" s="100"/>
      <c r="Z41" s="100"/>
      <c r="AA41" s="123"/>
      <c r="AB41" s="100"/>
      <c r="AC41" s="100"/>
      <c r="AD41" s="108"/>
      <c r="AE41" s="100">
        <v>1.3332602536703764</v>
      </c>
      <c r="AF41" s="100">
        <v>1.2325193751052232</v>
      </c>
      <c r="AG41" s="27">
        <v>0.7818963911703447</v>
      </c>
      <c r="AH41" s="106">
        <v>0.6311968304616666</v>
      </c>
      <c r="AI41" s="100">
        <v>0.8624964929020429</v>
      </c>
      <c r="AJ41" s="100">
        <v>0.8083086146273954</v>
      </c>
      <c r="AK41" s="27">
        <v>0.7417043726539951</v>
      </c>
      <c r="AL41" s="108">
        <v>0.7835409570373209</v>
      </c>
      <c r="AM41" s="27">
        <v>0.8112533944963474</v>
      </c>
      <c r="AN41" s="27">
        <v>0.8338542466015397</v>
      </c>
    </row>
    <row r="42" spans="1:40" s="27" customFormat="1" ht="15" customHeight="1">
      <c r="A42" s="5"/>
      <c r="B42" s="9" t="s">
        <v>213</v>
      </c>
      <c r="C42" s="150"/>
      <c r="D42" s="151"/>
      <c r="E42" s="151"/>
      <c r="F42" s="151"/>
      <c r="G42" s="122"/>
      <c r="K42" s="122"/>
      <c r="N42" s="122"/>
      <c r="O42" s="122"/>
      <c r="S42" s="122"/>
      <c r="W42" s="122"/>
      <c r="AA42" s="122"/>
      <c r="AD42" s="106"/>
      <c r="AF42" s="27">
        <v>0.7798414363774153</v>
      </c>
      <c r="AG42" s="27">
        <v>0.724738192769947</v>
      </c>
      <c r="AH42" s="106">
        <v>0.5036316871799951</v>
      </c>
      <c r="AI42" s="27">
        <v>0.47365641542784775</v>
      </c>
      <c r="AJ42" s="27">
        <v>0.5685616973968743</v>
      </c>
      <c r="AK42" s="27">
        <v>0.4729331800805259</v>
      </c>
      <c r="AL42" s="106">
        <v>0.6338191721861675</v>
      </c>
      <c r="AM42" s="27">
        <v>0.5020129936224249</v>
      </c>
      <c r="AN42" s="27">
        <v>0.39293804723665726</v>
      </c>
    </row>
    <row r="43" spans="1:40" s="27" customFormat="1" ht="15" customHeight="1">
      <c r="A43" s="5"/>
      <c r="B43" s="9" t="s">
        <v>216</v>
      </c>
      <c r="C43" s="150"/>
      <c r="D43" s="151"/>
      <c r="E43" s="151"/>
      <c r="F43" s="151"/>
      <c r="G43" s="122"/>
      <c r="K43" s="122"/>
      <c r="N43" s="122"/>
      <c r="O43" s="122"/>
      <c r="S43" s="122"/>
      <c r="W43" s="122"/>
      <c r="AA43" s="122"/>
      <c r="AD43" s="106"/>
      <c r="AG43" s="27">
        <v>-0.04470741812050427</v>
      </c>
      <c r="AH43" s="106">
        <v>-0.06613325145822246</v>
      </c>
      <c r="AI43" s="27">
        <v>-0.14543150918205905</v>
      </c>
      <c r="AJ43" s="27">
        <v>-0.15607414384919416</v>
      </c>
      <c r="AK43" s="27">
        <v>0.07177660668860053</v>
      </c>
      <c r="AL43" s="106">
        <v>-0.08957208059109378</v>
      </c>
      <c r="AM43" s="27">
        <v>-0.08730961643856894</v>
      </c>
      <c r="AN43" s="27">
        <v>-0.06636826992615363</v>
      </c>
    </row>
    <row r="44" spans="2:40" ht="12.75" customHeight="1">
      <c r="B44" s="48" t="s">
        <v>218</v>
      </c>
      <c r="C44" s="155"/>
      <c r="D44" s="26"/>
      <c r="E44" s="26"/>
      <c r="F44" s="26"/>
      <c r="G44" s="155"/>
      <c r="H44" s="26"/>
      <c r="I44" s="26"/>
      <c r="J44" s="26"/>
      <c r="K44" s="155"/>
      <c r="L44" s="26"/>
      <c r="M44" s="26"/>
      <c r="N44" s="155"/>
      <c r="O44" s="155"/>
      <c r="P44" s="26"/>
      <c r="Q44" s="26"/>
      <c r="R44" s="26"/>
      <c r="S44" s="155"/>
      <c r="T44" s="26"/>
      <c r="U44" s="26"/>
      <c r="V44" s="26"/>
      <c r="W44" s="155"/>
      <c r="X44" s="26"/>
      <c r="Y44" s="26"/>
      <c r="Z44" s="26"/>
      <c r="AA44" s="155"/>
      <c r="AB44" s="26"/>
      <c r="AC44" s="26"/>
      <c r="AD44" s="26"/>
      <c r="AE44" s="155"/>
      <c r="AF44" s="26"/>
      <c r="AG44" s="32"/>
      <c r="AH44" s="107">
        <v>0.337600253820014</v>
      </c>
      <c r="AI44" s="124">
        <v>0.16483257625059533</v>
      </c>
      <c r="AJ44" s="32">
        <v>0.1369356035064273</v>
      </c>
      <c r="AK44" s="32">
        <v>0.07425617673475493</v>
      </c>
      <c r="AL44" s="107">
        <v>0.058004981799042454</v>
      </c>
      <c r="AM44" s="32">
        <v>0.13570374116682604</v>
      </c>
      <c r="AN44" s="32">
        <v>0.22298082718399392</v>
      </c>
    </row>
    <row r="45" spans="1:40" s="27" customFormat="1" ht="15" customHeight="1">
      <c r="A45" s="5"/>
      <c r="B45" s="114" t="s">
        <v>227</v>
      </c>
      <c r="C45" s="153"/>
      <c r="D45" s="153"/>
      <c r="E45" s="153"/>
      <c r="F45" s="153"/>
      <c r="G45" s="123"/>
      <c r="H45" s="100"/>
      <c r="I45" s="100"/>
      <c r="J45" s="100"/>
      <c r="K45" s="123"/>
      <c r="L45" s="100"/>
      <c r="M45" s="100"/>
      <c r="N45" s="122"/>
      <c r="O45" s="122"/>
      <c r="P45" s="100"/>
      <c r="Q45" s="100"/>
      <c r="R45" s="100"/>
      <c r="S45" s="123"/>
      <c r="T45" s="100"/>
      <c r="U45" s="100"/>
      <c r="V45" s="100"/>
      <c r="W45" s="123"/>
      <c r="X45" s="100"/>
      <c r="Y45" s="100"/>
      <c r="Z45" s="100"/>
      <c r="AA45" s="123"/>
      <c r="AB45" s="100"/>
      <c r="AC45" s="100"/>
      <c r="AD45" s="108"/>
      <c r="AE45" s="100"/>
      <c r="AF45" s="100"/>
      <c r="AH45" s="106"/>
      <c r="AI45" s="100">
        <v>0.20569553388085637</v>
      </c>
      <c r="AJ45" s="100">
        <v>0.12162078122701647</v>
      </c>
      <c r="AK45" s="27">
        <v>0.05443121641441895</v>
      </c>
      <c r="AL45" s="106">
        <v>0.14331684226420727</v>
      </c>
      <c r="AM45" s="27">
        <v>0.12804543612396913</v>
      </c>
      <c r="AN45" s="27">
        <v>0.17697069620346007</v>
      </c>
    </row>
    <row r="46" spans="1:40" s="27" customFormat="1" ht="15" customHeight="1">
      <c r="A46" s="5"/>
      <c r="B46" s="9" t="s">
        <v>228</v>
      </c>
      <c r="C46" s="150"/>
      <c r="D46" s="151"/>
      <c r="E46" s="151"/>
      <c r="F46" s="151"/>
      <c r="G46" s="122"/>
      <c r="K46" s="122"/>
      <c r="N46" s="122"/>
      <c r="O46" s="122"/>
      <c r="S46" s="122"/>
      <c r="W46" s="122"/>
      <c r="AA46" s="122"/>
      <c r="AD46" s="106"/>
      <c r="AH46" s="106"/>
      <c r="AJ46" s="27">
        <v>0.4054238783266273</v>
      </c>
      <c r="AK46" s="27">
        <v>0.23821831974890628</v>
      </c>
      <c r="AL46" s="106">
        <v>0.3183918851665801</v>
      </c>
      <c r="AM46" s="27">
        <v>0.31846228878602556</v>
      </c>
      <c r="AN46" s="27">
        <v>0.10749012268722602</v>
      </c>
    </row>
    <row r="47" spans="1:40" s="27" customFormat="1" ht="15" customHeight="1">
      <c r="A47" s="5"/>
      <c r="B47" s="9" t="s">
        <v>229</v>
      </c>
      <c r="C47" s="150"/>
      <c r="D47" s="151"/>
      <c r="E47" s="151"/>
      <c r="F47" s="151"/>
      <c r="G47" s="122"/>
      <c r="K47" s="122"/>
      <c r="N47" s="122"/>
      <c r="O47" s="122"/>
      <c r="S47" s="122"/>
      <c r="W47" s="122"/>
      <c r="AA47" s="122"/>
      <c r="AD47" s="106"/>
      <c r="AH47" s="106"/>
      <c r="AK47" s="27">
        <v>0.5913490618057571</v>
      </c>
      <c r="AL47" s="106">
        <v>0.3785957592668421</v>
      </c>
      <c r="AM47" s="27">
        <v>0.31170000759492833</v>
      </c>
      <c r="AN47" s="27">
        <v>0.3688789521297142</v>
      </c>
    </row>
    <row r="48" spans="2:40" ht="12.75" customHeight="1">
      <c r="B48" s="48" t="s">
        <v>270</v>
      </c>
      <c r="C48" s="155"/>
      <c r="D48" s="26"/>
      <c r="E48" s="26"/>
      <c r="F48" s="283"/>
      <c r="G48" s="26"/>
      <c r="H48" s="26"/>
      <c r="I48" s="26"/>
      <c r="J48" s="283"/>
      <c r="K48" s="26"/>
      <c r="L48" s="26"/>
      <c r="M48" s="283"/>
      <c r="N48" s="283"/>
      <c r="O48" s="26"/>
      <c r="P48" s="26"/>
      <c r="Q48" s="26"/>
      <c r="R48" s="26"/>
      <c r="S48" s="155"/>
      <c r="T48" s="26"/>
      <c r="U48" s="26"/>
      <c r="V48" s="283"/>
      <c r="W48" s="26"/>
      <c r="X48" s="26"/>
      <c r="Y48" s="26"/>
      <c r="Z48" s="283"/>
      <c r="AA48" s="26"/>
      <c r="AB48" s="26"/>
      <c r="AC48" s="26"/>
      <c r="AD48" s="283"/>
      <c r="AE48" s="26"/>
      <c r="AF48" s="26"/>
      <c r="AG48" s="32"/>
      <c r="AH48" s="107"/>
      <c r="AI48" s="32"/>
      <c r="AJ48" s="32"/>
      <c r="AK48" s="32"/>
      <c r="AL48" s="107">
        <v>0.5573204439998092</v>
      </c>
      <c r="AM48" s="32">
        <v>0.6425944701691444</v>
      </c>
      <c r="AN48" s="32">
        <v>0.7660644518944215</v>
      </c>
    </row>
    <row r="49" spans="2:40" ht="11.25">
      <c r="B49" s="115" t="s">
        <v>321</v>
      </c>
      <c r="F49" s="282"/>
      <c r="J49" s="282"/>
      <c r="M49" s="282"/>
      <c r="N49" s="282"/>
      <c r="R49" s="282"/>
      <c r="V49" s="282"/>
      <c r="Z49" s="282"/>
      <c r="AD49" s="282"/>
      <c r="AH49" s="282"/>
      <c r="AL49" s="282"/>
      <c r="AM49" s="27">
        <v>0.551190587581929</v>
      </c>
      <c r="AN49" s="27">
        <v>0.6330692113556635</v>
      </c>
    </row>
    <row r="50" spans="2:40" ht="11.25">
      <c r="B50" s="121" t="s">
        <v>322</v>
      </c>
      <c r="C50" s="26"/>
      <c r="D50" s="26"/>
      <c r="E50" s="26"/>
      <c r="F50" s="283"/>
      <c r="G50" s="26"/>
      <c r="H50" s="26"/>
      <c r="I50" s="26"/>
      <c r="J50" s="283"/>
      <c r="K50" s="26"/>
      <c r="L50" s="26"/>
      <c r="M50" s="283"/>
      <c r="N50" s="283"/>
      <c r="O50" s="26"/>
      <c r="P50" s="26"/>
      <c r="Q50" s="26"/>
      <c r="R50" s="283"/>
      <c r="S50" s="26"/>
      <c r="T50" s="26"/>
      <c r="U50" s="26"/>
      <c r="V50" s="283"/>
      <c r="W50" s="26"/>
      <c r="X50" s="26"/>
      <c r="Y50" s="26"/>
      <c r="Z50" s="283"/>
      <c r="AA50" s="26"/>
      <c r="AB50" s="26"/>
      <c r="AC50" s="26"/>
      <c r="AD50" s="283"/>
      <c r="AE50" s="26"/>
      <c r="AF50" s="26"/>
      <c r="AG50" s="26"/>
      <c r="AH50" s="283"/>
      <c r="AI50" s="26"/>
      <c r="AJ50" s="26"/>
      <c r="AK50" s="26"/>
      <c r="AL50" s="283"/>
      <c r="AM50" s="32"/>
      <c r="AN50" s="32">
        <v>1.471940656252646</v>
      </c>
    </row>
    <row r="51" spans="2:40" ht="11.25">
      <c r="B51" s="56" t="s">
        <v>262</v>
      </c>
      <c r="AM51" s="27"/>
      <c r="AN51" s="27"/>
    </row>
    <row r="52" ht="11.25">
      <c r="B52" s="20" t="s">
        <v>10</v>
      </c>
    </row>
  </sheetData>
  <sheetProtection/>
  <mergeCells count="1">
    <mergeCell ref="B7:W7"/>
  </mergeCells>
  <printOptions/>
  <pageMargins left="0.537401575" right="0.537401575" top="0.984251969" bottom="0.984251969" header="0.492125985" footer="0.49212598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3"/>
  <sheetViews>
    <sheetView showGridLines="0" zoomScaleSheetLayoutView="100" zoomScalePageLayoutView="0" workbookViewId="0" topLeftCell="A43">
      <selection activeCell="J93" sqref="J93"/>
    </sheetView>
  </sheetViews>
  <sheetFormatPr defaultColWidth="9.140625" defaultRowHeight="12.75"/>
  <cols>
    <col min="1" max="1" width="3.7109375" style="61" customWidth="1"/>
    <col min="2" max="2" width="8.851562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233</v>
      </c>
      <c r="D1" s="78"/>
      <c r="E1" s="78"/>
      <c r="F1" s="78"/>
      <c r="M1" s="142" t="str">
        <f>'Tab 2'!$K$1</f>
        <v>Carta de Conjuntura | set 2013</v>
      </c>
    </row>
    <row r="2" spans="2:6" s="76" customFormat="1" ht="12.75">
      <c r="B2" s="77"/>
      <c r="D2" s="78"/>
      <c r="E2" s="78"/>
      <c r="F2" s="78"/>
    </row>
    <row r="3" spans="2:13" ht="11.25">
      <c r="B3" s="59" t="s">
        <v>199</v>
      </c>
      <c r="C3" s="60"/>
      <c r="D3" s="60"/>
      <c r="E3" s="60"/>
      <c r="F3" s="60"/>
      <c r="G3" s="60"/>
      <c r="H3" s="5"/>
      <c r="I3" s="5"/>
      <c r="J3" s="5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5"/>
      <c r="I4" s="5"/>
      <c r="J4" s="5"/>
      <c r="K4" s="60"/>
      <c r="L4" s="60"/>
      <c r="M4" s="60"/>
    </row>
    <row r="5" spans="2:13" ht="11.25">
      <c r="B5" s="63" t="s">
        <v>119</v>
      </c>
      <c r="C5" s="60"/>
      <c r="D5" s="60"/>
      <c r="E5" s="60"/>
      <c r="F5" s="60"/>
      <c r="G5" s="60"/>
      <c r="H5" s="5"/>
      <c r="I5" s="5"/>
      <c r="J5" s="5"/>
      <c r="K5" s="60"/>
      <c r="L5" s="60"/>
      <c r="M5" s="60"/>
    </row>
    <row r="6" spans="2:13" ht="11.25">
      <c r="B6" s="63"/>
      <c r="C6" s="60"/>
      <c r="D6" s="60"/>
      <c r="E6" s="60"/>
      <c r="F6" s="60"/>
      <c r="G6" s="60"/>
      <c r="H6" s="5"/>
      <c r="I6" s="5"/>
      <c r="J6" s="5"/>
      <c r="K6" s="60"/>
      <c r="L6" s="60"/>
      <c r="M6" s="60"/>
    </row>
    <row r="7" spans="2:13" ht="11.25">
      <c r="B7" s="64"/>
      <c r="C7" s="101"/>
      <c r="D7" s="102"/>
      <c r="E7" s="102"/>
      <c r="F7" s="102"/>
      <c r="G7" s="101"/>
      <c r="H7" s="113"/>
      <c r="I7" s="113"/>
      <c r="J7" s="113"/>
      <c r="K7" s="101"/>
      <c r="L7" s="102"/>
      <c r="M7" s="102"/>
    </row>
    <row r="8" spans="2:13" s="60" customFormat="1" ht="11.25">
      <c r="B8" s="63"/>
      <c r="C8" s="281" t="s">
        <v>83</v>
      </c>
      <c r="D8" s="279" t="s">
        <v>84</v>
      </c>
      <c r="E8" s="279"/>
      <c r="F8" s="279"/>
      <c r="G8" s="65"/>
      <c r="H8" s="276" t="s">
        <v>85</v>
      </c>
      <c r="I8" s="276"/>
      <c r="J8" s="276"/>
      <c r="K8" s="65"/>
      <c r="L8" s="280" t="s">
        <v>77</v>
      </c>
      <c r="M8" s="280"/>
    </row>
    <row r="9" spans="2:13" s="60" customFormat="1" ht="22.5">
      <c r="B9" s="66" t="s">
        <v>1</v>
      </c>
      <c r="C9" s="281"/>
      <c r="D9" s="67" t="s">
        <v>86</v>
      </c>
      <c r="E9" s="67" t="s">
        <v>64</v>
      </c>
      <c r="F9" s="67" t="s">
        <v>32</v>
      </c>
      <c r="G9" s="67"/>
      <c r="H9" s="38" t="s">
        <v>87</v>
      </c>
      <c r="I9" s="38" t="s">
        <v>167</v>
      </c>
      <c r="J9" s="38" t="s">
        <v>166</v>
      </c>
      <c r="K9" s="67"/>
      <c r="L9" s="67" t="s">
        <v>65</v>
      </c>
      <c r="M9" s="67" t="s">
        <v>66</v>
      </c>
    </row>
    <row r="10" spans="2:13" s="65" customFormat="1" ht="29.25" customHeight="1" thickBot="1">
      <c r="B10" s="68"/>
      <c r="C10" s="68" t="s">
        <v>89</v>
      </c>
      <c r="D10" s="68" t="s">
        <v>90</v>
      </c>
      <c r="E10" s="68" t="s">
        <v>91</v>
      </c>
      <c r="F10" s="68" t="s">
        <v>92</v>
      </c>
      <c r="G10" s="68"/>
      <c r="H10" s="37" t="s">
        <v>93</v>
      </c>
      <c r="I10" s="37" t="s">
        <v>94</v>
      </c>
      <c r="J10" s="37" t="s">
        <v>95</v>
      </c>
      <c r="K10" s="68"/>
      <c r="L10" s="68" t="s">
        <v>96</v>
      </c>
      <c r="M10" s="68" t="s">
        <v>97</v>
      </c>
    </row>
    <row r="11" spans="2:24" ht="12" thickTop="1">
      <c r="B11" s="185">
        <v>1996</v>
      </c>
      <c r="C11" s="120">
        <v>769239.215131178</v>
      </c>
      <c r="D11" s="120">
        <v>545735.2390000001</v>
      </c>
      <c r="E11" s="120">
        <v>169603.536</v>
      </c>
      <c r="F11" s="120">
        <v>715338.775</v>
      </c>
      <c r="G11" s="71"/>
      <c r="H11" s="120">
        <v>138425.5111311793</v>
      </c>
      <c r="I11" s="120">
        <v>5386.490868820703</v>
      </c>
      <c r="J11" s="120">
        <v>143812.002</v>
      </c>
      <c r="K11" s="120"/>
      <c r="L11" s="120">
        <v>142381.826</v>
      </c>
      <c r="M11" s="120">
        <v>1430.1760000000004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2:24" ht="11.25">
      <c r="B12" s="185">
        <v>1997</v>
      </c>
      <c r="C12" s="120">
        <v>855316.20716326</v>
      </c>
      <c r="D12" s="120">
        <v>609293.504</v>
      </c>
      <c r="E12" s="120">
        <v>186853.605</v>
      </c>
      <c r="F12" s="120">
        <v>796147.109</v>
      </c>
      <c r="G12" s="71"/>
      <c r="H12" s="120">
        <v>151116.2401632603</v>
      </c>
      <c r="I12" s="120">
        <v>12541.591836739699</v>
      </c>
      <c r="J12" s="120">
        <v>163657.832</v>
      </c>
      <c r="K12" s="120"/>
      <c r="L12" s="120">
        <v>163133.852</v>
      </c>
      <c r="M12" s="120">
        <v>523.98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2:24" ht="11.25">
      <c r="B13" s="185">
        <v>1998</v>
      </c>
      <c r="C13" s="120">
        <v>894607.78682045</v>
      </c>
      <c r="D13" s="120">
        <v>629994.468</v>
      </c>
      <c r="E13" s="120">
        <v>202107.72100000002</v>
      </c>
      <c r="F13" s="120">
        <v>832102.189</v>
      </c>
      <c r="G13" s="71"/>
      <c r="H13" s="120">
        <v>153569.4878204492</v>
      </c>
      <c r="I13" s="120">
        <v>13185.073179550796</v>
      </c>
      <c r="J13" s="120">
        <v>166754.561</v>
      </c>
      <c r="K13" s="120"/>
      <c r="L13" s="120">
        <v>166174.056</v>
      </c>
      <c r="M13" s="120">
        <v>580.505000000001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2:24" ht="11.25">
      <c r="B14" s="185">
        <v>1999</v>
      </c>
      <c r="C14" s="120">
        <v>942766.148778497</v>
      </c>
      <c r="D14" s="120">
        <v>689376.075</v>
      </c>
      <c r="E14" s="120">
        <v>216173.79400000002</v>
      </c>
      <c r="F14" s="120">
        <v>905549.869</v>
      </c>
      <c r="G14" s="71"/>
      <c r="H14" s="120">
        <v>150237.6077784969</v>
      </c>
      <c r="I14" s="120">
        <v>24174.37422150309</v>
      </c>
      <c r="J14" s="120">
        <v>174411.982</v>
      </c>
      <c r="K14" s="120"/>
      <c r="L14" s="120">
        <v>166746.36200000002</v>
      </c>
      <c r="M14" s="120">
        <v>7665.62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2:24" ht="11.25">
      <c r="B15" s="185">
        <v>2000</v>
      </c>
      <c r="C15" s="120">
        <v>1149682.7615068438</v>
      </c>
      <c r="D15" s="120">
        <v>758941</v>
      </c>
      <c r="E15" s="120">
        <v>226085</v>
      </c>
      <c r="F15" s="120">
        <v>985026</v>
      </c>
      <c r="G15" s="71"/>
      <c r="H15" s="120">
        <v>164656.76150684408</v>
      </c>
      <c r="I15" s="120">
        <v>50600.24049315591</v>
      </c>
      <c r="J15" s="120">
        <v>215257.002</v>
      </c>
      <c r="K15" s="120"/>
      <c r="L15" s="120">
        <v>198151</v>
      </c>
      <c r="M15" s="120">
        <v>17106.002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2:24" ht="11.25">
      <c r="B16" s="185">
        <v>2001</v>
      </c>
      <c r="C16" s="120">
        <v>1260499.325066021</v>
      </c>
      <c r="D16" s="120">
        <v>826468</v>
      </c>
      <c r="E16" s="120">
        <v>258043.001</v>
      </c>
      <c r="F16" s="120">
        <v>1084511.0010000002</v>
      </c>
      <c r="G16" s="71"/>
      <c r="H16" s="120">
        <v>175988.32406602253</v>
      </c>
      <c r="I16" s="120">
        <v>58765.6719339775</v>
      </c>
      <c r="J16" s="120">
        <v>234753.99599999998</v>
      </c>
      <c r="K16" s="120"/>
      <c r="L16" s="120">
        <v>221772</v>
      </c>
      <c r="M16" s="120">
        <v>12981.996000000001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2:24" ht="11.25">
      <c r="B17" s="185">
        <v>2002</v>
      </c>
      <c r="C17" s="120">
        <v>1433150.8395131151</v>
      </c>
      <c r="D17" s="120">
        <v>912058</v>
      </c>
      <c r="E17" s="120">
        <v>304044</v>
      </c>
      <c r="F17" s="120">
        <v>1216102</v>
      </c>
      <c r="G17" s="71"/>
      <c r="H17" s="120">
        <v>217048.8395131151</v>
      </c>
      <c r="I17" s="120">
        <v>22302.16448688489</v>
      </c>
      <c r="J17" s="120">
        <v>239351.004</v>
      </c>
      <c r="K17" s="120"/>
      <c r="L17" s="120">
        <v>242162</v>
      </c>
      <c r="M17" s="120">
        <v>-2810.995999999999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2:24" ht="11.25">
      <c r="B18" s="185">
        <v>2003</v>
      </c>
      <c r="C18" s="120">
        <v>1653556.680256935</v>
      </c>
      <c r="D18" s="120">
        <v>1052759.0010000002</v>
      </c>
      <c r="E18" s="120">
        <v>329595.999</v>
      </c>
      <c r="F18" s="120">
        <v>1382355</v>
      </c>
      <c r="G18" s="71"/>
      <c r="H18" s="120">
        <v>271201.6802569354</v>
      </c>
      <c r="I18" s="120">
        <v>-3106.6822569353826</v>
      </c>
      <c r="J18" s="120">
        <v>268094.998</v>
      </c>
      <c r="K18" s="120"/>
      <c r="L18" s="120">
        <v>259714.001</v>
      </c>
      <c r="M18" s="120">
        <v>8380.99699999997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2:24" ht="11.25">
      <c r="B19" s="185">
        <v>2004</v>
      </c>
      <c r="C19" s="120">
        <v>1892580.033737</v>
      </c>
      <c r="D19" s="120">
        <v>1160611</v>
      </c>
      <c r="E19" s="120">
        <v>373283.99899999995</v>
      </c>
      <c r="F19" s="120">
        <v>1533894.999</v>
      </c>
      <c r="G19" s="69"/>
      <c r="H19" s="120">
        <v>358685.0347370003</v>
      </c>
      <c r="I19" s="120">
        <v>-26352.034737000315</v>
      </c>
      <c r="J19" s="120">
        <v>332333</v>
      </c>
      <c r="K19" s="120"/>
      <c r="L19" s="120">
        <v>312516.001</v>
      </c>
      <c r="M19" s="120">
        <v>19816.999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11.25">
      <c r="A20" s="60"/>
      <c r="B20" s="185">
        <v>2005</v>
      </c>
      <c r="C20" s="120">
        <v>2094287.836373</v>
      </c>
      <c r="D20" s="120">
        <v>1294230</v>
      </c>
      <c r="E20" s="120">
        <v>427553</v>
      </c>
      <c r="F20" s="120">
        <v>1721783</v>
      </c>
      <c r="G20" s="69"/>
      <c r="H20" s="120">
        <v>372504.83637299994</v>
      </c>
      <c r="I20" s="120">
        <v>-24528.837373000002</v>
      </c>
      <c r="J20" s="120">
        <v>347975.999</v>
      </c>
      <c r="K20" s="120"/>
      <c r="L20" s="120">
        <v>342237</v>
      </c>
      <c r="M20" s="120">
        <v>5738.999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2:24" s="60" customFormat="1" ht="11.25">
      <c r="B21" s="144">
        <v>2006</v>
      </c>
      <c r="C21" s="120">
        <v>2320265.113675</v>
      </c>
      <c r="D21" s="120">
        <v>1428906.001</v>
      </c>
      <c r="E21" s="120">
        <v>474773</v>
      </c>
      <c r="F21" s="120">
        <v>1903679.0010000002</v>
      </c>
      <c r="G21" s="69"/>
      <c r="H21" s="120">
        <v>416586.11267500004</v>
      </c>
      <c r="I21" s="120">
        <v>-19559.11267500001</v>
      </c>
      <c r="J21" s="120">
        <v>397027</v>
      </c>
      <c r="K21" s="120"/>
      <c r="L21" s="120">
        <v>389328</v>
      </c>
      <c r="M21" s="120">
        <v>7699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2:24" s="60" customFormat="1" ht="11.25">
      <c r="B22" s="144">
        <v>2007</v>
      </c>
      <c r="C22" s="120">
        <v>2614364.140280893</v>
      </c>
      <c r="D22" s="120">
        <v>1594066.9990000003</v>
      </c>
      <c r="E22" s="120">
        <v>539061</v>
      </c>
      <c r="F22" s="120">
        <v>2133127.9990000003</v>
      </c>
      <c r="G22" s="69"/>
      <c r="H22" s="120">
        <v>481236.141280893</v>
      </c>
      <c r="I22" s="120">
        <v>6524.860719106975</v>
      </c>
      <c r="J22" s="120">
        <v>487761.002</v>
      </c>
      <c r="K22" s="120"/>
      <c r="L22" s="120">
        <v>464136.999</v>
      </c>
      <c r="M22" s="120">
        <v>23624.002999999997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2:24" s="60" customFormat="1" ht="11.25">
      <c r="B23" s="144">
        <v>2008</v>
      </c>
      <c r="C23" s="120">
        <v>2968344.6513224132</v>
      </c>
      <c r="D23" s="120">
        <v>1786840.001</v>
      </c>
      <c r="E23" s="120">
        <v>612105</v>
      </c>
      <c r="F23" s="120">
        <v>2398945.001</v>
      </c>
      <c r="G23" s="69"/>
      <c r="H23" s="120">
        <v>569399.7503224129</v>
      </c>
      <c r="I23" s="120">
        <v>58097.25267758702</v>
      </c>
      <c r="J23" s="120">
        <v>627497.003</v>
      </c>
      <c r="K23" s="120"/>
      <c r="L23" s="120">
        <v>579531.0009999999</v>
      </c>
      <c r="M23" s="120">
        <v>47966.002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2:24" s="60" customFormat="1" ht="11.25">
      <c r="B24" s="144">
        <v>2009</v>
      </c>
      <c r="C24" s="120">
        <v>3182010.085868206</v>
      </c>
      <c r="D24" s="120">
        <v>1979751</v>
      </c>
      <c r="E24" s="120">
        <v>687001</v>
      </c>
      <c r="F24" s="120">
        <v>2666752</v>
      </c>
      <c r="G24" s="69"/>
      <c r="H24" s="120">
        <v>515258.085868206</v>
      </c>
      <c r="I24" s="120">
        <v>62587.912131794015</v>
      </c>
      <c r="J24" s="120">
        <v>577845.998</v>
      </c>
      <c r="K24" s="120"/>
      <c r="L24" s="120">
        <v>585317</v>
      </c>
      <c r="M24" s="120">
        <v>-7471.002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2:24" s="60" customFormat="1" ht="11.25">
      <c r="B25" s="144">
        <v>2010</v>
      </c>
      <c r="C25" s="120">
        <v>3707168.9788387287</v>
      </c>
      <c r="D25" s="120">
        <v>2248623.924</v>
      </c>
      <c r="E25" s="120">
        <v>797332.202</v>
      </c>
      <c r="F25" s="120">
        <v>3045956.126</v>
      </c>
      <c r="G25" s="69"/>
      <c r="H25" s="120">
        <v>661212.852838727</v>
      </c>
      <c r="I25" s="120">
        <v>101799.44816127297</v>
      </c>
      <c r="J25" s="120">
        <v>763012.301</v>
      </c>
      <c r="K25" s="120"/>
      <c r="L25" s="120">
        <v>733712.3429999999</v>
      </c>
      <c r="M25" s="120">
        <v>29299.958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2:24" s="60" customFormat="1" ht="11.25">
      <c r="B26" s="144">
        <v>2011</v>
      </c>
      <c r="C26" s="120">
        <v>4069882.5590657126</v>
      </c>
      <c r="D26" s="120">
        <v>2499489.4960000003</v>
      </c>
      <c r="E26" s="120">
        <v>856646.9720000001</v>
      </c>
      <c r="F26" s="120">
        <v>3356136.468</v>
      </c>
      <c r="G26" s="69"/>
      <c r="H26" s="120">
        <v>713746.091065712</v>
      </c>
      <c r="I26" s="120">
        <v>103514.42013736101</v>
      </c>
      <c r="J26" s="120">
        <v>817260.511203073</v>
      </c>
      <c r="K26" s="120"/>
      <c r="L26" s="120">
        <v>798720.1089999999</v>
      </c>
      <c r="M26" s="120">
        <v>18540.40220307232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2:24" s="60" customFormat="1" ht="12" thickBot="1">
      <c r="B27" s="186">
        <v>2012</v>
      </c>
      <c r="C27" s="187">
        <v>4339300.89012273</v>
      </c>
      <c r="D27" s="187">
        <v>2744451.549881153</v>
      </c>
      <c r="E27" s="187">
        <v>944543.468</v>
      </c>
      <c r="F27" s="187">
        <v>3688995.017881153</v>
      </c>
      <c r="G27" s="187"/>
      <c r="H27" s="187">
        <v>650305.872241575</v>
      </c>
      <c r="I27" s="187">
        <v>126159.18028500304</v>
      </c>
      <c r="J27" s="187">
        <v>776465.052526578</v>
      </c>
      <c r="K27" s="187"/>
      <c r="L27" s="187">
        <v>798694.8073970589</v>
      </c>
      <c r="M27" s="187">
        <v>-22229.75487048061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2:13" s="60" customFormat="1" ht="12" thickTop="1">
      <c r="B28" s="9" t="s">
        <v>244</v>
      </c>
      <c r="C28" s="120">
        <v>265126.611222187</v>
      </c>
      <c r="D28" s="120">
        <v>171756.228</v>
      </c>
      <c r="E28" s="120">
        <v>52414.214</v>
      </c>
      <c r="F28" s="120">
        <v>224170.442</v>
      </c>
      <c r="G28" s="120"/>
      <c r="H28" s="120">
        <v>40956.1692221874</v>
      </c>
      <c r="I28" s="120">
        <v>7924.376777812606</v>
      </c>
      <c r="J28" s="120">
        <v>48880.546</v>
      </c>
      <c r="K28" s="120"/>
      <c r="L28" s="120">
        <v>51222.486</v>
      </c>
      <c r="M28" s="120">
        <v>-2341.94</v>
      </c>
    </row>
    <row r="29" spans="2:13" s="60" customFormat="1" ht="11.25">
      <c r="B29" s="9" t="s">
        <v>245</v>
      </c>
      <c r="C29" s="120">
        <v>280502.909157788</v>
      </c>
      <c r="D29" s="120">
        <v>187023.768</v>
      </c>
      <c r="E29" s="120">
        <v>53719.029</v>
      </c>
      <c r="F29" s="120">
        <v>240742.797</v>
      </c>
      <c r="G29" s="120"/>
      <c r="H29" s="120">
        <v>39760.1121577877</v>
      </c>
      <c r="I29" s="120">
        <v>13981.3248422123</v>
      </c>
      <c r="J29" s="120">
        <v>53741.437</v>
      </c>
      <c r="K29" s="120"/>
      <c r="L29" s="120">
        <v>48564.948</v>
      </c>
      <c r="M29" s="120">
        <v>5176.489</v>
      </c>
    </row>
    <row r="30" spans="2:13" s="60" customFormat="1" ht="11.25">
      <c r="B30" s="9" t="s">
        <v>246</v>
      </c>
      <c r="C30" s="120">
        <v>295867.587384</v>
      </c>
      <c r="D30" s="120">
        <v>199996.938</v>
      </c>
      <c r="E30" s="120">
        <v>52553.964</v>
      </c>
      <c r="F30" s="120">
        <v>252550.902</v>
      </c>
      <c r="G30" s="120"/>
      <c r="H30" s="120">
        <v>43316.6853839997</v>
      </c>
      <c r="I30" s="120">
        <v>9524.853616000299</v>
      </c>
      <c r="J30" s="120">
        <v>52841.539</v>
      </c>
      <c r="K30" s="120"/>
      <c r="L30" s="120">
        <v>48652.407</v>
      </c>
      <c r="M30" s="120">
        <v>4189.132</v>
      </c>
    </row>
    <row r="31" spans="2:14" s="60" customFormat="1" ht="11.25">
      <c r="B31" s="48" t="s">
        <v>247</v>
      </c>
      <c r="C31" s="188">
        <v>308185.653742869</v>
      </c>
      <c r="D31" s="188">
        <v>200164.066</v>
      </c>
      <c r="E31" s="188">
        <v>67397.793</v>
      </c>
      <c r="F31" s="188">
        <v>267561.859</v>
      </c>
      <c r="G31" s="188"/>
      <c r="H31" s="188">
        <v>40623.7947428693</v>
      </c>
      <c r="I31" s="188">
        <v>19169.685257130703</v>
      </c>
      <c r="J31" s="188">
        <v>59793.48</v>
      </c>
      <c r="K31" s="188"/>
      <c r="L31" s="188">
        <v>49711.159</v>
      </c>
      <c r="M31" s="188">
        <v>10082.321</v>
      </c>
      <c r="N31" s="119"/>
    </row>
    <row r="32" spans="2:13" s="60" customFormat="1" ht="11.25">
      <c r="B32" s="9" t="s">
        <v>248</v>
      </c>
      <c r="C32" s="120">
        <v>299152.955776402</v>
      </c>
      <c r="D32" s="120">
        <v>199409.145</v>
      </c>
      <c r="E32" s="120">
        <v>57333.497</v>
      </c>
      <c r="F32" s="120">
        <v>256742.642</v>
      </c>
      <c r="G32" s="120"/>
      <c r="H32" s="120">
        <v>42410.3137764022</v>
      </c>
      <c r="I32" s="120">
        <v>14763.903223597794</v>
      </c>
      <c r="J32" s="120">
        <v>57174.217</v>
      </c>
      <c r="K32" s="120"/>
      <c r="L32" s="120">
        <v>55825.95</v>
      </c>
      <c r="M32" s="120">
        <v>1348.267</v>
      </c>
    </row>
    <row r="33" spans="2:13" s="60" customFormat="1" ht="11.25">
      <c r="B33" s="9" t="s">
        <v>249</v>
      </c>
      <c r="C33" s="120">
        <v>312974.725999963</v>
      </c>
      <c r="D33" s="120">
        <v>207187.366</v>
      </c>
      <c r="E33" s="120">
        <v>60413.498</v>
      </c>
      <c r="F33" s="120">
        <v>267600.864</v>
      </c>
      <c r="G33" s="120"/>
      <c r="H33" s="120">
        <v>45373.8619999635</v>
      </c>
      <c r="I33" s="120">
        <v>16120.3400000365</v>
      </c>
      <c r="J33" s="120">
        <v>61494.202</v>
      </c>
      <c r="K33" s="120"/>
      <c r="L33" s="120">
        <v>56567.383</v>
      </c>
      <c r="M33" s="120">
        <v>4926.819</v>
      </c>
    </row>
    <row r="34" spans="2:13" s="60" customFormat="1" ht="11.25">
      <c r="B34" s="9" t="s">
        <v>250</v>
      </c>
      <c r="C34" s="120">
        <v>315746.709537071</v>
      </c>
      <c r="D34" s="120">
        <v>209794.975</v>
      </c>
      <c r="E34" s="120">
        <v>57026.004</v>
      </c>
      <c r="F34" s="120">
        <v>266820.979</v>
      </c>
      <c r="G34" s="120"/>
      <c r="H34" s="120">
        <v>48925.7305370715</v>
      </c>
      <c r="I34" s="120">
        <v>11243.141462928506</v>
      </c>
      <c r="J34" s="120">
        <v>60168.872</v>
      </c>
      <c r="K34" s="120"/>
      <c r="L34" s="120">
        <v>55504.793</v>
      </c>
      <c r="M34" s="120">
        <v>4664.079</v>
      </c>
    </row>
    <row r="35" spans="2:13" s="60" customFormat="1" ht="11.25">
      <c r="B35" s="48" t="s">
        <v>251</v>
      </c>
      <c r="C35" s="188">
        <v>332624.933752585</v>
      </c>
      <c r="D35" s="188">
        <v>210076.514</v>
      </c>
      <c r="E35" s="188">
        <v>83270.002</v>
      </c>
      <c r="F35" s="188">
        <v>293346.516</v>
      </c>
      <c r="G35" s="188"/>
      <c r="H35" s="188">
        <v>39278.4177525853</v>
      </c>
      <c r="I35" s="188">
        <v>16638.2872474147</v>
      </c>
      <c r="J35" s="188">
        <v>55916.705</v>
      </c>
      <c r="K35" s="188"/>
      <c r="L35" s="188">
        <v>53873.874</v>
      </c>
      <c r="M35" s="188">
        <v>2042.831</v>
      </c>
    </row>
    <row r="36" spans="2:13" s="60" customFormat="1" ht="11.25">
      <c r="B36" s="9" t="s">
        <v>252</v>
      </c>
      <c r="C36" s="120">
        <v>330595.866565546</v>
      </c>
      <c r="D36" s="120">
        <v>214385.548</v>
      </c>
      <c r="E36" s="120">
        <v>67926.149</v>
      </c>
      <c r="F36" s="120">
        <v>282311.697</v>
      </c>
      <c r="G36" s="120"/>
      <c r="H36" s="120">
        <v>48284.1695655457</v>
      </c>
      <c r="I36" s="120">
        <v>9186.5614344543</v>
      </c>
      <c r="J36" s="120">
        <v>57470.731</v>
      </c>
      <c r="K36" s="120"/>
      <c r="L36" s="120">
        <v>56468.3</v>
      </c>
      <c r="M36" s="120">
        <v>1002.431</v>
      </c>
    </row>
    <row r="37" spans="2:13" s="60" customFormat="1" ht="11.25">
      <c r="B37" s="9" t="s">
        <v>253</v>
      </c>
      <c r="C37" s="120">
        <v>358201.979165652</v>
      </c>
      <c r="D37" s="120">
        <v>224850.785</v>
      </c>
      <c r="E37" s="120">
        <v>75458.793</v>
      </c>
      <c r="F37" s="120">
        <v>300309.578</v>
      </c>
      <c r="G37" s="120"/>
      <c r="H37" s="120">
        <v>57892.4011656521</v>
      </c>
      <c r="I37" s="120">
        <v>13677.298834347894</v>
      </c>
      <c r="J37" s="120">
        <v>71569.7</v>
      </c>
      <c r="K37" s="120"/>
      <c r="L37" s="120">
        <v>59387.376</v>
      </c>
      <c r="M37" s="120">
        <v>12182.324</v>
      </c>
    </row>
    <row r="38" spans="2:13" s="60" customFormat="1" ht="11.25">
      <c r="B38" s="9" t="s">
        <v>254</v>
      </c>
      <c r="C38" s="120">
        <v>363134.341834142</v>
      </c>
      <c r="D38" s="120">
        <v>232581.059</v>
      </c>
      <c r="E38" s="120">
        <v>66607.709</v>
      </c>
      <c r="F38" s="120">
        <v>299188.768</v>
      </c>
      <c r="G38" s="120"/>
      <c r="H38" s="120">
        <v>63945.5738341421</v>
      </c>
      <c r="I38" s="120">
        <v>-3333.0418341421027</v>
      </c>
      <c r="J38" s="120">
        <v>60612.532</v>
      </c>
      <c r="K38" s="120"/>
      <c r="L38" s="120">
        <v>61833.157</v>
      </c>
      <c r="M38" s="120">
        <v>-1220.625</v>
      </c>
    </row>
    <row r="39" spans="2:13" s="60" customFormat="1" ht="11.25">
      <c r="B39" s="48" t="s">
        <v>255</v>
      </c>
      <c r="C39" s="188">
        <v>381218.651947775</v>
      </c>
      <c r="D39" s="188">
        <v>240240.608</v>
      </c>
      <c r="E39" s="188">
        <v>94051.349</v>
      </c>
      <c r="F39" s="188">
        <v>334291.957</v>
      </c>
      <c r="G39" s="188"/>
      <c r="H39" s="188">
        <v>46926.6949477752</v>
      </c>
      <c r="I39" s="188">
        <v>2771.3460522247988</v>
      </c>
      <c r="J39" s="188">
        <v>49698.041</v>
      </c>
      <c r="K39" s="188"/>
      <c r="L39" s="188">
        <v>64473.167</v>
      </c>
      <c r="M39" s="188">
        <v>-14775.126</v>
      </c>
    </row>
    <row r="40" spans="2:13" s="60" customFormat="1" ht="11.25">
      <c r="B40" s="9" t="s">
        <v>256</v>
      </c>
      <c r="C40" s="120">
        <v>381912.89050987</v>
      </c>
      <c r="D40" s="120">
        <v>257236.747</v>
      </c>
      <c r="E40" s="120">
        <v>69944.768</v>
      </c>
      <c r="F40" s="120">
        <v>327181.515</v>
      </c>
      <c r="G40" s="120"/>
      <c r="H40" s="120">
        <v>54731.3755098704</v>
      </c>
      <c r="I40" s="120">
        <v>1577.7724901296024</v>
      </c>
      <c r="J40" s="120">
        <v>56309.148</v>
      </c>
      <c r="K40" s="120"/>
      <c r="L40" s="120">
        <v>63806.033</v>
      </c>
      <c r="M40" s="120">
        <v>-7496.885</v>
      </c>
    </row>
    <row r="41" spans="2:13" s="60" customFormat="1" ht="11.25">
      <c r="B41" s="9" t="s">
        <v>257</v>
      </c>
      <c r="C41" s="120">
        <v>406451.524147065</v>
      </c>
      <c r="D41" s="120">
        <v>259774.117</v>
      </c>
      <c r="E41" s="120">
        <v>80117.345</v>
      </c>
      <c r="F41" s="120">
        <v>339891.462</v>
      </c>
      <c r="G41" s="120"/>
      <c r="H41" s="120">
        <v>66560.062147065</v>
      </c>
      <c r="I41" s="120">
        <v>1445.2988529350114</v>
      </c>
      <c r="J41" s="120">
        <v>68005.361</v>
      </c>
      <c r="K41" s="120"/>
      <c r="L41" s="120">
        <v>62463.787</v>
      </c>
      <c r="M41" s="120">
        <v>5541.574</v>
      </c>
    </row>
    <row r="42" spans="2:13" s="60" customFormat="1" ht="11.25">
      <c r="B42" s="9" t="s">
        <v>258</v>
      </c>
      <c r="C42" s="120">
        <v>422396.002</v>
      </c>
      <c r="D42" s="120">
        <v>265312.59</v>
      </c>
      <c r="E42" s="120">
        <v>78727.285</v>
      </c>
      <c r="F42" s="120">
        <v>344039.875</v>
      </c>
      <c r="G42" s="120"/>
      <c r="H42" s="120">
        <v>78356.127</v>
      </c>
      <c r="I42" s="120">
        <v>-7575.572999999989</v>
      </c>
      <c r="J42" s="120">
        <v>70780.554</v>
      </c>
      <c r="K42" s="120"/>
      <c r="L42" s="120">
        <v>65392.914</v>
      </c>
      <c r="M42" s="120">
        <v>5387.63999999997</v>
      </c>
    </row>
    <row r="43" spans="2:13" s="60" customFormat="1" ht="11.25">
      <c r="B43" s="48" t="s">
        <v>259</v>
      </c>
      <c r="C43" s="188">
        <v>442796.2636</v>
      </c>
      <c r="D43" s="188">
        <v>270435.547</v>
      </c>
      <c r="E43" s="188">
        <v>100806.601</v>
      </c>
      <c r="F43" s="188">
        <v>371242.148</v>
      </c>
      <c r="G43" s="188"/>
      <c r="H43" s="188">
        <v>71554.1156</v>
      </c>
      <c r="I43" s="188">
        <v>1445.819399999993</v>
      </c>
      <c r="J43" s="188">
        <v>72999.935</v>
      </c>
      <c r="K43" s="188"/>
      <c r="L43" s="188">
        <v>68051.267</v>
      </c>
      <c r="M43" s="188">
        <v>4948.668</v>
      </c>
    </row>
    <row r="44" spans="2:13" s="60" customFormat="1" ht="11.25">
      <c r="B44" s="9" t="s">
        <v>219</v>
      </c>
      <c r="C44" s="120">
        <v>428798.640389</v>
      </c>
      <c r="D44" s="120">
        <v>273132.968</v>
      </c>
      <c r="E44" s="120">
        <v>76601.346</v>
      </c>
      <c r="F44" s="120">
        <v>349734.314</v>
      </c>
      <c r="G44" s="120"/>
      <c r="H44" s="120">
        <v>79064.3263890001</v>
      </c>
      <c r="I44" s="120">
        <v>-2710.228389000098</v>
      </c>
      <c r="J44" s="120">
        <v>76354.098</v>
      </c>
      <c r="K44" s="120"/>
      <c r="L44" s="120">
        <v>70766.018</v>
      </c>
      <c r="M44" s="120">
        <v>5588.08</v>
      </c>
    </row>
    <row r="45" spans="2:13" ht="11.25">
      <c r="B45" s="9" t="s">
        <v>220</v>
      </c>
      <c r="C45" s="120">
        <v>469311.422398</v>
      </c>
      <c r="D45" s="120">
        <v>282254.017</v>
      </c>
      <c r="E45" s="120">
        <v>87537.79</v>
      </c>
      <c r="F45" s="120">
        <v>369791.807</v>
      </c>
      <c r="G45" s="120"/>
      <c r="H45" s="120">
        <v>99519.6153980001</v>
      </c>
      <c r="I45" s="120">
        <v>-7032.168398000096</v>
      </c>
      <c r="J45" s="120">
        <v>92487.447</v>
      </c>
      <c r="K45" s="120"/>
      <c r="L45" s="120">
        <v>76905.188</v>
      </c>
      <c r="M45" s="120">
        <v>15582.259</v>
      </c>
    </row>
    <row r="46" spans="2:13" ht="11.25">
      <c r="B46" s="9" t="s">
        <v>221</v>
      </c>
      <c r="C46" s="120">
        <v>485639.509883</v>
      </c>
      <c r="D46" s="120">
        <v>296560.407</v>
      </c>
      <c r="E46" s="120">
        <v>89930.92</v>
      </c>
      <c r="F46" s="120">
        <v>386491.327</v>
      </c>
      <c r="G46" s="120"/>
      <c r="H46" s="120">
        <v>99148.1828830001</v>
      </c>
      <c r="I46" s="120">
        <v>-13459.83988300011</v>
      </c>
      <c r="J46" s="120">
        <v>85688.343</v>
      </c>
      <c r="K46" s="120"/>
      <c r="L46" s="120">
        <v>83645.295</v>
      </c>
      <c r="M46" s="120">
        <v>2043.048</v>
      </c>
    </row>
    <row r="47" spans="2:13" ht="11.25">
      <c r="B47" s="48" t="s">
        <v>222</v>
      </c>
      <c r="C47" s="188">
        <v>508830.461067</v>
      </c>
      <c r="D47" s="188">
        <v>308663.608</v>
      </c>
      <c r="E47" s="188">
        <v>119213.943</v>
      </c>
      <c r="F47" s="188">
        <v>427877.551</v>
      </c>
      <c r="G47" s="188"/>
      <c r="H47" s="188">
        <v>80952.910067</v>
      </c>
      <c r="I47" s="188">
        <v>-3149.7980670000106</v>
      </c>
      <c r="J47" s="188">
        <v>77803.112</v>
      </c>
      <c r="K47" s="188"/>
      <c r="L47" s="188">
        <v>81199.5</v>
      </c>
      <c r="M47" s="188">
        <v>-3396.388</v>
      </c>
    </row>
    <row r="48" spans="2:13" ht="11.25">
      <c r="B48" s="9" t="s">
        <v>172</v>
      </c>
      <c r="C48" s="120">
        <v>482684.90537</v>
      </c>
      <c r="D48" s="120">
        <v>307261.109</v>
      </c>
      <c r="E48" s="120">
        <v>91248.818</v>
      </c>
      <c r="F48" s="120">
        <v>398509.927</v>
      </c>
      <c r="G48" s="120"/>
      <c r="H48" s="120">
        <v>84174.97837</v>
      </c>
      <c r="I48" s="120">
        <v>-4976.50937</v>
      </c>
      <c r="J48" s="120">
        <v>79198.469</v>
      </c>
      <c r="K48" s="120"/>
      <c r="L48" s="120">
        <v>79457.021</v>
      </c>
      <c r="M48" s="120">
        <v>-258.552</v>
      </c>
    </row>
    <row r="49" spans="2:13" ht="11.25">
      <c r="B49" s="9" t="s">
        <v>173</v>
      </c>
      <c r="C49" s="120">
        <v>519018.249813</v>
      </c>
      <c r="D49" s="120">
        <v>319171.645</v>
      </c>
      <c r="E49" s="120">
        <v>99361.766</v>
      </c>
      <c r="F49" s="120">
        <v>418533.411</v>
      </c>
      <c r="G49" s="120"/>
      <c r="H49" s="120">
        <v>100484.838813</v>
      </c>
      <c r="I49" s="120">
        <v>-3181.7638129999978</v>
      </c>
      <c r="J49" s="120">
        <v>97303.075</v>
      </c>
      <c r="K49" s="120"/>
      <c r="L49" s="120">
        <v>85895.21</v>
      </c>
      <c r="M49" s="120">
        <v>11407.865</v>
      </c>
    </row>
    <row r="50" spans="2:13" ht="11.25">
      <c r="B50" s="9" t="s">
        <v>174</v>
      </c>
      <c r="C50" s="120">
        <v>531097.37048</v>
      </c>
      <c r="D50" s="120">
        <v>327493.457</v>
      </c>
      <c r="E50" s="120">
        <v>100562.924</v>
      </c>
      <c r="F50" s="120">
        <v>428056.381</v>
      </c>
      <c r="G50" s="120"/>
      <c r="H50" s="120">
        <v>103040.98948</v>
      </c>
      <c r="I50" s="120">
        <v>-11176.50748</v>
      </c>
      <c r="J50" s="120">
        <v>91864.482</v>
      </c>
      <c r="K50" s="120"/>
      <c r="L50" s="120">
        <v>89144.795</v>
      </c>
      <c r="M50" s="120">
        <v>2719.687</v>
      </c>
    </row>
    <row r="51" spans="2:13" ht="11.25">
      <c r="B51" s="48" t="s">
        <v>175</v>
      </c>
      <c r="C51" s="188">
        <v>561487.31071</v>
      </c>
      <c r="D51" s="188">
        <v>340303.789</v>
      </c>
      <c r="E51" s="188">
        <v>136379.492</v>
      </c>
      <c r="F51" s="188">
        <v>476683.281</v>
      </c>
      <c r="G51" s="188"/>
      <c r="H51" s="188">
        <v>84804.02971</v>
      </c>
      <c r="I51" s="188">
        <v>-5194.056710000004</v>
      </c>
      <c r="J51" s="188">
        <v>79609.973</v>
      </c>
      <c r="K51" s="188"/>
      <c r="L51" s="188">
        <v>87739.974</v>
      </c>
      <c r="M51" s="188">
        <v>-8130.001</v>
      </c>
    </row>
    <row r="52" spans="2:13" ht="11.25">
      <c r="B52" s="9" t="s">
        <v>176</v>
      </c>
      <c r="C52" s="120">
        <v>532843.14894</v>
      </c>
      <c r="D52" s="120">
        <v>341990.757</v>
      </c>
      <c r="E52" s="120">
        <v>102333.903</v>
      </c>
      <c r="F52" s="120">
        <v>444324.66</v>
      </c>
      <c r="G52" s="120"/>
      <c r="H52" s="120">
        <v>88518.48894</v>
      </c>
      <c r="I52" s="120">
        <v>-1159.3969399999914</v>
      </c>
      <c r="J52" s="120">
        <v>87359.092</v>
      </c>
      <c r="K52" s="120"/>
      <c r="L52" s="120">
        <v>91196.944</v>
      </c>
      <c r="M52" s="120">
        <v>-3837.852</v>
      </c>
    </row>
    <row r="53" spans="2:13" ht="11.25">
      <c r="B53" s="9" t="s">
        <v>177</v>
      </c>
      <c r="C53" s="120">
        <v>563309.29437</v>
      </c>
      <c r="D53" s="120">
        <v>351482.416</v>
      </c>
      <c r="E53" s="120">
        <v>107982.318</v>
      </c>
      <c r="F53" s="120">
        <v>459464.734</v>
      </c>
      <c r="G53" s="120"/>
      <c r="H53" s="120">
        <v>103844.56037</v>
      </c>
      <c r="I53" s="120">
        <v>139.18462999998883</v>
      </c>
      <c r="J53" s="120">
        <v>103983.745</v>
      </c>
      <c r="K53" s="120"/>
      <c r="L53" s="120">
        <v>94698.442</v>
      </c>
      <c r="M53" s="120">
        <v>9285.303</v>
      </c>
    </row>
    <row r="54" spans="2:13" ht="11.25">
      <c r="B54" s="9" t="s">
        <v>178</v>
      </c>
      <c r="C54" s="120">
        <v>594644.827285</v>
      </c>
      <c r="D54" s="120">
        <v>361079.433</v>
      </c>
      <c r="E54" s="120">
        <v>112603.81</v>
      </c>
      <c r="F54" s="120">
        <v>473683.243</v>
      </c>
      <c r="G54" s="120"/>
      <c r="H54" s="120">
        <v>120961.584285</v>
      </c>
      <c r="I54" s="120">
        <v>-13895.78628500001</v>
      </c>
      <c r="J54" s="120">
        <v>107065.798</v>
      </c>
      <c r="K54" s="120"/>
      <c r="L54" s="120">
        <v>101608.473</v>
      </c>
      <c r="M54" s="120">
        <v>5457.325</v>
      </c>
    </row>
    <row r="55" spans="2:13" ht="11.25">
      <c r="B55" s="48" t="s">
        <v>179</v>
      </c>
      <c r="C55" s="188">
        <v>629467.84308</v>
      </c>
      <c r="D55" s="188">
        <v>374353.395</v>
      </c>
      <c r="E55" s="188">
        <v>151852.969</v>
      </c>
      <c r="F55" s="188">
        <v>526206.364</v>
      </c>
      <c r="G55" s="188"/>
      <c r="H55" s="188">
        <v>103261.47908</v>
      </c>
      <c r="I55" s="188">
        <v>-4643.114079999999</v>
      </c>
      <c r="J55" s="188">
        <v>98618.365</v>
      </c>
      <c r="K55" s="188"/>
      <c r="L55" s="188">
        <v>101824.141</v>
      </c>
      <c r="M55" s="188">
        <v>-3205.776</v>
      </c>
    </row>
    <row r="56" spans="2:13" ht="11.25">
      <c r="B56" s="9" t="s">
        <v>180</v>
      </c>
      <c r="C56" s="120">
        <v>606201.89530596</v>
      </c>
      <c r="D56" s="120">
        <v>380735.936</v>
      </c>
      <c r="E56" s="120">
        <v>118104.79</v>
      </c>
      <c r="F56" s="120">
        <v>498840.726</v>
      </c>
      <c r="G56" s="120"/>
      <c r="H56" s="120">
        <v>107361.16930596</v>
      </c>
      <c r="I56" s="120">
        <v>1691.235694040006</v>
      </c>
      <c r="J56" s="120">
        <v>109052.405</v>
      </c>
      <c r="K56" s="120"/>
      <c r="L56" s="120">
        <v>103739.549</v>
      </c>
      <c r="M56" s="120">
        <v>5312.856</v>
      </c>
    </row>
    <row r="57" spans="2:13" ht="11.25">
      <c r="B57" s="9" t="s">
        <v>181</v>
      </c>
      <c r="C57" s="120">
        <v>649855.454398682</v>
      </c>
      <c r="D57" s="120">
        <v>395415.195</v>
      </c>
      <c r="E57" s="120">
        <v>127967.821</v>
      </c>
      <c r="F57" s="120">
        <v>523383.016</v>
      </c>
      <c r="G57" s="120"/>
      <c r="H57" s="120">
        <v>126472.438398682</v>
      </c>
      <c r="I57" s="120">
        <v>-678.9623986820079</v>
      </c>
      <c r="J57" s="120">
        <v>125793.476</v>
      </c>
      <c r="K57" s="120"/>
      <c r="L57" s="120">
        <v>112987.06</v>
      </c>
      <c r="M57" s="120">
        <v>12806.416</v>
      </c>
    </row>
    <row r="58" spans="2:13" ht="11.25">
      <c r="B58" s="9" t="s">
        <v>182</v>
      </c>
      <c r="C58" s="120">
        <v>662748.150949213</v>
      </c>
      <c r="D58" s="120">
        <v>401361.191</v>
      </c>
      <c r="E58" s="120">
        <v>128023.344</v>
      </c>
      <c r="F58" s="120">
        <v>529384.535</v>
      </c>
      <c r="G58" s="120"/>
      <c r="H58" s="120">
        <v>133363.615949213</v>
      </c>
      <c r="I58" s="120">
        <v>-140.4709492130205</v>
      </c>
      <c r="J58" s="120">
        <v>133223.145</v>
      </c>
      <c r="K58" s="120"/>
      <c r="L58" s="120">
        <v>123103.701</v>
      </c>
      <c r="M58" s="120">
        <v>10119.444</v>
      </c>
    </row>
    <row r="59" spans="2:13" ht="11.25">
      <c r="B59" s="48" t="s">
        <v>183</v>
      </c>
      <c r="C59" s="188">
        <v>695558.639627038</v>
      </c>
      <c r="D59" s="188">
        <v>416554.677</v>
      </c>
      <c r="E59" s="188">
        <v>164965.045</v>
      </c>
      <c r="F59" s="188">
        <v>581519.722</v>
      </c>
      <c r="G59" s="188"/>
      <c r="H59" s="188">
        <v>114038.917627038</v>
      </c>
      <c r="I59" s="188">
        <v>5653.0583729619975</v>
      </c>
      <c r="J59" s="188">
        <v>119691.976</v>
      </c>
      <c r="K59" s="188"/>
      <c r="L59" s="188">
        <v>124306.689</v>
      </c>
      <c r="M59" s="188">
        <v>-4614.713</v>
      </c>
    </row>
    <row r="60" spans="2:13" ht="11.25">
      <c r="B60" s="9" t="s">
        <v>184</v>
      </c>
      <c r="C60" s="120">
        <v>677928.80853</v>
      </c>
      <c r="D60" s="120">
        <v>422805.269</v>
      </c>
      <c r="E60" s="120">
        <v>133080.616</v>
      </c>
      <c r="F60" s="120">
        <v>555885.885</v>
      </c>
      <c r="G60" s="120"/>
      <c r="H60" s="120">
        <v>122042.92353</v>
      </c>
      <c r="I60" s="120">
        <v>19896.954469999997</v>
      </c>
      <c r="J60" s="120">
        <v>141939.878</v>
      </c>
      <c r="K60" s="120"/>
      <c r="L60" s="120">
        <v>126980.959</v>
      </c>
      <c r="M60" s="120">
        <v>14958.919</v>
      </c>
    </row>
    <row r="61" spans="2:13" ht="11.25">
      <c r="B61" s="9" t="s">
        <v>185</v>
      </c>
      <c r="C61" s="120">
        <v>741786.632505646</v>
      </c>
      <c r="D61" s="120">
        <v>442254.048</v>
      </c>
      <c r="E61" s="120">
        <v>144470.769</v>
      </c>
      <c r="F61" s="120">
        <v>586724.817</v>
      </c>
      <c r="G61" s="120"/>
      <c r="H61" s="120">
        <v>155061.815505646</v>
      </c>
      <c r="I61" s="120">
        <v>14331.785494354</v>
      </c>
      <c r="J61" s="120">
        <v>169393.601</v>
      </c>
      <c r="K61" s="120"/>
      <c r="L61" s="120">
        <v>141878.982</v>
      </c>
      <c r="M61" s="120">
        <v>27514.619</v>
      </c>
    </row>
    <row r="62" spans="2:13" ht="11.25">
      <c r="B62" s="9" t="s">
        <v>186</v>
      </c>
      <c r="C62" s="120">
        <v>772051.816408967</v>
      </c>
      <c r="D62" s="120">
        <v>461298.609</v>
      </c>
      <c r="E62" s="120">
        <v>147572.203</v>
      </c>
      <c r="F62" s="120">
        <v>608870.812</v>
      </c>
      <c r="G62" s="120"/>
      <c r="H62" s="120">
        <v>163181.104408967</v>
      </c>
      <c r="I62" s="120">
        <v>11410.251591033011</v>
      </c>
      <c r="J62" s="120">
        <v>174591.356</v>
      </c>
      <c r="K62" s="120"/>
      <c r="L62" s="120">
        <v>162431.697</v>
      </c>
      <c r="M62" s="120">
        <v>12159.659</v>
      </c>
    </row>
    <row r="63" spans="2:13" ht="11.25">
      <c r="B63" s="48" t="s">
        <v>187</v>
      </c>
      <c r="C63" s="188">
        <v>776577.3938778</v>
      </c>
      <c r="D63" s="188">
        <v>460482.075</v>
      </c>
      <c r="E63" s="188">
        <v>186981.412</v>
      </c>
      <c r="F63" s="188">
        <v>647463.487</v>
      </c>
      <c r="G63" s="188"/>
      <c r="H63" s="188">
        <v>129113.9068778</v>
      </c>
      <c r="I63" s="188">
        <v>12458.261122200012</v>
      </c>
      <c r="J63" s="188">
        <v>141572.168</v>
      </c>
      <c r="K63" s="188"/>
      <c r="L63" s="188">
        <v>148239.363</v>
      </c>
      <c r="M63" s="188">
        <v>-6667.195</v>
      </c>
    </row>
    <row r="64" spans="2:13" ht="11.25">
      <c r="B64" s="9" t="s">
        <v>188</v>
      </c>
      <c r="C64" s="120">
        <v>718167.044097438</v>
      </c>
      <c r="D64" s="120">
        <v>460109.858</v>
      </c>
      <c r="E64" s="120">
        <v>153129.258</v>
      </c>
      <c r="F64" s="120">
        <v>613239.116</v>
      </c>
      <c r="G64" s="120"/>
      <c r="H64" s="120">
        <v>104927.928097438</v>
      </c>
      <c r="I64" s="120">
        <v>15173.901902562007</v>
      </c>
      <c r="J64" s="120">
        <v>120101.83</v>
      </c>
      <c r="K64" s="120"/>
      <c r="L64" s="120">
        <v>124169.762</v>
      </c>
      <c r="M64" s="120">
        <v>-4067.932</v>
      </c>
    </row>
    <row r="65" spans="2:13" ht="11.25">
      <c r="B65" s="9" t="s">
        <v>189</v>
      </c>
      <c r="C65" s="120">
        <v>772222.080800131</v>
      </c>
      <c r="D65" s="120">
        <v>486110.964</v>
      </c>
      <c r="E65" s="120">
        <v>156374.546</v>
      </c>
      <c r="F65" s="120">
        <v>642485.51</v>
      </c>
      <c r="G65" s="120"/>
      <c r="H65" s="120">
        <v>129736.570800131</v>
      </c>
      <c r="I65" s="120">
        <v>8816.228199869001</v>
      </c>
      <c r="J65" s="120">
        <v>138552.799</v>
      </c>
      <c r="K65" s="120"/>
      <c r="L65" s="120">
        <v>135664.971</v>
      </c>
      <c r="M65" s="120">
        <v>2887.828</v>
      </c>
    </row>
    <row r="66" spans="2:13" ht="11.25">
      <c r="B66" s="9" t="s">
        <v>190</v>
      </c>
      <c r="C66" s="120">
        <v>813984.220909115</v>
      </c>
      <c r="D66" s="120">
        <v>511869.073</v>
      </c>
      <c r="E66" s="120">
        <v>160990.475</v>
      </c>
      <c r="F66" s="120">
        <v>672859.548</v>
      </c>
      <c r="G66" s="120"/>
      <c r="H66" s="120">
        <v>141124.672909115</v>
      </c>
      <c r="I66" s="120">
        <v>13413.622090885008</v>
      </c>
      <c r="J66" s="120">
        <v>154538.295</v>
      </c>
      <c r="K66" s="120"/>
      <c r="L66" s="120">
        <v>158544.201</v>
      </c>
      <c r="M66" s="120">
        <v>-4005.906</v>
      </c>
    </row>
    <row r="67" spans="2:13" ht="11.25">
      <c r="B67" s="48" t="s">
        <v>191</v>
      </c>
      <c r="C67" s="188">
        <v>877636.740061522</v>
      </c>
      <c r="D67" s="188">
        <v>521661.105</v>
      </c>
      <c r="E67" s="188">
        <v>216506.721</v>
      </c>
      <c r="F67" s="188">
        <v>738167.826</v>
      </c>
      <c r="G67" s="188"/>
      <c r="H67" s="188">
        <v>139468.914061522</v>
      </c>
      <c r="I67" s="188">
        <v>25184.159938478</v>
      </c>
      <c r="J67" s="188">
        <v>164653.074</v>
      </c>
      <c r="K67" s="188"/>
      <c r="L67" s="188">
        <v>166938.066</v>
      </c>
      <c r="M67" s="188">
        <v>-2284.992</v>
      </c>
    </row>
    <row r="68" spans="2:13" ht="11.25">
      <c r="B68" s="9" t="s">
        <v>192</v>
      </c>
      <c r="C68" s="120">
        <v>843530.4594</v>
      </c>
      <c r="D68" s="120">
        <v>532300.533</v>
      </c>
      <c r="E68" s="120">
        <v>170539.753</v>
      </c>
      <c r="F68" s="120">
        <v>702840.286</v>
      </c>
      <c r="G68" s="120"/>
      <c r="H68" s="120">
        <v>140690.1734</v>
      </c>
      <c r="I68" s="120">
        <v>26076.937600000005</v>
      </c>
      <c r="J68" s="120">
        <v>166767.111</v>
      </c>
      <c r="K68" s="120"/>
      <c r="L68" s="120">
        <v>164626.781</v>
      </c>
      <c r="M68" s="120">
        <v>2140.33</v>
      </c>
    </row>
    <row r="69" spans="2:13" ht="11.25">
      <c r="B69" s="9" t="s">
        <v>193</v>
      </c>
      <c r="C69" s="120">
        <v>907215.123474691</v>
      </c>
      <c r="D69" s="120">
        <v>548562.642</v>
      </c>
      <c r="E69" s="120">
        <v>186887.643</v>
      </c>
      <c r="F69" s="120">
        <v>735450.285</v>
      </c>
      <c r="G69" s="120"/>
      <c r="H69" s="120">
        <v>171764.838474691</v>
      </c>
      <c r="I69" s="120">
        <v>25642.319525308994</v>
      </c>
      <c r="J69" s="120">
        <v>197407.158</v>
      </c>
      <c r="K69" s="120"/>
      <c r="L69" s="120">
        <v>178161.091</v>
      </c>
      <c r="M69" s="120">
        <v>19246.067</v>
      </c>
    </row>
    <row r="70" spans="2:13" ht="11.25">
      <c r="B70" s="9" t="s">
        <v>194</v>
      </c>
      <c r="C70" s="120">
        <v>950219.706157568</v>
      </c>
      <c r="D70" s="120">
        <v>572106.715</v>
      </c>
      <c r="E70" s="120">
        <v>189204.286</v>
      </c>
      <c r="F70" s="120">
        <v>761311.001</v>
      </c>
      <c r="G70" s="120"/>
      <c r="H70" s="120">
        <v>188908.705157568</v>
      </c>
      <c r="I70" s="120">
        <v>25411.741842431977</v>
      </c>
      <c r="J70" s="120">
        <v>214320.447</v>
      </c>
      <c r="K70" s="120"/>
      <c r="L70" s="120">
        <v>197177.541</v>
      </c>
      <c r="M70" s="120">
        <v>17142.906</v>
      </c>
    </row>
    <row r="71" spans="2:13" ht="11.25">
      <c r="B71" s="48" t="s">
        <v>195</v>
      </c>
      <c r="C71" s="188">
        <v>1006203.68980647</v>
      </c>
      <c r="D71" s="188">
        <v>595654.034</v>
      </c>
      <c r="E71" s="188">
        <v>250700.52</v>
      </c>
      <c r="F71" s="188">
        <v>846354.554</v>
      </c>
      <c r="G71" s="188"/>
      <c r="H71" s="188">
        <v>159849.135806468</v>
      </c>
      <c r="I71" s="188">
        <v>24668.449193531997</v>
      </c>
      <c r="J71" s="188">
        <v>184517.585</v>
      </c>
      <c r="K71" s="188"/>
      <c r="L71" s="188">
        <v>193746.93</v>
      </c>
      <c r="M71" s="188">
        <v>-9229.345</v>
      </c>
    </row>
    <row r="72" spans="2:13" ht="11.25">
      <c r="B72" s="9" t="s">
        <v>209</v>
      </c>
      <c r="C72" s="120">
        <v>945392.479855003</v>
      </c>
      <c r="D72" s="120">
        <v>601849.096</v>
      </c>
      <c r="E72" s="120">
        <v>179640.595</v>
      </c>
      <c r="F72" s="120">
        <v>781489.691</v>
      </c>
      <c r="G72" s="120"/>
      <c r="H72" s="120">
        <v>163902.788855003</v>
      </c>
      <c r="I72" s="120">
        <v>28804.81714499701</v>
      </c>
      <c r="J72" s="120">
        <v>192707.606</v>
      </c>
      <c r="K72" s="120"/>
      <c r="L72" s="120">
        <v>187793.04</v>
      </c>
      <c r="M72" s="120">
        <v>4914.566</v>
      </c>
    </row>
    <row r="73" spans="2:13" ht="11.25">
      <c r="B73" s="9" t="s">
        <v>212</v>
      </c>
      <c r="C73" s="120">
        <v>1026607.71822898</v>
      </c>
      <c r="D73" s="120">
        <v>617652.653</v>
      </c>
      <c r="E73" s="120">
        <v>210481.575</v>
      </c>
      <c r="F73" s="120">
        <v>828134.228</v>
      </c>
      <c r="G73" s="120"/>
      <c r="H73" s="120">
        <v>198473.490228983</v>
      </c>
      <c r="I73" s="120">
        <v>22165.957771017012</v>
      </c>
      <c r="J73" s="120">
        <v>220639.448</v>
      </c>
      <c r="K73" s="120"/>
      <c r="L73" s="120">
        <v>196643.73</v>
      </c>
      <c r="M73" s="120">
        <v>23995.718</v>
      </c>
    </row>
    <row r="74" spans="2:13" ht="11.25">
      <c r="B74" s="9" t="s">
        <v>214</v>
      </c>
      <c r="C74" s="120">
        <v>1029778.51811404</v>
      </c>
      <c r="D74" s="120">
        <v>631159.24</v>
      </c>
      <c r="E74" s="120">
        <v>201787.573</v>
      </c>
      <c r="F74" s="120">
        <v>832946.813</v>
      </c>
      <c r="G74" s="120"/>
      <c r="H74" s="120">
        <v>196831.705114037</v>
      </c>
      <c r="I74" s="120">
        <v>20491.198470175994</v>
      </c>
      <c r="J74" s="120">
        <v>217322.903584213</v>
      </c>
      <c r="K74" s="120"/>
      <c r="L74" s="120">
        <v>209555.575</v>
      </c>
      <c r="M74" s="120">
        <v>7767.32858421272</v>
      </c>
    </row>
    <row r="75" spans="2:13" ht="11.25">
      <c r="B75" s="48" t="s">
        <v>217</v>
      </c>
      <c r="C75" s="188">
        <v>1068103.84286769</v>
      </c>
      <c r="D75" s="188">
        <v>648828.507</v>
      </c>
      <c r="E75" s="188">
        <v>264737.229</v>
      </c>
      <c r="F75" s="188">
        <v>913565.736</v>
      </c>
      <c r="G75" s="188"/>
      <c r="H75" s="188">
        <v>154538.106867689</v>
      </c>
      <c r="I75" s="188">
        <v>32052.446751170995</v>
      </c>
      <c r="J75" s="188">
        <v>186590.55361886</v>
      </c>
      <c r="K75" s="188"/>
      <c r="L75" s="188">
        <v>204727.764</v>
      </c>
      <c r="M75" s="188">
        <v>-18137.2103811404</v>
      </c>
    </row>
    <row r="76" spans="2:13" ht="11.25">
      <c r="B76" s="9" t="s">
        <v>224</v>
      </c>
      <c r="C76" s="120">
        <v>1024570.2623295</v>
      </c>
      <c r="D76" s="120">
        <v>658905.534881153</v>
      </c>
      <c r="E76" s="120">
        <v>203095.28</v>
      </c>
      <c r="F76" s="120">
        <v>862000.814881153</v>
      </c>
      <c r="G76" s="120"/>
      <c r="H76" s="120">
        <v>162569.447448347</v>
      </c>
      <c r="I76" s="120">
        <v>26525.670835004013</v>
      </c>
      <c r="J76" s="120">
        <v>189095.118283351</v>
      </c>
      <c r="K76" s="120"/>
      <c r="L76" s="120">
        <v>193198.242397059</v>
      </c>
      <c r="M76" s="120">
        <v>-4103.12411370811</v>
      </c>
    </row>
    <row r="77" spans="2:13" ht="11.25">
      <c r="B77" s="9" t="s">
        <v>225</v>
      </c>
      <c r="C77" s="120">
        <v>1087085.97575323</v>
      </c>
      <c r="D77" s="120">
        <v>672066.112</v>
      </c>
      <c r="E77" s="120">
        <v>228504.838</v>
      </c>
      <c r="F77" s="120">
        <v>900570.95</v>
      </c>
      <c r="G77" s="120"/>
      <c r="H77" s="120">
        <v>186515.025753228</v>
      </c>
      <c r="I77" s="120">
        <v>28893.469489999</v>
      </c>
      <c r="J77" s="120">
        <v>215408.495243227</v>
      </c>
      <c r="K77" s="120"/>
      <c r="L77" s="120">
        <v>196948.69</v>
      </c>
      <c r="M77" s="120">
        <v>18459.8052432275</v>
      </c>
    </row>
    <row r="78" spans="2:13" ht="11.25">
      <c r="B78" s="9" t="s">
        <v>226</v>
      </c>
      <c r="C78" s="120">
        <v>1083161.596375</v>
      </c>
      <c r="D78" s="120">
        <v>692215.732</v>
      </c>
      <c r="E78" s="120">
        <v>220111.08</v>
      </c>
      <c r="F78" s="120">
        <v>912326.812</v>
      </c>
      <c r="G78" s="120"/>
      <c r="H78" s="120">
        <v>170834.784375</v>
      </c>
      <c r="I78" s="120">
        <v>23499.970625000016</v>
      </c>
      <c r="J78" s="120">
        <v>194334.755</v>
      </c>
      <c r="K78" s="120"/>
      <c r="L78" s="120">
        <v>204980.042</v>
      </c>
      <c r="M78" s="120">
        <v>-10645.287</v>
      </c>
    </row>
    <row r="79" spans="2:24" ht="11.25">
      <c r="B79" s="48" t="s">
        <v>260</v>
      </c>
      <c r="C79" s="188">
        <v>1144483.055665</v>
      </c>
      <c r="D79" s="188">
        <v>721264.171</v>
      </c>
      <c r="E79" s="188">
        <v>292832.27</v>
      </c>
      <c r="F79" s="188">
        <v>1014096.441</v>
      </c>
      <c r="G79" s="188"/>
      <c r="H79" s="188">
        <v>130386.614665</v>
      </c>
      <c r="I79" s="188">
        <v>47240.06933500001</v>
      </c>
      <c r="J79" s="188">
        <v>177626.684</v>
      </c>
      <c r="K79" s="188"/>
      <c r="L79" s="188">
        <v>203567.833</v>
      </c>
      <c r="M79" s="188">
        <v>-25941.149</v>
      </c>
      <c r="O79" s="230"/>
      <c r="P79" s="230"/>
      <c r="Q79" s="230"/>
      <c r="R79" s="230"/>
      <c r="S79" s="230"/>
      <c r="T79" s="230"/>
      <c r="U79" s="230"/>
      <c r="V79" s="230"/>
      <c r="W79" s="230"/>
      <c r="X79" s="230"/>
    </row>
    <row r="80" spans="2:13" ht="11.25">
      <c r="B80" s="83" t="s">
        <v>315</v>
      </c>
      <c r="C80" s="120">
        <v>1092537.30373389</v>
      </c>
      <c r="D80" s="120">
        <v>722896.216</v>
      </c>
      <c r="E80" s="120">
        <v>212914.551</v>
      </c>
      <c r="F80" s="120">
        <v>935810.767</v>
      </c>
      <c r="G80" s="120"/>
      <c r="H80" s="120">
        <v>156726.536733891</v>
      </c>
      <c r="I80" s="120">
        <v>55956.53826610901</v>
      </c>
      <c r="J80" s="120">
        <v>212683.075</v>
      </c>
      <c r="K80" s="120"/>
      <c r="L80" s="120">
        <v>204862.337</v>
      </c>
      <c r="M80" s="120">
        <v>7820.738</v>
      </c>
    </row>
    <row r="81" spans="2:13" ht="11.25">
      <c r="B81" s="26" t="s">
        <v>316</v>
      </c>
      <c r="C81" s="188">
        <v>1183410.90271</v>
      </c>
      <c r="D81" s="188">
        <v>740899.653</v>
      </c>
      <c r="E81" s="188">
        <v>242430.65</v>
      </c>
      <c r="F81" s="188">
        <v>983330.303</v>
      </c>
      <c r="G81" s="188"/>
      <c r="H81" s="188">
        <v>200080.59971</v>
      </c>
      <c r="I81" s="188">
        <v>42605.041289999994</v>
      </c>
      <c r="J81" s="188">
        <v>242685.641</v>
      </c>
      <c r="K81" s="188"/>
      <c r="L81" s="188">
        <v>223843.895</v>
      </c>
      <c r="M81" s="188">
        <v>18841.746</v>
      </c>
    </row>
    <row r="82" ht="11.25">
      <c r="B82" s="61" t="s">
        <v>262</v>
      </c>
    </row>
    <row r="83" ht="11.25">
      <c r="B83" s="133" t="s">
        <v>168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82"/>
  <sheetViews>
    <sheetView showGridLines="0" zoomScaleSheetLayoutView="100" zoomScalePageLayoutView="0" workbookViewId="0" topLeftCell="A1">
      <selection activeCell="B79" sqref="B79:B80"/>
    </sheetView>
  </sheetViews>
  <sheetFormatPr defaultColWidth="9.140625" defaultRowHeight="12.75"/>
  <cols>
    <col min="1" max="1" width="3.7109375" style="61" customWidth="1"/>
    <col min="2" max="2" width="7.5742187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4" width="9.140625" style="127" customWidth="1"/>
    <col min="15" max="16384" width="9.140625" style="61" customWidth="1"/>
  </cols>
  <sheetData>
    <row r="1" spans="2:14" s="76" customFormat="1" ht="11.25" customHeight="1">
      <c r="B1" s="72" t="s">
        <v>233</v>
      </c>
      <c r="D1" s="78"/>
      <c r="E1" s="78"/>
      <c r="F1" s="78"/>
      <c r="M1" s="142" t="str">
        <f>'Tab 2'!$K$1</f>
        <v>Carta de Conjuntura | set 2013</v>
      </c>
      <c r="N1" s="111"/>
    </row>
    <row r="2" spans="2:14" s="76" customFormat="1" ht="12.75">
      <c r="B2" s="77"/>
      <c r="D2" s="78"/>
      <c r="E2" s="78"/>
      <c r="F2" s="78"/>
      <c r="M2" s="75"/>
      <c r="N2" s="111"/>
    </row>
    <row r="3" spans="2:13" ht="11.25">
      <c r="B3" s="59" t="s">
        <v>271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4"/>
      <c r="C6" s="101"/>
      <c r="D6" s="102"/>
      <c r="E6" s="102"/>
      <c r="F6" s="102"/>
      <c r="G6" s="101"/>
      <c r="H6" s="102"/>
      <c r="I6" s="102"/>
      <c r="J6" s="102"/>
      <c r="K6" s="101"/>
      <c r="L6" s="102"/>
      <c r="M6" s="102"/>
    </row>
    <row r="7" spans="2:14" s="60" customFormat="1" ht="11.25">
      <c r="B7" s="63"/>
      <c r="C7" s="281" t="s">
        <v>83</v>
      </c>
      <c r="D7" s="279" t="s">
        <v>84</v>
      </c>
      <c r="E7" s="279"/>
      <c r="F7" s="279"/>
      <c r="G7" s="65"/>
      <c r="H7" s="279" t="s">
        <v>85</v>
      </c>
      <c r="I7" s="279"/>
      <c r="J7" s="279"/>
      <c r="K7" s="65"/>
      <c r="L7" s="280" t="s">
        <v>77</v>
      </c>
      <c r="M7" s="280"/>
      <c r="N7" s="70"/>
    </row>
    <row r="8" spans="2:14" s="60" customFormat="1" ht="22.5">
      <c r="B8" s="66" t="s">
        <v>1</v>
      </c>
      <c r="C8" s="281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167</v>
      </c>
      <c r="J8" s="67" t="s">
        <v>166</v>
      </c>
      <c r="K8" s="67"/>
      <c r="L8" s="67" t="s">
        <v>65</v>
      </c>
      <c r="M8" s="67" t="s">
        <v>66</v>
      </c>
      <c r="N8" s="70"/>
    </row>
    <row r="9" spans="2:14" s="65" customFormat="1" ht="11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  <c r="N9" s="16"/>
    </row>
    <row r="10" spans="2:13" ht="12" thickTop="1">
      <c r="B10" s="185">
        <v>1996</v>
      </c>
      <c r="C10" s="137">
        <v>91.14579859232681</v>
      </c>
      <c r="D10" s="137">
        <v>64.66320645151579</v>
      </c>
      <c r="E10" s="137">
        <v>20.096024004920615</v>
      </c>
      <c r="F10" s="137">
        <v>84.75923045643641</v>
      </c>
      <c r="G10" s="136"/>
      <c r="H10" s="137">
        <v>16.401794798580056</v>
      </c>
      <c r="I10" s="137">
        <v>0.6382358077847301</v>
      </c>
      <c r="J10" s="137">
        <v>17.040030606364788</v>
      </c>
      <c r="K10" s="137"/>
      <c r="L10" s="137">
        <v>16.870571573227284</v>
      </c>
      <c r="M10" s="137">
        <v>0.16945903313750107</v>
      </c>
    </row>
    <row r="11" spans="2:13" ht="11.25">
      <c r="B11" s="185">
        <v>1997</v>
      </c>
      <c r="C11" s="137">
        <v>91.07376738192357</v>
      </c>
      <c r="D11" s="137">
        <v>64.87735691885614</v>
      </c>
      <c r="E11" s="137">
        <v>19.896105807095495</v>
      </c>
      <c r="F11" s="137">
        <v>84.77346272595165</v>
      </c>
      <c r="G11" s="136"/>
      <c r="H11" s="137">
        <v>16.090803832544097</v>
      </c>
      <c r="I11" s="137">
        <v>1.3354242652860682</v>
      </c>
      <c r="J11" s="137">
        <v>17.426228097830165</v>
      </c>
      <c r="K11" s="137"/>
      <c r="L11" s="137">
        <v>17.370434892658654</v>
      </c>
      <c r="M11" s="137">
        <v>0.055793205171513226</v>
      </c>
    </row>
    <row r="12" spans="2:13" ht="11.25">
      <c r="B12" s="185">
        <v>1998</v>
      </c>
      <c r="C12" s="137">
        <v>91.35402237153224</v>
      </c>
      <c r="D12" s="137">
        <v>64.33269369157021</v>
      </c>
      <c r="E12" s="137">
        <v>20.638489333202102</v>
      </c>
      <c r="F12" s="137">
        <v>84.97118302477232</v>
      </c>
      <c r="G12" s="136"/>
      <c r="H12" s="137">
        <v>15.681945353723773</v>
      </c>
      <c r="I12" s="137">
        <v>1.3464106706425543</v>
      </c>
      <c r="J12" s="137">
        <v>17.028356024366328</v>
      </c>
      <c r="K12" s="137"/>
      <c r="L12" s="137">
        <v>16.96907701121883</v>
      </c>
      <c r="M12" s="137">
        <v>0.05927901314750121</v>
      </c>
    </row>
    <row r="13" spans="2:13" ht="11.25">
      <c r="B13" s="185">
        <v>1999</v>
      </c>
      <c r="C13" s="137">
        <v>88.52266685007737</v>
      </c>
      <c r="D13" s="137">
        <v>64.73016527026033</v>
      </c>
      <c r="E13" s="137">
        <v>20.298014277213223</v>
      </c>
      <c r="F13" s="137">
        <v>85.02817954747354</v>
      </c>
      <c r="G13" s="136"/>
      <c r="H13" s="137">
        <v>14.106821420094473</v>
      </c>
      <c r="I13" s="137">
        <v>2.2698949026669024</v>
      </c>
      <c r="J13" s="137">
        <v>16.376716322761375</v>
      </c>
      <c r="K13" s="137"/>
      <c r="L13" s="137">
        <v>15.656939603647631</v>
      </c>
      <c r="M13" s="137">
        <v>0.7197767191137481</v>
      </c>
    </row>
    <row r="14" spans="2:13" ht="11.25">
      <c r="B14" s="185">
        <v>2000</v>
      </c>
      <c r="C14" s="137">
        <v>97.47353164627427</v>
      </c>
      <c r="D14" s="137">
        <v>64.34528033124263</v>
      </c>
      <c r="E14" s="137">
        <v>19.168160243930675</v>
      </c>
      <c r="F14" s="137">
        <v>83.5134405751733</v>
      </c>
      <c r="G14" s="136"/>
      <c r="H14" s="137">
        <v>13.960091071100974</v>
      </c>
      <c r="I14" s="137">
        <v>4.290039224867825</v>
      </c>
      <c r="J14" s="137">
        <v>18.2501302959688</v>
      </c>
      <c r="K14" s="137"/>
      <c r="L14" s="137">
        <v>16.799832454586138</v>
      </c>
      <c r="M14" s="137">
        <v>1.4502978413826597</v>
      </c>
    </row>
    <row r="15" spans="2:13" ht="11.25">
      <c r="B15" s="185">
        <v>2001</v>
      </c>
      <c r="C15" s="137">
        <v>96.80243284895508</v>
      </c>
      <c r="D15" s="137">
        <v>63.47017525584145</v>
      </c>
      <c r="E15" s="137">
        <v>19.816900953229002</v>
      </c>
      <c r="F15" s="137">
        <v>83.28707620907046</v>
      </c>
      <c r="G15" s="136"/>
      <c r="H15" s="137">
        <v>13.515356639884748</v>
      </c>
      <c r="I15" s="137">
        <v>4.5130210687852825</v>
      </c>
      <c r="J15" s="137">
        <v>18.02837770867003</v>
      </c>
      <c r="K15" s="137"/>
      <c r="L15" s="137">
        <v>17.0314007400631</v>
      </c>
      <c r="M15" s="137">
        <v>0.9969769686069305</v>
      </c>
    </row>
    <row r="16" spans="2:13" ht="11.25">
      <c r="B16" s="185">
        <v>2002</v>
      </c>
      <c r="C16" s="137">
        <v>96.97722970926309</v>
      </c>
      <c r="D16" s="137">
        <v>61.716363508686804</v>
      </c>
      <c r="E16" s="137">
        <v>20.57379029254189</v>
      </c>
      <c r="F16" s="137">
        <v>82.29015380122867</v>
      </c>
      <c r="G16" s="136"/>
      <c r="H16" s="137">
        <v>14.687075908034396</v>
      </c>
      <c r="I16" s="137">
        <v>1.5091238610955808</v>
      </c>
      <c r="J16" s="137">
        <v>16.196199769129976</v>
      </c>
      <c r="K16" s="137"/>
      <c r="L16" s="137">
        <v>16.386411850990413</v>
      </c>
      <c r="M16" s="137">
        <v>-0.1902120818604349</v>
      </c>
    </row>
    <row r="17" spans="2:13" ht="11.25">
      <c r="B17" s="185">
        <v>2003</v>
      </c>
      <c r="C17" s="137">
        <v>97.27101547825907</v>
      </c>
      <c r="D17" s="137">
        <v>61.92889442727532</v>
      </c>
      <c r="E17" s="137">
        <v>19.38859302683211</v>
      </c>
      <c r="F17" s="137">
        <v>81.31748745410741</v>
      </c>
      <c r="G17" s="136"/>
      <c r="H17" s="137">
        <v>15.95352802415168</v>
      </c>
      <c r="I17" s="137">
        <v>-0.18275160537795362</v>
      </c>
      <c r="J17" s="137">
        <v>15.770776418773725</v>
      </c>
      <c r="K17" s="137"/>
      <c r="L17" s="137">
        <v>15.27776151420839</v>
      </c>
      <c r="M17" s="137">
        <v>0.4930149045653319</v>
      </c>
    </row>
    <row r="18" spans="2:13" ht="11.25">
      <c r="B18" s="185">
        <v>2004</v>
      </c>
      <c r="C18" s="137">
        <v>97.48040094359119</v>
      </c>
      <c r="D18" s="137">
        <v>59.77914994492868</v>
      </c>
      <c r="E18" s="137">
        <v>19.226597152933763</v>
      </c>
      <c r="F18" s="137">
        <v>79.00574709786245</v>
      </c>
      <c r="G18" s="135"/>
      <c r="H18" s="137">
        <v>18.474653845728753</v>
      </c>
      <c r="I18" s="137">
        <v>-1.3573042439690053</v>
      </c>
      <c r="J18" s="137">
        <v>17.11734960175975</v>
      </c>
      <c r="K18" s="137"/>
      <c r="L18" s="137">
        <v>16.096642961309588</v>
      </c>
      <c r="M18" s="137">
        <v>1.0207066404501608</v>
      </c>
    </row>
    <row r="19" spans="2:13" ht="11.25">
      <c r="B19" s="185">
        <v>2005</v>
      </c>
      <c r="C19" s="137">
        <v>97.53398840782698</v>
      </c>
      <c r="D19" s="137">
        <v>60.274147433180076</v>
      </c>
      <c r="E19" s="137">
        <v>19.911756455574697</v>
      </c>
      <c r="F19" s="137">
        <v>80.18590388875478</v>
      </c>
      <c r="G19" s="135"/>
      <c r="H19" s="137">
        <v>17.348084519072202</v>
      </c>
      <c r="I19" s="137">
        <v>-1.142343138533877</v>
      </c>
      <c r="J19" s="137">
        <v>16.20574138053833</v>
      </c>
      <c r="K19" s="137"/>
      <c r="L19" s="137">
        <v>15.93846796557741</v>
      </c>
      <c r="M19" s="137">
        <v>0.2672734149609212</v>
      </c>
    </row>
    <row r="20" spans="2:14" s="60" customFormat="1" ht="11.25">
      <c r="B20" s="144">
        <v>2006</v>
      </c>
      <c r="C20" s="137">
        <v>97.92280149074651</v>
      </c>
      <c r="D20" s="137">
        <v>60.304522039397604</v>
      </c>
      <c r="E20" s="137">
        <v>20.03697851515351</v>
      </c>
      <c r="F20" s="137">
        <v>80.34150055455113</v>
      </c>
      <c r="G20" s="135"/>
      <c r="H20" s="137">
        <v>17.581300936195394</v>
      </c>
      <c r="I20" s="137">
        <v>-0.8254587359526382</v>
      </c>
      <c r="J20" s="137">
        <v>16.755842200242753</v>
      </c>
      <c r="K20" s="137"/>
      <c r="L20" s="137">
        <v>16.430919136824727</v>
      </c>
      <c r="M20" s="137">
        <v>0.3249230634180269</v>
      </c>
      <c r="N20" s="70"/>
    </row>
    <row r="21" spans="2:14" s="60" customFormat="1" ht="11.25">
      <c r="B21" s="144">
        <v>2007</v>
      </c>
      <c r="C21" s="137">
        <v>98.234731748265</v>
      </c>
      <c r="D21" s="137">
        <v>59.89706698574215</v>
      </c>
      <c r="E21" s="137">
        <v>20.255216905347364</v>
      </c>
      <c r="F21" s="137">
        <v>80.15228389108951</v>
      </c>
      <c r="G21" s="135"/>
      <c r="H21" s="137">
        <v>18.08244785717549</v>
      </c>
      <c r="I21" s="137">
        <v>0.2451716394669482</v>
      </c>
      <c r="J21" s="137">
        <v>18.327619496642438</v>
      </c>
      <c r="K21" s="137"/>
      <c r="L21" s="137">
        <v>17.439947591352357</v>
      </c>
      <c r="M21" s="137">
        <v>0.8876719052900819</v>
      </c>
      <c r="N21" s="70"/>
    </row>
    <row r="22" spans="2:14" s="60" customFormat="1" ht="11.25">
      <c r="B22" s="144">
        <v>2008</v>
      </c>
      <c r="C22" s="137">
        <v>97.8939948086145</v>
      </c>
      <c r="D22" s="137">
        <v>58.928772204329626</v>
      </c>
      <c r="E22" s="137">
        <v>20.18680804657629</v>
      </c>
      <c r="F22" s="137">
        <v>79.11558025090592</v>
      </c>
      <c r="G22" s="135"/>
      <c r="H22" s="137">
        <v>18.778417855640807</v>
      </c>
      <c r="I22" s="137">
        <v>1.9160080179640577</v>
      </c>
      <c r="J22" s="137">
        <v>20.694425873604867</v>
      </c>
      <c r="K22" s="137"/>
      <c r="L22" s="137">
        <v>19.112539636544728</v>
      </c>
      <c r="M22" s="137">
        <v>1.5818862370601359</v>
      </c>
      <c r="N22" s="70"/>
    </row>
    <row r="23" spans="2:14" s="60" customFormat="1" ht="11.25">
      <c r="B23" s="144">
        <v>2009</v>
      </c>
      <c r="C23" s="137">
        <v>98.22825701426832</v>
      </c>
      <c r="D23" s="137">
        <v>61.114668025696915</v>
      </c>
      <c r="E23" s="137">
        <v>21.20763573213086</v>
      </c>
      <c r="F23" s="137">
        <v>82.32230375782777</v>
      </c>
      <c r="G23" s="135"/>
      <c r="H23" s="137">
        <v>15.905953256440554</v>
      </c>
      <c r="I23" s="137">
        <v>1.9320810911857498</v>
      </c>
      <c r="J23" s="137">
        <v>17.838034347626305</v>
      </c>
      <c r="K23" s="137"/>
      <c r="L23" s="137">
        <v>18.068663253508568</v>
      </c>
      <c r="M23" s="137">
        <v>-0.23062890588226384</v>
      </c>
      <c r="N23" s="70"/>
    </row>
    <row r="24" spans="2:14" s="60" customFormat="1" ht="11.25">
      <c r="B24" s="144">
        <v>2010</v>
      </c>
      <c r="C24" s="137">
        <v>98.33118098670562</v>
      </c>
      <c r="D24" s="137">
        <v>59.64385419278699</v>
      </c>
      <c r="E24" s="137">
        <v>21.14891916417313</v>
      </c>
      <c r="F24" s="137">
        <v>80.79277335696013</v>
      </c>
      <c r="G24" s="135"/>
      <c r="H24" s="137">
        <v>17.53840762974545</v>
      </c>
      <c r="I24" s="137">
        <v>2.7001898264234345</v>
      </c>
      <c r="J24" s="137">
        <v>20.238597456168886</v>
      </c>
      <c r="K24" s="137"/>
      <c r="L24" s="137">
        <v>19.461427737322296</v>
      </c>
      <c r="M24" s="137">
        <v>0.777169718846584</v>
      </c>
      <c r="N24" s="70"/>
    </row>
    <row r="25" spans="2:14" s="60" customFormat="1" ht="11.25">
      <c r="B25" s="144">
        <v>2011</v>
      </c>
      <c r="C25" s="137">
        <v>98.2348408521033</v>
      </c>
      <c r="D25" s="137">
        <v>60.33023048886936</v>
      </c>
      <c r="E25" s="137">
        <v>20.67690596462183</v>
      </c>
      <c r="F25" s="137">
        <v>81.00713645349119</v>
      </c>
      <c r="G25" s="135"/>
      <c r="H25" s="137">
        <v>17.2277043986121</v>
      </c>
      <c r="I25" s="137">
        <v>2.4985297340928088</v>
      </c>
      <c r="J25" s="137">
        <v>19.726234132704906</v>
      </c>
      <c r="K25" s="137"/>
      <c r="L25" s="137">
        <v>19.278724055123956</v>
      </c>
      <c r="M25" s="137">
        <v>0.44751007758093586</v>
      </c>
      <c r="N25" s="70"/>
    </row>
    <row r="26" spans="2:16" s="60" customFormat="1" ht="12" thickBot="1">
      <c r="B26" s="186">
        <v>2012</v>
      </c>
      <c r="C26" s="139">
        <v>98.56364142508029</v>
      </c>
      <c r="D26" s="139">
        <v>62.337953813417414</v>
      </c>
      <c r="E26" s="139">
        <v>21.454525981884764</v>
      </c>
      <c r="F26" s="139">
        <v>83.79247979530219</v>
      </c>
      <c r="G26" s="138"/>
      <c r="H26" s="139">
        <v>14.771161629778065</v>
      </c>
      <c r="I26" s="139">
        <v>2.865601746216175</v>
      </c>
      <c r="J26" s="139">
        <v>17.63676337599424</v>
      </c>
      <c r="K26" s="139"/>
      <c r="L26" s="139">
        <v>18.141693926675536</v>
      </c>
      <c r="M26" s="139">
        <v>-0.5049305506812902</v>
      </c>
      <c r="N26" s="137"/>
      <c r="O26" s="137"/>
      <c r="P26" s="70"/>
    </row>
    <row r="27" spans="2:16" s="60" customFormat="1" ht="12" thickTop="1">
      <c r="B27" s="9" t="s">
        <v>244</v>
      </c>
      <c r="C27" s="137">
        <v>98.32384725411748</v>
      </c>
      <c r="D27" s="137">
        <v>63.69686184636804</v>
      </c>
      <c r="E27" s="137">
        <v>19.438136170200302</v>
      </c>
      <c r="F27" s="137">
        <v>83.13499801656835</v>
      </c>
      <c r="G27" s="137"/>
      <c r="H27" s="137">
        <v>15.188849237549288</v>
      </c>
      <c r="I27" s="137">
        <v>2.9388042501428053</v>
      </c>
      <c r="J27" s="137">
        <v>18.12765348769209</v>
      </c>
      <c r="K27" s="137"/>
      <c r="L27" s="137">
        <v>18.99617645404696</v>
      </c>
      <c r="M27" s="137">
        <v>-0.8685229663548687</v>
      </c>
      <c r="O27" s="129"/>
      <c r="P27" s="70"/>
    </row>
    <row r="28" spans="2:16" s="60" customFormat="1" ht="11.25">
      <c r="B28" s="9" t="s">
        <v>245</v>
      </c>
      <c r="C28" s="137">
        <v>96.3326268250827</v>
      </c>
      <c r="D28" s="137">
        <v>64.22924776167024</v>
      </c>
      <c r="E28" s="137">
        <v>18.448632813115758</v>
      </c>
      <c r="F28" s="137">
        <v>82.67788057478599</v>
      </c>
      <c r="G28" s="137"/>
      <c r="H28" s="137">
        <v>13.65474625029661</v>
      </c>
      <c r="I28" s="137">
        <v>4.8015821033337795</v>
      </c>
      <c r="J28" s="137">
        <v>18.45632835363039</v>
      </c>
      <c r="K28" s="137"/>
      <c r="L28" s="137">
        <v>16.678575728538586</v>
      </c>
      <c r="M28" s="137">
        <v>1.777752625091804</v>
      </c>
      <c r="O28" s="129"/>
      <c r="P28" s="70"/>
    </row>
    <row r="29" spans="2:16" s="60" customFormat="1" ht="11.25">
      <c r="B29" s="9" t="s">
        <v>246</v>
      </c>
      <c r="C29" s="137">
        <v>98.39928509394788</v>
      </c>
      <c r="D29" s="137">
        <v>66.5147402396497</v>
      </c>
      <c r="E29" s="137">
        <v>17.478333913411724</v>
      </c>
      <c r="F29" s="137">
        <v>83.99307415306141</v>
      </c>
      <c r="G29" s="137"/>
      <c r="H29" s="137">
        <v>14.406210940886357</v>
      </c>
      <c r="I29" s="137">
        <v>3.1677643189164626</v>
      </c>
      <c r="J29" s="137">
        <v>17.573975259802822</v>
      </c>
      <c r="K29" s="137"/>
      <c r="L29" s="137">
        <v>16.180758795610732</v>
      </c>
      <c r="M29" s="137">
        <v>1.3932164641920879</v>
      </c>
      <c r="O29" s="129"/>
      <c r="P29" s="70"/>
    </row>
    <row r="30" spans="2:16" s="60" customFormat="1" ht="11.25">
      <c r="B30" s="48" t="s">
        <v>247</v>
      </c>
      <c r="C30" s="189">
        <v>96.921818735248</v>
      </c>
      <c r="D30" s="189">
        <v>62.949929974185615</v>
      </c>
      <c r="E30" s="189">
        <v>21.196043998050367</v>
      </c>
      <c r="F30" s="189">
        <v>84.14597397223598</v>
      </c>
      <c r="G30" s="189"/>
      <c r="H30" s="189">
        <v>12.77584476301212</v>
      </c>
      <c r="I30" s="189">
        <v>6.028706194265439</v>
      </c>
      <c r="J30" s="189">
        <v>18.80455095727756</v>
      </c>
      <c r="K30" s="189"/>
      <c r="L30" s="189">
        <v>15.633745059843093</v>
      </c>
      <c r="M30" s="189">
        <v>3.170805897434463</v>
      </c>
      <c r="O30" s="129"/>
      <c r="P30" s="70"/>
    </row>
    <row r="31" spans="2:16" s="60" customFormat="1" ht="11.25">
      <c r="B31" s="9" t="s">
        <v>248</v>
      </c>
      <c r="C31" s="137">
        <v>97.33978820711371</v>
      </c>
      <c r="D31" s="137">
        <v>64.8846804487859</v>
      </c>
      <c r="E31" s="137">
        <v>18.65544146361204</v>
      </c>
      <c r="F31" s="137">
        <v>83.54012191239795</v>
      </c>
      <c r="G31" s="137"/>
      <c r="H31" s="137">
        <v>13.79966629471582</v>
      </c>
      <c r="I31" s="137">
        <v>4.803947897374231</v>
      </c>
      <c r="J31" s="137">
        <v>18.603614192090053</v>
      </c>
      <c r="K31" s="137"/>
      <c r="L31" s="137">
        <v>18.16490876835112</v>
      </c>
      <c r="M31" s="137">
        <v>0.43870542373893257</v>
      </c>
      <c r="O31" s="129"/>
      <c r="P31" s="70"/>
    </row>
    <row r="32" spans="2:16" s="60" customFormat="1" ht="11.25">
      <c r="B32" s="9" t="s">
        <v>249</v>
      </c>
      <c r="C32" s="137">
        <v>96.49642070651099</v>
      </c>
      <c r="D32" s="137">
        <v>63.880043894062666</v>
      </c>
      <c r="E32" s="137">
        <v>18.626699969890378</v>
      </c>
      <c r="F32" s="137">
        <v>82.50674386395305</v>
      </c>
      <c r="G32" s="137"/>
      <c r="H32" s="137">
        <v>13.989676842558103</v>
      </c>
      <c r="I32" s="137">
        <v>4.970225968264617</v>
      </c>
      <c r="J32" s="137">
        <v>18.959902810822722</v>
      </c>
      <c r="K32" s="137"/>
      <c r="L32" s="137">
        <v>17.440865139490473</v>
      </c>
      <c r="M32" s="137">
        <v>1.5190376713322469</v>
      </c>
      <c r="O32" s="129"/>
      <c r="P32" s="70"/>
    </row>
    <row r="33" spans="2:16" s="60" customFormat="1" ht="11.25">
      <c r="B33" s="9" t="s">
        <v>250</v>
      </c>
      <c r="C33" s="137">
        <v>97.37728114581759</v>
      </c>
      <c r="D33" s="137">
        <v>64.7014320228608</v>
      </c>
      <c r="E33" s="137">
        <v>17.58699950435604</v>
      </c>
      <c r="F33" s="137">
        <v>82.28843152721683</v>
      </c>
      <c r="G33" s="137"/>
      <c r="H33" s="137">
        <v>15.088849618600902</v>
      </c>
      <c r="I33" s="137">
        <v>3.4674202901526905</v>
      </c>
      <c r="J33" s="137">
        <v>18.556269908753595</v>
      </c>
      <c r="K33" s="137"/>
      <c r="L33" s="137">
        <v>17.117853233770063</v>
      </c>
      <c r="M33" s="137">
        <v>1.4384166749835288</v>
      </c>
      <c r="O33" s="129"/>
      <c r="P33" s="70"/>
    </row>
    <row r="34" spans="2:16" s="60" customFormat="1" ht="11.25">
      <c r="B34" s="48" t="s">
        <v>251</v>
      </c>
      <c r="C34" s="189">
        <v>96.0737358401106</v>
      </c>
      <c r="D34" s="189">
        <v>60.67745819457963</v>
      </c>
      <c r="E34" s="189">
        <v>24.051294307071196</v>
      </c>
      <c r="F34" s="189">
        <v>84.72875250165083</v>
      </c>
      <c r="G34" s="189"/>
      <c r="H34" s="189">
        <v>11.344983338459858</v>
      </c>
      <c r="I34" s="189">
        <v>4.8057203523684375</v>
      </c>
      <c r="J34" s="189">
        <v>16.150703690828294</v>
      </c>
      <c r="K34" s="189"/>
      <c r="L34" s="189">
        <v>15.560662518491004</v>
      </c>
      <c r="M34" s="189">
        <v>0.5900411723372909</v>
      </c>
      <c r="O34" s="129"/>
      <c r="P34" s="70"/>
    </row>
    <row r="35" spans="2:16" s="60" customFormat="1" ht="11.25">
      <c r="B35" s="9" t="s">
        <v>252</v>
      </c>
      <c r="C35" s="137">
        <v>97.84746400843393</v>
      </c>
      <c r="D35" s="137">
        <v>63.452342613301674</v>
      </c>
      <c r="E35" s="137">
        <v>20.104308890962084</v>
      </c>
      <c r="F35" s="137">
        <v>83.55665150426374</v>
      </c>
      <c r="G35" s="137"/>
      <c r="H35" s="137">
        <v>14.290812504170097</v>
      </c>
      <c r="I35" s="137">
        <v>2.7189745251724626</v>
      </c>
      <c r="J35" s="137">
        <v>17.00978702934256</v>
      </c>
      <c r="K35" s="137"/>
      <c r="L35" s="137">
        <v>16.71309447776164</v>
      </c>
      <c r="M35" s="137">
        <v>0.2966925515809237</v>
      </c>
      <c r="O35" s="129"/>
      <c r="P35" s="70"/>
    </row>
    <row r="36" spans="2:16" s="60" customFormat="1" ht="11.25">
      <c r="B36" s="9" t="s">
        <v>253</v>
      </c>
      <c r="C36" s="137">
        <v>96.62411013129649</v>
      </c>
      <c r="D36" s="137">
        <v>60.652950783672765</v>
      </c>
      <c r="E36" s="137">
        <v>20.354825347949536</v>
      </c>
      <c r="F36" s="137">
        <v>81.0077761316223</v>
      </c>
      <c r="G36" s="137"/>
      <c r="H36" s="137">
        <v>15.616333999674215</v>
      </c>
      <c r="I36" s="137">
        <v>3.689417998043848</v>
      </c>
      <c r="J36" s="137">
        <v>19.305751997718062</v>
      </c>
      <c r="K36" s="137"/>
      <c r="L36" s="137">
        <v>16.019599814603577</v>
      </c>
      <c r="M36" s="137">
        <v>3.2861521831144844</v>
      </c>
      <c r="O36" s="129"/>
      <c r="P36" s="70"/>
    </row>
    <row r="37" spans="2:16" s="60" customFormat="1" ht="11.25">
      <c r="B37" s="9" t="s">
        <v>254</v>
      </c>
      <c r="C37" s="137">
        <v>97.56795097692715</v>
      </c>
      <c r="D37" s="137">
        <v>62.49052967025178</v>
      </c>
      <c r="E37" s="137">
        <v>17.89634561571068</v>
      </c>
      <c r="F37" s="137">
        <v>80.38687528596245</v>
      </c>
      <c r="G37" s="137"/>
      <c r="H37" s="137">
        <v>17.181075690964725</v>
      </c>
      <c r="I37" s="137">
        <v>-0.8955310055091265</v>
      </c>
      <c r="J37" s="137">
        <v>16.285544685455598</v>
      </c>
      <c r="K37" s="137"/>
      <c r="L37" s="137">
        <v>16.61350562564012</v>
      </c>
      <c r="M37" s="137">
        <v>-0.327960940184519</v>
      </c>
      <c r="O37" s="129"/>
      <c r="P37" s="70"/>
    </row>
    <row r="38" spans="2:16" s="60" customFormat="1" ht="11.25">
      <c r="B38" s="48" t="s">
        <v>255</v>
      </c>
      <c r="C38" s="189">
        <v>96.01267775499105</v>
      </c>
      <c r="D38" s="189">
        <v>60.50633661735698</v>
      </c>
      <c r="E38" s="189">
        <v>23.687513236357283</v>
      </c>
      <c r="F38" s="189">
        <v>84.19384985371427</v>
      </c>
      <c r="G38" s="189"/>
      <c r="H38" s="189">
        <v>11.818827901276837</v>
      </c>
      <c r="I38" s="189">
        <v>0.6979835695349933</v>
      </c>
      <c r="J38" s="189">
        <v>12.516811470811831</v>
      </c>
      <c r="K38" s="189"/>
      <c r="L38" s="189">
        <v>16.238033935083415</v>
      </c>
      <c r="M38" s="189">
        <v>-3.7212224642715825</v>
      </c>
      <c r="N38" s="140"/>
      <c r="O38" s="140"/>
      <c r="P38" s="70"/>
    </row>
    <row r="39" spans="2:16" s="60" customFormat="1" ht="11.25">
      <c r="B39" s="9" t="s">
        <v>256</v>
      </c>
      <c r="C39" s="137">
        <v>97.53077036888075</v>
      </c>
      <c r="D39" s="137">
        <v>65.69167662448015</v>
      </c>
      <c r="E39" s="137">
        <v>17.862102264223886</v>
      </c>
      <c r="F39" s="137">
        <v>83.55377888870404</v>
      </c>
      <c r="G39" s="137"/>
      <c r="H39" s="137">
        <v>13.976991480176814</v>
      </c>
      <c r="I39" s="137">
        <v>0.40292268277127075</v>
      </c>
      <c r="J39" s="137">
        <v>14.379914162948085</v>
      </c>
      <c r="K39" s="137"/>
      <c r="L39" s="137">
        <v>16.294426575558077</v>
      </c>
      <c r="M39" s="137">
        <v>-1.914512412609991</v>
      </c>
      <c r="O39" s="129"/>
      <c r="P39" s="70"/>
    </row>
    <row r="40" spans="2:16" s="60" customFormat="1" ht="11.25">
      <c r="B40" s="9" t="s">
        <v>257</v>
      </c>
      <c r="C40" s="137">
        <v>96.72004005183732</v>
      </c>
      <c r="D40" s="137">
        <v>61.81638278610476</v>
      </c>
      <c r="E40" s="137">
        <v>19.064888078616455</v>
      </c>
      <c r="F40" s="137">
        <v>80.88127086472122</v>
      </c>
      <c r="G40" s="137"/>
      <c r="H40" s="137">
        <v>15.838769187116098</v>
      </c>
      <c r="I40" s="137">
        <v>0.34392628551730886</v>
      </c>
      <c r="J40" s="137">
        <v>16.18269547263341</v>
      </c>
      <c r="K40" s="137"/>
      <c r="L40" s="137">
        <v>14.864011134187455</v>
      </c>
      <c r="M40" s="137">
        <v>1.3186843384459497</v>
      </c>
      <c r="O40" s="129"/>
      <c r="P40" s="70"/>
    </row>
    <row r="41" spans="2:16" s="60" customFormat="1" ht="11.25">
      <c r="B41" s="9" t="s">
        <v>258</v>
      </c>
      <c r="C41" s="137">
        <v>98.26007032072684</v>
      </c>
      <c r="D41" s="137">
        <v>61.71846709471026</v>
      </c>
      <c r="E41" s="137">
        <v>18.313972015909147</v>
      </c>
      <c r="F41" s="137">
        <v>80.0324391106194</v>
      </c>
      <c r="G41" s="137"/>
      <c r="H41" s="137">
        <v>18.227631210107432</v>
      </c>
      <c r="I41" s="137">
        <v>-1.7622712624533756</v>
      </c>
      <c r="J41" s="137">
        <v>16.46535994765406</v>
      </c>
      <c r="K41" s="137"/>
      <c r="L41" s="137">
        <v>15.212057637129913</v>
      </c>
      <c r="M41" s="137">
        <v>1.2533023105241368</v>
      </c>
      <c r="O41" s="129"/>
      <c r="P41" s="70"/>
    </row>
    <row r="42" spans="2:16" ht="11.25">
      <c r="B42" s="48" t="s">
        <v>259</v>
      </c>
      <c r="C42" s="189">
        <v>96.62651335625141</v>
      </c>
      <c r="D42" s="189">
        <v>59.01414745858451</v>
      </c>
      <c r="E42" s="189">
        <v>21.997905535002367</v>
      </c>
      <c r="F42" s="189">
        <v>81.01205299358686</v>
      </c>
      <c r="G42" s="189"/>
      <c r="H42" s="189">
        <v>15.614460362664536</v>
      </c>
      <c r="I42" s="189">
        <v>0.31550511837884154</v>
      </c>
      <c r="J42" s="189">
        <v>15.929965481043379</v>
      </c>
      <c r="K42" s="189"/>
      <c r="L42" s="189">
        <v>14.8500725959724</v>
      </c>
      <c r="M42" s="189">
        <v>1.0798928850709792</v>
      </c>
      <c r="N42" s="61"/>
      <c r="O42" s="128"/>
      <c r="P42" s="127"/>
    </row>
    <row r="43" spans="2:16" ht="11.25">
      <c r="B43" s="9" t="s">
        <v>219</v>
      </c>
      <c r="C43" s="137">
        <v>97.53852126169534</v>
      </c>
      <c r="D43" s="137">
        <v>62.12936165648667</v>
      </c>
      <c r="E43" s="137">
        <v>17.42445360535045</v>
      </c>
      <c r="F43" s="137">
        <v>79.55381526183713</v>
      </c>
      <c r="G43" s="137"/>
      <c r="H43" s="137">
        <v>17.984705999858246</v>
      </c>
      <c r="I43" s="137">
        <v>-0.6164937209332575</v>
      </c>
      <c r="J43" s="137">
        <v>17.36821227892499</v>
      </c>
      <c r="K43" s="137"/>
      <c r="L43" s="137">
        <v>16.097095702161614</v>
      </c>
      <c r="M43" s="137">
        <v>1.2711165767633734</v>
      </c>
      <c r="N43" s="61"/>
      <c r="O43" s="128"/>
      <c r="P43" s="127"/>
    </row>
    <row r="44" spans="2:16" ht="11.25">
      <c r="B44" s="9" t="s">
        <v>220</v>
      </c>
      <c r="C44" s="137">
        <v>97.00393681877489</v>
      </c>
      <c r="D44" s="137">
        <v>58.34026091249488</v>
      </c>
      <c r="E44" s="137">
        <v>18.09355120109127</v>
      </c>
      <c r="F44" s="137">
        <v>76.43381211358614</v>
      </c>
      <c r="G44" s="137"/>
      <c r="H44" s="137">
        <v>20.57012470518876</v>
      </c>
      <c r="I44" s="137">
        <v>-1.4535082387150817</v>
      </c>
      <c r="J44" s="137">
        <v>19.11661646647368</v>
      </c>
      <c r="K44" s="137"/>
      <c r="L44" s="137">
        <v>15.89585431283506</v>
      </c>
      <c r="M44" s="137">
        <v>3.2207621536386197</v>
      </c>
      <c r="N44" s="61"/>
      <c r="O44" s="128"/>
      <c r="P44" s="127"/>
    </row>
    <row r="45" spans="2:16" ht="11.25">
      <c r="B45" s="9" t="s">
        <v>221</v>
      </c>
      <c r="C45" s="137">
        <v>98.02768100371662</v>
      </c>
      <c r="D45" s="137">
        <v>59.86154006030557</v>
      </c>
      <c r="E45" s="137">
        <v>18.152805442569196</v>
      </c>
      <c r="F45" s="137">
        <v>78.01434550287478</v>
      </c>
      <c r="G45" s="137"/>
      <c r="H45" s="137">
        <v>20.013335500841873</v>
      </c>
      <c r="I45" s="137">
        <v>-2.7169059838844563</v>
      </c>
      <c r="J45" s="137">
        <v>17.296429516957414</v>
      </c>
      <c r="K45" s="137"/>
      <c r="L45" s="137">
        <v>16.884034615917486</v>
      </c>
      <c r="M45" s="137">
        <v>0.4123949010399327</v>
      </c>
      <c r="N45" s="61"/>
      <c r="O45" s="128"/>
      <c r="P45" s="127"/>
    </row>
    <row r="46" spans="2:16" ht="11.25">
      <c r="B46" s="48" t="s">
        <v>222</v>
      </c>
      <c r="C46" s="189">
        <v>97.35381278047444</v>
      </c>
      <c r="D46" s="189">
        <v>59.05617175977401</v>
      </c>
      <c r="E46" s="189">
        <v>22.80903518100491</v>
      </c>
      <c r="F46" s="189">
        <v>81.86520694077892</v>
      </c>
      <c r="G46" s="189"/>
      <c r="H46" s="189">
        <v>15.488605839695524</v>
      </c>
      <c r="I46" s="189">
        <v>-0.6026464112781212</v>
      </c>
      <c r="J46" s="189">
        <v>14.885959428417403</v>
      </c>
      <c r="K46" s="189"/>
      <c r="L46" s="189">
        <v>15.535785542971329</v>
      </c>
      <c r="M46" s="189">
        <v>-0.6498261145539235</v>
      </c>
      <c r="N46" s="61"/>
      <c r="O46" s="128"/>
      <c r="P46" s="127"/>
    </row>
    <row r="47" spans="2:16" ht="11.25">
      <c r="B47" s="9" t="s">
        <v>172</v>
      </c>
      <c r="C47" s="137">
        <v>97.67728167939951</v>
      </c>
      <c r="D47" s="137">
        <v>62.17809912640997</v>
      </c>
      <c r="E47" s="137">
        <v>18.465330901255523</v>
      </c>
      <c r="F47" s="137">
        <v>80.6434300276655</v>
      </c>
      <c r="G47" s="137"/>
      <c r="H47" s="137">
        <v>17.033851651734015</v>
      </c>
      <c r="I47" s="137">
        <v>-1.0070584393788933</v>
      </c>
      <c r="J47" s="137">
        <v>16.02679321235512</v>
      </c>
      <c r="K47" s="137"/>
      <c r="L47" s="137">
        <v>16.07911441869865</v>
      </c>
      <c r="M47" s="137">
        <v>-0.05232120634353224</v>
      </c>
      <c r="N47" s="61"/>
      <c r="O47" s="128"/>
      <c r="P47" s="127"/>
    </row>
    <row r="48" spans="2:16" ht="11.25">
      <c r="B48" s="9" t="s">
        <v>173</v>
      </c>
      <c r="C48" s="137">
        <v>97.09159062751223</v>
      </c>
      <c r="D48" s="137">
        <v>59.706730365290284</v>
      </c>
      <c r="E48" s="137">
        <v>18.587384763396095</v>
      </c>
      <c r="F48" s="137">
        <v>78.29411512868637</v>
      </c>
      <c r="G48" s="137"/>
      <c r="H48" s="137">
        <v>18.79747549882586</v>
      </c>
      <c r="I48" s="137">
        <v>-0.5952054859661131</v>
      </c>
      <c r="J48" s="137">
        <v>18.20227001285975</v>
      </c>
      <c r="K48" s="137"/>
      <c r="L48" s="137">
        <v>16.06822605792562</v>
      </c>
      <c r="M48" s="137">
        <v>2.13404395493413</v>
      </c>
      <c r="N48" s="61"/>
      <c r="O48" s="128"/>
      <c r="P48" s="127"/>
    </row>
    <row r="49" spans="2:16" ht="11.25">
      <c r="B49" s="9" t="s">
        <v>174</v>
      </c>
      <c r="C49" s="137">
        <v>97.85899948953687</v>
      </c>
      <c r="D49" s="137">
        <v>60.34332652113277</v>
      </c>
      <c r="E49" s="137">
        <v>18.529534649151355</v>
      </c>
      <c r="F49" s="137">
        <v>78.87286117028412</v>
      </c>
      <c r="G49" s="137"/>
      <c r="H49" s="137">
        <v>18.98613831925273</v>
      </c>
      <c r="I49" s="137">
        <v>-2.0593621821016193</v>
      </c>
      <c r="J49" s="137">
        <v>16.926776137151116</v>
      </c>
      <c r="K49" s="137"/>
      <c r="L49" s="137">
        <v>16.425651741629892</v>
      </c>
      <c r="M49" s="137">
        <v>0.5011243955212211</v>
      </c>
      <c r="N49" s="61"/>
      <c r="O49" s="128"/>
      <c r="P49" s="127"/>
    </row>
    <row r="50" spans="2:16" ht="11.25">
      <c r="B50" s="48" t="s">
        <v>175</v>
      </c>
      <c r="C50" s="189">
        <v>97.51539041428482</v>
      </c>
      <c r="D50" s="189">
        <v>59.101704011499734</v>
      </c>
      <c r="E50" s="189">
        <v>23.685485233967512</v>
      </c>
      <c r="F50" s="189">
        <v>82.78718924546725</v>
      </c>
      <c r="G50" s="189"/>
      <c r="H50" s="189">
        <v>14.728201168817575</v>
      </c>
      <c r="I50" s="189">
        <v>-0.902069304592328</v>
      </c>
      <c r="J50" s="189">
        <v>13.826131864225246</v>
      </c>
      <c r="K50" s="189"/>
      <c r="L50" s="189">
        <v>15.238096491851527</v>
      </c>
      <c r="M50" s="189">
        <v>-1.411964627626279</v>
      </c>
      <c r="N50" s="61"/>
      <c r="O50" s="128"/>
      <c r="P50" s="127"/>
    </row>
    <row r="51" spans="2:16" ht="11.25">
      <c r="B51" s="9" t="s">
        <v>176</v>
      </c>
      <c r="C51" s="137">
        <v>97.63610789805057</v>
      </c>
      <c r="D51" s="137">
        <v>62.66505728189047</v>
      </c>
      <c r="E51" s="137">
        <v>18.75126669980272</v>
      </c>
      <c r="F51" s="137">
        <v>81.41632398169318</v>
      </c>
      <c r="G51" s="137"/>
      <c r="H51" s="137">
        <v>16.21978391635739</v>
      </c>
      <c r="I51" s="137">
        <v>-0.21244338968362236</v>
      </c>
      <c r="J51" s="137">
        <v>16.007340526673765</v>
      </c>
      <c r="K51" s="137"/>
      <c r="L51" s="137">
        <v>16.710573612646957</v>
      </c>
      <c r="M51" s="137">
        <v>-0.7032330859731917</v>
      </c>
      <c r="N51" s="61"/>
      <c r="O51" s="128"/>
      <c r="P51" s="127"/>
    </row>
    <row r="52" spans="2:16" ht="11.25">
      <c r="B52" s="9" t="s">
        <v>177</v>
      </c>
      <c r="C52" s="137">
        <v>97.56276412673478</v>
      </c>
      <c r="D52" s="137">
        <v>60.87525341696036</v>
      </c>
      <c r="E52" s="137">
        <v>18.70207633032999</v>
      </c>
      <c r="F52" s="137">
        <v>79.57732974729035</v>
      </c>
      <c r="G52" s="137"/>
      <c r="H52" s="137">
        <v>17.985434379444428</v>
      </c>
      <c r="I52" s="137">
        <v>0.02410618351671733</v>
      </c>
      <c r="J52" s="137">
        <v>18.009540562961146</v>
      </c>
      <c r="K52" s="137"/>
      <c r="L52" s="137">
        <v>16.401365737002678</v>
      </c>
      <c r="M52" s="137">
        <v>1.608174825958469</v>
      </c>
      <c r="N52" s="61"/>
      <c r="O52" s="128"/>
      <c r="P52" s="127"/>
    </row>
    <row r="53" spans="2:16" ht="11.25">
      <c r="B53" s="9" t="s">
        <v>178</v>
      </c>
      <c r="C53" s="137">
        <v>98.49725217275333</v>
      </c>
      <c r="D53" s="137">
        <v>59.80936911362406</v>
      </c>
      <c r="E53" s="137">
        <v>18.65174867462028</v>
      </c>
      <c r="F53" s="137">
        <v>78.46111778824434</v>
      </c>
      <c r="G53" s="137"/>
      <c r="H53" s="137">
        <v>20.036134384508998</v>
      </c>
      <c r="I53" s="137">
        <v>-2.3017046530135663</v>
      </c>
      <c r="J53" s="137">
        <v>17.73442973149543</v>
      </c>
      <c r="K53" s="137"/>
      <c r="L53" s="137">
        <v>16.83047582144814</v>
      </c>
      <c r="M53" s="137">
        <v>0.9039539100472899</v>
      </c>
      <c r="N53" s="61"/>
      <c r="O53" s="128"/>
      <c r="P53" s="127"/>
    </row>
    <row r="54" spans="2:16" ht="11.25">
      <c r="B54" s="48" t="s">
        <v>179</v>
      </c>
      <c r="C54" s="189">
        <v>97.95008644610633</v>
      </c>
      <c r="D54" s="189">
        <v>58.25229645127909</v>
      </c>
      <c r="E54" s="189">
        <v>23.629501656302317</v>
      </c>
      <c r="F54" s="189">
        <v>81.8817981075814</v>
      </c>
      <c r="G54" s="189"/>
      <c r="H54" s="189">
        <v>16.068288338524926</v>
      </c>
      <c r="I54" s="189">
        <v>-0.7225046211889382</v>
      </c>
      <c r="J54" s="189">
        <v>15.345783717335987</v>
      </c>
      <c r="K54" s="189"/>
      <c r="L54" s="189">
        <v>15.84462736722033</v>
      </c>
      <c r="M54" s="189">
        <v>-0.4988436498843444</v>
      </c>
      <c r="N54" s="61"/>
      <c r="O54" s="128"/>
      <c r="P54" s="127"/>
    </row>
    <row r="55" spans="2:16" ht="11.25">
      <c r="B55" s="9" t="s">
        <v>180</v>
      </c>
      <c r="C55" s="137">
        <v>98.12037625960932</v>
      </c>
      <c r="D55" s="137">
        <v>61.62625617826444</v>
      </c>
      <c r="E55" s="137">
        <v>19.11654602632551</v>
      </c>
      <c r="F55" s="137">
        <v>80.74280220458995</v>
      </c>
      <c r="G55" s="137"/>
      <c r="H55" s="137">
        <v>17.37757405501936</v>
      </c>
      <c r="I55" s="137">
        <v>0.27374490896161235</v>
      </c>
      <c r="J55" s="137">
        <v>17.651318963980973</v>
      </c>
      <c r="K55" s="137"/>
      <c r="L55" s="137">
        <v>16.79137538120808</v>
      </c>
      <c r="M55" s="137">
        <v>0.8599435827728887</v>
      </c>
      <c r="N55" s="61"/>
      <c r="O55" s="128"/>
      <c r="P55" s="127"/>
    </row>
    <row r="56" spans="2:16" ht="11.25">
      <c r="B56" s="9" t="s">
        <v>181</v>
      </c>
      <c r="C56" s="137">
        <v>98.16823187882892</v>
      </c>
      <c r="D56" s="137">
        <v>59.73206855221416</v>
      </c>
      <c r="E56" s="137">
        <v>19.33102913874989</v>
      </c>
      <c r="F56" s="137">
        <v>79.06309769096404</v>
      </c>
      <c r="G56" s="137"/>
      <c r="H56" s="137">
        <v>19.105134187864873</v>
      </c>
      <c r="I56" s="137">
        <v>-0.10256517467025883</v>
      </c>
      <c r="J56" s="137">
        <v>19.002569013194613</v>
      </c>
      <c r="K56" s="137"/>
      <c r="L56" s="137">
        <v>17.068010786568617</v>
      </c>
      <c r="M56" s="137">
        <v>1.934558226625995</v>
      </c>
      <c r="N56" s="61"/>
      <c r="O56" s="128"/>
      <c r="P56" s="127"/>
    </row>
    <row r="57" spans="2:16" ht="11.25">
      <c r="B57" s="9" t="s">
        <v>182</v>
      </c>
      <c r="C57" s="137">
        <v>98.42325387820007</v>
      </c>
      <c r="D57" s="137">
        <v>59.605257807315894</v>
      </c>
      <c r="E57" s="137">
        <v>19.012462080507152</v>
      </c>
      <c r="F57" s="137">
        <v>78.61771988782306</v>
      </c>
      <c r="G57" s="137"/>
      <c r="H57" s="137">
        <v>19.80553399037703</v>
      </c>
      <c r="I57" s="137">
        <v>-0.02086102824595332</v>
      </c>
      <c r="J57" s="137">
        <v>19.78467296213108</v>
      </c>
      <c r="K57" s="137"/>
      <c r="L57" s="137">
        <v>18.281856840363353</v>
      </c>
      <c r="M57" s="137">
        <v>1.502816121767727</v>
      </c>
      <c r="N57" s="61"/>
      <c r="O57" s="128"/>
      <c r="P57" s="127"/>
    </row>
    <row r="58" spans="2:16" ht="11.25">
      <c r="B58" s="48" t="s">
        <v>183</v>
      </c>
      <c r="C58" s="189">
        <v>98.21740270690718</v>
      </c>
      <c r="D58" s="189">
        <v>58.82022899218441</v>
      </c>
      <c r="E58" s="189">
        <v>23.294137020590952</v>
      </c>
      <c r="F58" s="189">
        <v>82.11436601277535</v>
      </c>
      <c r="G58" s="189"/>
      <c r="H58" s="189">
        <v>16.103036694131827</v>
      </c>
      <c r="I58" s="189">
        <v>0.79824860063643</v>
      </c>
      <c r="J58" s="189">
        <v>16.901285294768254</v>
      </c>
      <c r="K58" s="189"/>
      <c r="L58" s="189">
        <v>17.552912777018825</v>
      </c>
      <c r="M58" s="189">
        <v>-0.6516274822505721</v>
      </c>
      <c r="N58" s="61"/>
      <c r="O58" s="128"/>
      <c r="P58" s="127"/>
    </row>
    <row r="59" spans="2:16" ht="11.25">
      <c r="B59" s="9" t="s">
        <v>184</v>
      </c>
      <c r="C59" s="137">
        <v>97.63141090752086</v>
      </c>
      <c r="D59" s="137">
        <v>60.88998495448536</v>
      </c>
      <c r="E59" s="137">
        <v>19.165505494146633</v>
      </c>
      <c r="F59" s="137">
        <v>80.055490448632</v>
      </c>
      <c r="G59" s="137"/>
      <c r="H59" s="137">
        <v>17.57592045888886</v>
      </c>
      <c r="I59" s="137">
        <v>2.865445033794931</v>
      </c>
      <c r="J59" s="137">
        <v>20.44136549268379</v>
      </c>
      <c r="K59" s="137"/>
      <c r="L59" s="137">
        <v>18.287067948096272</v>
      </c>
      <c r="M59" s="137">
        <v>2.1542975445875183</v>
      </c>
      <c r="N59" s="61"/>
      <c r="O59" s="128"/>
      <c r="P59" s="127"/>
    </row>
    <row r="60" spans="2:16" ht="11.25">
      <c r="B60" s="9" t="s">
        <v>185</v>
      </c>
      <c r="C60" s="137">
        <v>97.79503134222388</v>
      </c>
      <c r="D60" s="137">
        <v>58.305510762970236</v>
      </c>
      <c r="E60" s="137">
        <v>19.046613626166483</v>
      </c>
      <c r="F60" s="137">
        <v>77.35212438913672</v>
      </c>
      <c r="G60" s="137"/>
      <c r="H60" s="137">
        <v>20.44290695308717</v>
      </c>
      <c r="I60" s="137">
        <v>1.8894616729288543</v>
      </c>
      <c r="J60" s="137">
        <v>22.332368626016024</v>
      </c>
      <c r="K60" s="137"/>
      <c r="L60" s="137">
        <v>18.704919829338134</v>
      </c>
      <c r="M60" s="137">
        <v>3.6274487966778888</v>
      </c>
      <c r="N60" s="61"/>
      <c r="O60" s="128"/>
      <c r="P60" s="127"/>
    </row>
    <row r="61" spans="2:16" ht="11.25">
      <c r="B61" s="9" t="s">
        <v>186</v>
      </c>
      <c r="C61" s="137">
        <v>98.01457301046307</v>
      </c>
      <c r="D61" s="137">
        <v>58.56340886776057</v>
      </c>
      <c r="E61" s="137">
        <v>18.734787170808843</v>
      </c>
      <c r="F61" s="137">
        <v>77.29819603856942</v>
      </c>
      <c r="G61" s="137"/>
      <c r="H61" s="137">
        <v>20.71638966722976</v>
      </c>
      <c r="I61" s="137">
        <v>1.4485697900937782</v>
      </c>
      <c r="J61" s="137">
        <v>22.164959457323537</v>
      </c>
      <c r="K61" s="137"/>
      <c r="L61" s="137">
        <v>20.62124987785341</v>
      </c>
      <c r="M61" s="137">
        <v>1.5437095794701272</v>
      </c>
      <c r="N61" s="61"/>
      <c r="O61" s="128"/>
      <c r="P61" s="127"/>
    </row>
    <row r="62" spans="2:16" ht="11.25">
      <c r="B62" s="48" t="s">
        <v>187</v>
      </c>
      <c r="C62" s="189">
        <v>98.09916581799659</v>
      </c>
      <c r="D62" s="189">
        <v>58.16922793241703</v>
      </c>
      <c r="E62" s="189">
        <v>23.61995170768195</v>
      </c>
      <c r="F62" s="189">
        <v>81.78917964009898</v>
      </c>
      <c r="G62" s="189"/>
      <c r="H62" s="189">
        <v>16.30998617789762</v>
      </c>
      <c r="I62" s="189">
        <v>1.5737581769253928</v>
      </c>
      <c r="J62" s="189">
        <v>17.883744354823012</v>
      </c>
      <c r="K62" s="189"/>
      <c r="L62" s="189">
        <v>18.725960820306213</v>
      </c>
      <c r="M62" s="189">
        <v>-0.8422164654832028</v>
      </c>
      <c r="N62" s="61"/>
      <c r="O62" s="128"/>
      <c r="P62" s="127"/>
    </row>
    <row r="63" spans="2:16" ht="11.25">
      <c r="B63" s="9" t="s">
        <v>188</v>
      </c>
      <c r="C63" s="137">
        <v>98.45993561541223</v>
      </c>
      <c r="D63" s="137">
        <v>63.08057069317431</v>
      </c>
      <c r="E63" s="137">
        <v>20.993857915694406</v>
      </c>
      <c r="F63" s="137">
        <v>84.07442860886873</v>
      </c>
      <c r="G63" s="137"/>
      <c r="H63" s="137">
        <v>14.38550700654353</v>
      </c>
      <c r="I63" s="137">
        <v>2.0803257635394</v>
      </c>
      <c r="J63" s="137">
        <v>16.46583277008293</v>
      </c>
      <c r="K63" s="137"/>
      <c r="L63" s="137">
        <v>17.023541907671166</v>
      </c>
      <c r="M63" s="137">
        <v>-0.5577091375882365</v>
      </c>
      <c r="N63" s="61"/>
      <c r="O63" s="128"/>
      <c r="P63" s="127"/>
    </row>
    <row r="64" spans="2:16" ht="11.25">
      <c r="B64" s="9" t="s">
        <v>189</v>
      </c>
      <c r="C64" s="137">
        <v>98.00236480992149</v>
      </c>
      <c r="D64" s="137">
        <v>61.69212874963227</v>
      </c>
      <c r="E64" s="137">
        <v>19.845424891501303</v>
      </c>
      <c r="F64" s="137">
        <v>81.53755364113357</v>
      </c>
      <c r="G64" s="137"/>
      <c r="H64" s="137">
        <v>16.464811168787925</v>
      </c>
      <c r="I64" s="137">
        <v>1.1188636452817329</v>
      </c>
      <c r="J64" s="137">
        <v>17.583674814069656</v>
      </c>
      <c r="K64" s="137"/>
      <c r="L64" s="137">
        <v>17.21718183206238</v>
      </c>
      <c r="M64" s="137">
        <v>0.36649298200727903</v>
      </c>
      <c r="N64" s="61"/>
      <c r="O64" s="128"/>
      <c r="P64" s="127"/>
    </row>
    <row r="65" spans="2:16" ht="11.25">
      <c r="B65" s="9" t="s">
        <v>190</v>
      </c>
      <c r="C65" s="137">
        <v>98.49389305202297</v>
      </c>
      <c r="D65" s="137">
        <v>61.93729121234317</v>
      </c>
      <c r="E65" s="137">
        <v>19.480203939745454</v>
      </c>
      <c r="F65" s="137">
        <v>81.41749515208862</v>
      </c>
      <c r="G65" s="137"/>
      <c r="H65" s="137">
        <v>17.076397899934335</v>
      </c>
      <c r="I65" s="137">
        <v>1.6230779734087672</v>
      </c>
      <c r="J65" s="137">
        <v>18.6994758733431</v>
      </c>
      <c r="K65" s="137"/>
      <c r="L65" s="137">
        <v>19.1841993692111</v>
      </c>
      <c r="M65" s="137">
        <v>-0.48472349586800056</v>
      </c>
      <c r="N65" s="61"/>
      <c r="O65" s="128"/>
      <c r="P65" s="127"/>
    </row>
    <row r="66" spans="2:16" ht="11.25">
      <c r="B66" s="48" t="s">
        <v>191</v>
      </c>
      <c r="C66" s="189">
        <v>97.99319740647542</v>
      </c>
      <c r="D66" s="189">
        <v>58.24646725473418</v>
      </c>
      <c r="E66" s="189">
        <v>24.174222525477283</v>
      </c>
      <c r="F66" s="189">
        <v>82.42068978021146</v>
      </c>
      <c r="G66" s="189"/>
      <c r="H66" s="189">
        <v>15.572507626263945</v>
      </c>
      <c r="I66" s="189">
        <v>2.8119565233726735</v>
      </c>
      <c r="J66" s="189">
        <v>18.38446414963662</v>
      </c>
      <c r="K66" s="189"/>
      <c r="L66" s="189">
        <v>18.63959666848778</v>
      </c>
      <c r="M66" s="189">
        <v>-0.25513251885116023</v>
      </c>
      <c r="N66" s="61"/>
      <c r="O66" s="128"/>
      <c r="P66" s="127"/>
    </row>
    <row r="67" spans="2:16" ht="11.25">
      <c r="B67" s="9" t="s">
        <v>192</v>
      </c>
      <c r="C67" s="137">
        <v>98.59295626276925</v>
      </c>
      <c r="D67" s="137">
        <v>62.21599064252802</v>
      </c>
      <c r="E67" s="137">
        <v>19.93291199057852</v>
      </c>
      <c r="F67" s="137">
        <v>82.14890263310653</v>
      </c>
      <c r="G67" s="137"/>
      <c r="H67" s="137">
        <v>16.444053629662704</v>
      </c>
      <c r="I67" s="137">
        <v>3.0479069719574885</v>
      </c>
      <c r="J67" s="137">
        <v>19.491960601620196</v>
      </c>
      <c r="K67" s="137"/>
      <c r="L67" s="137">
        <v>19.241795999113734</v>
      </c>
      <c r="M67" s="137">
        <v>0.25016460250646033</v>
      </c>
      <c r="N67" s="61"/>
      <c r="O67" s="128"/>
      <c r="P67" s="127"/>
    </row>
    <row r="68" spans="2:16" ht="11.25">
      <c r="B68" s="9" t="s">
        <v>193</v>
      </c>
      <c r="C68" s="137">
        <v>97.85546975702064</v>
      </c>
      <c r="D68" s="137">
        <v>59.169929639692434</v>
      </c>
      <c r="E68" s="137">
        <v>20.158369965773133</v>
      </c>
      <c r="F68" s="137">
        <v>79.32829960546556</v>
      </c>
      <c r="G68" s="137"/>
      <c r="H68" s="137">
        <v>18.52717015155509</v>
      </c>
      <c r="I68" s="137">
        <v>2.765872347010908</v>
      </c>
      <c r="J68" s="137">
        <v>21.293042498566</v>
      </c>
      <c r="K68" s="137"/>
      <c r="L68" s="137">
        <v>19.217092838416143</v>
      </c>
      <c r="M68" s="137">
        <v>2.0759496601498544</v>
      </c>
      <c r="N68" s="61"/>
      <c r="O68" s="128"/>
      <c r="P68" s="127"/>
    </row>
    <row r="69" spans="2:16" ht="11.25">
      <c r="B69" s="9" t="s">
        <v>194</v>
      </c>
      <c r="C69" s="137">
        <v>98.62796617340666</v>
      </c>
      <c r="D69" s="137">
        <v>59.38176336372689</v>
      </c>
      <c r="E69" s="137">
        <v>19.638441297887763</v>
      </c>
      <c r="F69" s="137">
        <v>79.02020466161466</v>
      </c>
      <c r="G69" s="137"/>
      <c r="H69" s="137">
        <v>19.607761511792006</v>
      </c>
      <c r="I69" s="137">
        <v>2.637609385073225</v>
      </c>
      <c r="J69" s="137">
        <v>22.24537089686523</v>
      </c>
      <c r="K69" s="137"/>
      <c r="L69" s="137">
        <v>20.466024560301758</v>
      </c>
      <c r="M69" s="137">
        <v>1.7793463365634747</v>
      </c>
      <c r="N69" s="61"/>
      <c r="O69" s="128"/>
      <c r="P69" s="127"/>
    </row>
    <row r="70" spans="2:16" ht="11.25">
      <c r="B70" s="48" t="s">
        <v>195</v>
      </c>
      <c r="C70" s="189">
        <v>98.26392335448237</v>
      </c>
      <c r="D70" s="189">
        <v>58.17043103272853</v>
      </c>
      <c r="E70" s="189">
        <v>24.48293216550126</v>
      </c>
      <c r="F70" s="189">
        <v>82.65336319822978</v>
      </c>
      <c r="G70" s="189"/>
      <c r="H70" s="189">
        <v>15.610560156252387</v>
      </c>
      <c r="I70" s="189">
        <v>2.409073456382772</v>
      </c>
      <c r="J70" s="189">
        <v>18.019633612635158</v>
      </c>
      <c r="K70" s="189"/>
      <c r="L70" s="189">
        <v>18.92095375176773</v>
      </c>
      <c r="M70" s="189">
        <v>-0.9013201391325723</v>
      </c>
      <c r="N70" s="61"/>
      <c r="O70" s="128"/>
      <c r="P70" s="127"/>
    </row>
    <row r="71" spans="2:16" ht="11.25">
      <c r="B71" s="9" t="s">
        <v>209</v>
      </c>
      <c r="C71" s="137">
        <v>98.26622949720402</v>
      </c>
      <c r="D71" s="137">
        <v>62.55755429669955</v>
      </c>
      <c r="E71" s="137">
        <v>18.672249157293596</v>
      </c>
      <c r="F71" s="137">
        <v>81.22980345399313</v>
      </c>
      <c r="G71" s="137"/>
      <c r="H71" s="137">
        <v>17.036426043210888</v>
      </c>
      <c r="I71" s="137">
        <v>2.994037748882242</v>
      </c>
      <c r="J71" s="137">
        <v>20.03046379209313</v>
      </c>
      <c r="K71" s="137"/>
      <c r="L71" s="137">
        <v>19.51963270265055</v>
      </c>
      <c r="M71" s="137">
        <v>0.5108310894425826</v>
      </c>
      <c r="N71" s="61"/>
      <c r="O71" s="128"/>
      <c r="P71" s="127"/>
    </row>
    <row r="72" spans="2:16" ht="11.25">
      <c r="B72" s="9" t="s">
        <v>212</v>
      </c>
      <c r="C72" s="137">
        <v>98.37867491768907</v>
      </c>
      <c r="D72" s="137">
        <v>59.188966225931026</v>
      </c>
      <c r="E72" s="137">
        <v>20.170215044564486</v>
      </c>
      <c r="F72" s="137">
        <v>79.35918127049551</v>
      </c>
      <c r="G72" s="137"/>
      <c r="H72" s="137">
        <v>19.019493647193848</v>
      </c>
      <c r="I72" s="137">
        <v>2.124139060201105</v>
      </c>
      <c r="J72" s="137">
        <v>21.143632707394953</v>
      </c>
      <c r="K72" s="137"/>
      <c r="L72" s="137">
        <v>18.84414976116212</v>
      </c>
      <c r="M72" s="137">
        <v>2.2994829462328323</v>
      </c>
      <c r="N72" s="61"/>
      <c r="O72" s="128"/>
      <c r="P72" s="127"/>
    </row>
    <row r="73" spans="2:16" ht="11.25">
      <c r="B73" s="9" t="s">
        <v>214</v>
      </c>
      <c r="C73" s="137">
        <v>98.38273834453236</v>
      </c>
      <c r="D73" s="137">
        <v>60.299543319641614</v>
      </c>
      <c r="E73" s="137">
        <v>19.278333783846442</v>
      </c>
      <c r="F73" s="137">
        <v>79.57787710348805</v>
      </c>
      <c r="G73" s="137"/>
      <c r="H73" s="137">
        <v>18.804861241044016</v>
      </c>
      <c r="I73" s="137">
        <v>1.9576833095618646</v>
      </c>
      <c r="J73" s="137">
        <v>20.76254455060588</v>
      </c>
      <c r="K73" s="137"/>
      <c r="L73" s="137">
        <v>20.020471335545857</v>
      </c>
      <c r="M73" s="137">
        <v>0.7420732150599989</v>
      </c>
      <c r="N73" s="61"/>
      <c r="O73" s="128"/>
      <c r="P73" s="127"/>
    </row>
    <row r="74" spans="2:16" ht="11.25">
      <c r="B74" s="48" t="s">
        <v>217</v>
      </c>
      <c r="C74" s="189">
        <v>97.9276108271408</v>
      </c>
      <c r="D74" s="189">
        <v>59.48693654772435</v>
      </c>
      <c r="E74" s="189">
        <v>24.27206353210274</v>
      </c>
      <c r="F74" s="189">
        <v>83.75900007982709</v>
      </c>
      <c r="G74" s="189"/>
      <c r="H74" s="189">
        <v>14.168610747313634</v>
      </c>
      <c r="I74" s="189">
        <v>2.9386838671782067</v>
      </c>
      <c r="J74" s="189">
        <v>17.107294614491842</v>
      </c>
      <c r="K74" s="189"/>
      <c r="L74" s="189">
        <v>18.77017944685572</v>
      </c>
      <c r="M74" s="189">
        <v>-1.6628848323639183</v>
      </c>
      <c r="N74" s="61"/>
      <c r="O74" s="128"/>
      <c r="P74" s="127"/>
    </row>
    <row r="75" spans="2:16" ht="11.25">
      <c r="B75" s="9" t="s">
        <v>224</v>
      </c>
      <c r="C75" s="137">
        <v>99.15046240346956</v>
      </c>
      <c r="D75" s="137">
        <v>63.76408809204877</v>
      </c>
      <c r="E75" s="137">
        <v>19.65408490207195</v>
      </c>
      <c r="F75" s="137">
        <v>83.41817299412074</v>
      </c>
      <c r="G75" s="137"/>
      <c r="H75" s="137">
        <v>15.732289409348835</v>
      </c>
      <c r="I75" s="137">
        <v>2.5669616087364644</v>
      </c>
      <c r="J75" s="137">
        <v>18.299251018085297</v>
      </c>
      <c r="K75" s="137"/>
      <c r="L75" s="137">
        <v>18.69632154426668</v>
      </c>
      <c r="M75" s="137">
        <v>-0.3970705261813958</v>
      </c>
      <c r="N75" s="61"/>
      <c r="O75" s="128"/>
      <c r="P75" s="127"/>
    </row>
    <row r="76" spans="2:16" ht="11.25">
      <c r="B76" s="9" t="s">
        <v>225</v>
      </c>
      <c r="C76" s="137">
        <v>98.68693711368583</v>
      </c>
      <c r="D76" s="137">
        <v>61.01094817751472</v>
      </c>
      <c r="E76" s="137">
        <v>20.74393661665446</v>
      </c>
      <c r="F76" s="137">
        <v>81.75488479416919</v>
      </c>
      <c r="G76" s="137"/>
      <c r="H76" s="137">
        <v>16.932052319516472</v>
      </c>
      <c r="I76" s="137">
        <v>2.6229829748102693</v>
      </c>
      <c r="J76" s="137">
        <v>19.555035294326743</v>
      </c>
      <c r="K76" s="137"/>
      <c r="L76" s="137">
        <v>17.87923257052933</v>
      </c>
      <c r="M76" s="137">
        <v>1.675802723797458</v>
      </c>
      <c r="N76" s="61"/>
      <c r="O76" s="128"/>
      <c r="P76" s="127"/>
    </row>
    <row r="77" spans="2:16" ht="11.25">
      <c r="B77" s="9" t="s">
        <v>226</v>
      </c>
      <c r="C77" s="137">
        <v>98.62041395629215</v>
      </c>
      <c r="D77" s="137">
        <v>63.0253161350666</v>
      </c>
      <c r="E77" s="137">
        <v>20.040819300291396</v>
      </c>
      <c r="F77" s="137">
        <v>83.066135435358</v>
      </c>
      <c r="G77" s="137"/>
      <c r="H77" s="137">
        <v>15.554278520934153</v>
      </c>
      <c r="I77" s="137">
        <v>2.1396408797675304</v>
      </c>
      <c r="J77" s="137">
        <v>17.69391940070168</v>
      </c>
      <c r="K77" s="137"/>
      <c r="L77" s="137">
        <v>18.663158537444552</v>
      </c>
      <c r="M77" s="137">
        <v>-0.9692391367428714</v>
      </c>
      <c r="N77" s="61"/>
      <c r="O77" s="128"/>
      <c r="P77" s="127"/>
    </row>
    <row r="78" spans="2:16" ht="11.25">
      <c r="B78" s="48" t="s">
        <v>260</v>
      </c>
      <c r="C78" s="189">
        <v>97.87558489277997</v>
      </c>
      <c r="D78" s="189">
        <v>61.682129979471334</v>
      </c>
      <c r="E78" s="189">
        <v>25.042860669594592</v>
      </c>
      <c r="F78" s="189">
        <v>86.72499064906593</v>
      </c>
      <c r="G78" s="189"/>
      <c r="H78" s="189">
        <v>11.150594243714032</v>
      </c>
      <c r="I78" s="189">
        <v>4.039945714925452</v>
      </c>
      <c r="J78" s="189">
        <v>15.190539958639485</v>
      </c>
      <c r="K78" s="189"/>
      <c r="L78" s="189">
        <v>17.409013284739075</v>
      </c>
      <c r="M78" s="189">
        <v>-2.2184733260995895</v>
      </c>
      <c r="N78" s="61"/>
      <c r="O78" s="128"/>
      <c r="P78" s="127"/>
    </row>
    <row r="79" spans="2:13" ht="11.25">
      <c r="B79" s="83" t="s">
        <v>315</v>
      </c>
      <c r="C79" s="231">
        <v>98.38958390488847</v>
      </c>
      <c r="D79" s="231">
        <v>65.10117105894487</v>
      </c>
      <c r="E79" s="231">
        <v>19.174241473121008</v>
      </c>
      <c r="F79" s="231">
        <v>84.27541253206587</v>
      </c>
      <c r="G79" s="231"/>
      <c r="H79" s="231">
        <v>14.114171372822687</v>
      </c>
      <c r="I79" s="231">
        <v>5.039224288218375</v>
      </c>
      <c r="J79" s="231">
        <v>19.15339566104106</v>
      </c>
      <c r="K79" s="231"/>
      <c r="L79" s="231">
        <v>18.44909096131195</v>
      </c>
      <c r="M79" s="231">
        <v>0.7043046997291107</v>
      </c>
    </row>
    <row r="80" spans="2:13" ht="11.25">
      <c r="B80" s="26" t="s">
        <v>316</v>
      </c>
      <c r="C80" s="189">
        <v>98.4620300799696</v>
      </c>
      <c r="D80" s="189">
        <v>61.644255391655676</v>
      </c>
      <c r="E80" s="189">
        <v>20.170689570244797</v>
      </c>
      <c r="F80" s="189">
        <v>81.81494496190047</v>
      </c>
      <c r="G80" s="189"/>
      <c r="H80" s="189">
        <v>16.64708511806911</v>
      </c>
      <c r="I80" s="189">
        <v>3.5448201866721547</v>
      </c>
      <c r="J80" s="189">
        <v>20.19190530474127</v>
      </c>
      <c r="K80" s="189"/>
      <c r="L80" s="189">
        <v>18.62423632589143</v>
      </c>
      <c r="M80" s="189">
        <v>1.5676689788498344</v>
      </c>
    </row>
    <row r="81" ht="11.25">
      <c r="B81" s="61" t="s">
        <v>262</v>
      </c>
    </row>
    <row r="82" ht="11.25">
      <c r="B82" s="133" t="s">
        <v>168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82"/>
  <sheetViews>
    <sheetView showGridLines="0" zoomScaleSheetLayoutView="100" zoomScalePageLayoutView="0" workbookViewId="0" topLeftCell="A1">
      <selection activeCell="M1" sqref="M1"/>
    </sheetView>
  </sheetViews>
  <sheetFormatPr defaultColWidth="9.140625" defaultRowHeight="12.75"/>
  <cols>
    <col min="1" max="1" width="3.7109375" style="61" customWidth="1"/>
    <col min="2" max="2" width="7.8515625" style="61" customWidth="1"/>
    <col min="3" max="4" width="12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233</v>
      </c>
      <c r="D1" s="78"/>
      <c r="E1" s="78"/>
      <c r="F1" s="78"/>
      <c r="M1" s="142" t="str">
        <f>'Tab 2'!$K$1</f>
        <v>Carta de Conjuntura | set 2013</v>
      </c>
    </row>
    <row r="2" spans="2:13" s="76" customFormat="1" ht="12.75">
      <c r="B2" s="77"/>
      <c r="D2" s="78"/>
      <c r="E2" s="78"/>
      <c r="F2" s="78"/>
      <c r="M2" s="75"/>
    </row>
    <row r="3" spans="2:13" ht="11.25">
      <c r="B3" s="59" t="s">
        <v>272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3"/>
      <c r="C6" s="60"/>
      <c r="D6" s="87"/>
      <c r="E6" s="87"/>
      <c r="F6" s="87"/>
      <c r="G6" s="60"/>
      <c r="H6" s="87"/>
      <c r="I6" s="87"/>
      <c r="J6" s="87"/>
      <c r="K6" s="60"/>
      <c r="L6" s="87"/>
      <c r="M6" s="87"/>
    </row>
    <row r="7" spans="2:13" s="60" customFormat="1" ht="11.25">
      <c r="B7" s="63"/>
      <c r="C7" s="281" t="s">
        <v>83</v>
      </c>
      <c r="D7" s="279" t="s">
        <v>84</v>
      </c>
      <c r="E7" s="279"/>
      <c r="F7" s="279"/>
      <c r="G7" s="65"/>
      <c r="H7" s="279" t="s">
        <v>85</v>
      </c>
      <c r="I7" s="279"/>
      <c r="J7" s="279"/>
      <c r="K7" s="65"/>
      <c r="L7" s="280" t="s">
        <v>77</v>
      </c>
      <c r="M7" s="280"/>
    </row>
    <row r="8" spans="2:13" s="60" customFormat="1" ht="22.5">
      <c r="B8" s="66" t="s">
        <v>1</v>
      </c>
      <c r="C8" s="281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88</v>
      </c>
      <c r="J8" s="67" t="s">
        <v>32</v>
      </c>
      <c r="K8" s="67"/>
      <c r="L8" s="67" t="s">
        <v>65</v>
      </c>
      <c r="M8" s="67" t="s">
        <v>66</v>
      </c>
    </row>
    <row r="9" spans="2:13" s="65" customFormat="1" ht="29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</row>
    <row r="10" spans="2:13" ht="12" thickTop="1">
      <c r="B10" s="185">
        <v>1996</v>
      </c>
      <c r="C10" s="215">
        <v>769239.215131178</v>
      </c>
      <c r="D10" s="215">
        <v>545735.2390000001</v>
      </c>
      <c r="E10" s="215">
        <v>169603.536</v>
      </c>
      <c r="F10" s="215">
        <v>715338.775</v>
      </c>
      <c r="G10" s="216"/>
      <c r="H10" s="215">
        <v>138425.5111311793</v>
      </c>
      <c r="I10" s="215">
        <v>5386.490868820703</v>
      </c>
      <c r="J10" s="215">
        <v>143812.002</v>
      </c>
      <c r="K10" s="215"/>
      <c r="L10" s="215">
        <v>142381.826</v>
      </c>
      <c r="M10" s="215">
        <v>1430.1760000000004</v>
      </c>
    </row>
    <row r="11" spans="2:13" ht="11.25">
      <c r="B11" s="185">
        <v>1997</v>
      </c>
      <c r="C11" s="215">
        <v>855316.20716326</v>
      </c>
      <c r="D11" s="215">
        <v>609293.504</v>
      </c>
      <c r="E11" s="215">
        <v>186853.605</v>
      </c>
      <c r="F11" s="215">
        <v>796147.109</v>
      </c>
      <c r="G11" s="216"/>
      <c r="H11" s="215">
        <v>151116.2401632603</v>
      </c>
      <c r="I11" s="215">
        <v>12541.591836739699</v>
      </c>
      <c r="J11" s="215">
        <v>163657.832</v>
      </c>
      <c r="K11" s="215"/>
      <c r="L11" s="215">
        <v>163133.852</v>
      </c>
      <c r="M11" s="215">
        <v>523.98</v>
      </c>
    </row>
    <row r="12" spans="2:13" ht="11.25">
      <c r="B12" s="185">
        <v>1998</v>
      </c>
      <c r="C12" s="215">
        <v>894607.78682045</v>
      </c>
      <c r="D12" s="215">
        <v>629994.468</v>
      </c>
      <c r="E12" s="215">
        <v>202107.72100000002</v>
      </c>
      <c r="F12" s="215">
        <v>832102.189</v>
      </c>
      <c r="G12" s="216"/>
      <c r="H12" s="215">
        <v>153569.4878204492</v>
      </c>
      <c r="I12" s="215">
        <v>13185.073179550796</v>
      </c>
      <c r="J12" s="215">
        <v>166754.561</v>
      </c>
      <c r="K12" s="215"/>
      <c r="L12" s="215">
        <v>166174.056</v>
      </c>
      <c r="M12" s="215">
        <v>580.505000000001</v>
      </c>
    </row>
    <row r="13" spans="2:13" ht="11.25">
      <c r="B13" s="185">
        <v>1999</v>
      </c>
      <c r="C13" s="215">
        <v>942766.148778497</v>
      </c>
      <c r="D13" s="215">
        <v>689376.075</v>
      </c>
      <c r="E13" s="215">
        <v>216173.79400000002</v>
      </c>
      <c r="F13" s="215">
        <v>905549.869</v>
      </c>
      <c r="G13" s="216"/>
      <c r="H13" s="215">
        <v>150237.6077784969</v>
      </c>
      <c r="I13" s="215">
        <v>24174.37422150309</v>
      </c>
      <c r="J13" s="215">
        <v>174411.982</v>
      </c>
      <c r="K13" s="215"/>
      <c r="L13" s="215">
        <v>166746.36200000002</v>
      </c>
      <c r="M13" s="215">
        <v>7665.62</v>
      </c>
    </row>
    <row r="14" spans="2:13" ht="11.25">
      <c r="B14" s="185">
        <v>2000</v>
      </c>
      <c r="C14" s="215">
        <v>1149682.7615068438</v>
      </c>
      <c r="D14" s="215">
        <v>758941</v>
      </c>
      <c r="E14" s="215">
        <v>226085</v>
      </c>
      <c r="F14" s="215">
        <v>985026</v>
      </c>
      <c r="G14" s="216"/>
      <c r="H14" s="215">
        <v>164656.76150684408</v>
      </c>
      <c r="I14" s="215">
        <v>50600.24049315591</v>
      </c>
      <c r="J14" s="215">
        <v>215257.002</v>
      </c>
      <c r="K14" s="215"/>
      <c r="L14" s="215">
        <v>198151</v>
      </c>
      <c r="M14" s="215">
        <v>17106.002</v>
      </c>
    </row>
    <row r="15" spans="2:13" ht="11.25">
      <c r="B15" s="185">
        <v>2001</v>
      </c>
      <c r="C15" s="215">
        <v>1260499.325066021</v>
      </c>
      <c r="D15" s="215">
        <v>826468</v>
      </c>
      <c r="E15" s="215">
        <v>258043.001</v>
      </c>
      <c r="F15" s="215">
        <v>1084511.0010000002</v>
      </c>
      <c r="G15" s="216"/>
      <c r="H15" s="215">
        <v>175988.32406602253</v>
      </c>
      <c r="I15" s="215">
        <v>58765.6719339775</v>
      </c>
      <c r="J15" s="215">
        <v>234753.99599999998</v>
      </c>
      <c r="K15" s="215"/>
      <c r="L15" s="215">
        <v>221772</v>
      </c>
      <c r="M15" s="215">
        <v>12981.996000000001</v>
      </c>
    </row>
    <row r="16" spans="2:13" ht="11.25">
      <c r="B16" s="185">
        <v>2002</v>
      </c>
      <c r="C16" s="215">
        <v>1433150.8395131151</v>
      </c>
      <c r="D16" s="215">
        <v>912058</v>
      </c>
      <c r="E16" s="215">
        <v>304044</v>
      </c>
      <c r="F16" s="215">
        <v>1216102</v>
      </c>
      <c r="G16" s="216"/>
      <c r="H16" s="215">
        <v>217048.8395131151</v>
      </c>
      <c r="I16" s="215">
        <v>22302.16448688489</v>
      </c>
      <c r="J16" s="215">
        <v>239351.004</v>
      </c>
      <c r="K16" s="215"/>
      <c r="L16" s="215">
        <v>242162</v>
      </c>
      <c r="M16" s="215">
        <v>-2810.995999999999</v>
      </c>
    </row>
    <row r="17" spans="2:13" ht="11.25">
      <c r="B17" s="185">
        <v>2003</v>
      </c>
      <c r="C17" s="215">
        <v>1653556.680256935</v>
      </c>
      <c r="D17" s="215">
        <v>1052759.0010000002</v>
      </c>
      <c r="E17" s="215">
        <v>329595.999</v>
      </c>
      <c r="F17" s="215">
        <v>1382355</v>
      </c>
      <c r="G17" s="216"/>
      <c r="H17" s="215">
        <v>271201.6802569354</v>
      </c>
      <c r="I17" s="215">
        <v>-3106.6822569353826</v>
      </c>
      <c r="J17" s="215">
        <v>268094.998</v>
      </c>
      <c r="K17" s="215"/>
      <c r="L17" s="215">
        <v>259714.001</v>
      </c>
      <c r="M17" s="215">
        <v>8380.99699999997</v>
      </c>
    </row>
    <row r="18" spans="2:13" ht="11.25">
      <c r="B18" s="185">
        <v>2004</v>
      </c>
      <c r="C18" s="215">
        <v>1892580.033737</v>
      </c>
      <c r="D18" s="215">
        <v>1160611</v>
      </c>
      <c r="E18" s="215">
        <v>373283.99899999995</v>
      </c>
      <c r="F18" s="215">
        <v>1533894.999</v>
      </c>
      <c r="G18" s="217"/>
      <c r="H18" s="215">
        <v>358685.0347370003</v>
      </c>
      <c r="I18" s="215">
        <v>-26352.034737000315</v>
      </c>
      <c r="J18" s="215">
        <v>332333</v>
      </c>
      <c r="K18" s="215"/>
      <c r="L18" s="215">
        <v>312516.001</v>
      </c>
      <c r="M18" s="215">
        <v>19816.999</v>
      </c>
    </row>
    <row r="19" spans="2:13" ht="11.25">
      <c r="B19" s="185">
        <v>2005</v>
      </c>
      <c r="C19" s="215">
        <v>2094287.836373</v>
      </c>
      <c r="D19" s="215">
        <v>1294230</v>
      </c>
      <c r="E19" s="215">
        <v>427553</v>
      </c>
      <c r="F19" s="215">
        <v>1721783</v>
      </c>
      <c r="G19" s="217"/>
      <c r="H19" s="215">
        <v>372504.83637299994</v>
      </c>
      <c r="I19" s="215">
        <v>-24528.837373000002</v>
      </c>
      <c r="J19" s="215">
        <v>347975.999</v>
      </c>
      <c r="K19" s="215"/>
      <c r="L19" s="215">
        <v>342237</v>
      </c>
      <c r="M19" s="215">
        <v>5738.999</v>
      </c>
    </row>
    <row r="20" spans="2:13" s="60" customFormat="1" ht="11.25">
      <c r="B20" s="144">
        <v>2006</v>
      </c>
      <c r="C20" s="215">
        <v>2320265.113675</v>
      </c>
      <c r="D20" s="215">
        <v>1428906.001</v>
      </c>
      <c r="E20" s="215">
        <v>474773</v>
      </c>
      <c r="F20" s="215">
        <v>1903679.0010000002</v>
      </c>
      <c r="G20" s="217"/>
      <c r="H20" s="215">
        <v>416586.11267500004</v>
      </c>
      <c r="I20" s="215">
        <v>-19559.11267500001</v>
      </c>
      <c r="J20" s="215">
        <v>397027</v>
      </c>
      <c r="K20" s="215"/>
      <c r="L20" s="215">
        <v>389328</v>
      </c>
      <c r="M20" s="215">
        <v>7699</v>
      </c>
    </row>
    <row r="21" spans="2:13" s="60" customFormat="1" ht="11.25">
      <c r="B21" s="144">
        <v>2007</v>
      </c>
      <c r="C21" s="215">
        <v>2614364.140280893</v>
      </c>
      <c r="D21" s="215">
        <v>1594066.9990000003</v>
      </c>
      <c r="E21" s="215">
        <v>539061</v>
      </c>
      <c r="F21" s="215">
        <v>2133127.9990000003</v>
      </c>
      <c r="G21" s="217"/>
      <c r="H21" s="215">
        <v>481236.141280893</v>
      </c>
      <c r="I21" s="215">
        <v>6524.860719106975</v>
      </c>
      <c r="J21" s="215">
        <v>487761.002</v>
      </c>
      <c r="K21" s="215"/>
      <c r="L21" s="215">
        <v>464136.999</v>
      </c>
      <c r="M21" s="215">
        <v>23624.002999999997</v>
      </c>
    </row>
    <row r="22" spans="2:13" s="60" customFormat="1" ht="11.25">
      <c r="B22" s="144">
        <v>2008</v>
      </c>
      <c r="C22" s="215">
        <v>2968344.6513224132</v>
      </c>
      <c r="D22" s="215">
        <v>1786840.001</v>
      </c>
      <c r="E22" s="215">
        <v>612105</v>
      </c>
      <c r="F22" s="215">
        <v>2398945.001</v>
      </c>
      <c r="G22" s="217"/>
      <c r="H22" s="215">
        <v>569399.7503224129</v>
      </c>
      <c r="I22" s="215">
        <v>58097.25267758702</v>
      </c>
      <c r="J22" s="215">
        <v>627497.003</v>
      </c>
      <c r="K22" s="215"/>
      <c r="L22" s="215">
        <v>579531.0009999999</v>
      </c>
      <c r="M22" s="215">
        <v>47966.002</v>
      </c>
    </row>
    <row r="23" spans="2:13" s="60" customFormat="1" ht="11.25">
      <c r="B23" s="144">
        <v>2009</v>
      </c>
      <c r="C23" s="215">
        <v>3182010.085868206</v>
      </c>
      <c r="D23" s="215">
        <v>1979751</v>
      </c>
      <c r="E23" s="215">
        <v>687001</v>
      </c>
      <c r="F23" s="215">
        <v>2666752</v>
      </c>
      <c r="G23" s="217"/>
      <c r="H23" s="215">
        <v>515258.085868206</v>
      </c>
      <c r="I23" s="215">
        <v>62587.912131794015</v>
      </c>
      <c r="J23" s="215">
        <v>577845.998</v>
      </c>
      <c r="K23" s="215"/>
      <c r="L23" s="215">
        <v>585317</v>
      </c>
      <c r="M23" s="215">
        <v>-7471.002</v>
      </c>
    </row>
    <row r="24" spans="2:13" s="60" customFormat="1" ht="11.25">
      <c r="B24" s="144">
        <v>2010</v>
      </c>
      <c r="C24" s="215">
        <v>3707168.9788387287</v>
      </c>
      <c r="D24" s="215">
        <v>2248623.924</v>
      </c>
      <c r="E24" s="215">
        <v>797332.202</v>
      </c>
      <c r="F24" s="215">
        <v>3045956.126</v>
      </c>
      <c r="G24" s="217"/>
      <c r="H24" s="215">
        <v>661212.852838727</v>
      </c>
      <c r="I24" s="215">
        <v>101799.44816127297</v>
      </c>
      <c r="J24" s="215">
        <v>763012.301</v>
      </c>
      <c r="K24" s="215"/>
      <c r="L24" s="215">
        <v>733712.3429999999</v>
      </c>
      <c r="M24" s="215">
        <v>29299.958</v>
      </c>
    </row>
    <row r="25" spans="2:13" s="60" customFormat="1" ht="11.25">
      <c r="B25" s="144">
        <v>2011</v>
      </c>
      <c r="C25" s="215">
        <v>4069882.5590657126</v>
      </c>
      <c r="D25" s="215">
        <v>2499489.4960000003</v>
      </c>
      <c r="E25" s="215">
        <v>856646.9720000001</v>
      </c>
      <c r="F25" s="215">
        <v>3356136.468</v>
      </c>
      <c r="G25" s="217"/>
      <c r="H25" s="215">
        <v>713746.091065712</v>
      </c>
      <c r="I25" s="215">
        <v>103514.42013736101</v>
      </c>
      <c r="J25" s="215">
        <v>817260.511203073</v>
      </c>
      <c r="K25" s="215"/>
      <c r="L25" s="215">
        <v>798720.1089999999</v>
      </c>
      <c r="M25" s="215">
        <v>18540.40220307232</v>
      </c>
    </row>
    <row r="26" spans="2:13" s="60" customFormat="1" ht="12" thickBot="1">
      <c r="B26" s="186">
        <v>2012</v>
      </c>
      <c r="C26" s="218">
        <v>4339300.89012273</v>
      </c>
      <c r="D26" s="218">
        <v>2744451.549881153</v>
      </c>
      <c r="E26" s="218">
        <v>944543.468</v>
      </c>
      <c r="F26" s="218">
        <v>3688995.017881153</v>
      </c>
      <c r="G26" s="218"/>
      <c r="H26" s="218">
        <v>650305.872241575</v>
      </c>
      <c r="I26" s="218">
        <v>126159.18028500304</v>
      </c>
      <c r="J26" s="218">
        <v>776465.052526578</v>
      </c>
      <c r="K26" s="218"/>
      <c r="L26" s="218">
        <v>798694.8073970589</v>
      </c>
      <c r="M26" s="218">
        <v>-22229.75487048061</v>
      </c>
    </row>
    <row r="27" spans="2:13" s="60" customFormat="1" ht="12" thickTop="1">
      <c r="B27" s="9" t="s">
        <v>244</v>
      </c>
      <c r="C27" s="215">
        <v>992472.6423615201</v>
      </c>
      <c r="D27" s="215">
        <v>701237.903</v>
      </c>
      <c r="E27" s="215">
        <v>215643.043</v>
      </c>
      <c r="F27" s="215">
        <v>916880.9460000001</v>
      </c>
      <c r="G27" s="215"/>
      <c r="H27" s="215">
        <v>158067.7258378094</v>
      </c>
      <c r="I27" s="215">
        <v>32276.7361621906</v>
      </c>
      <c r="J27" s="215">
        <v>190344.462</v>
      </c>
      <c r="K27" s="215"/>
      <c r="L27" s="215">
        <v>178200.944</v>
      </c>
      <c r="M27" s="215">
        <v>12143.518</v>
      </c>
    </row>
    <row r="28" spans="2:13" s="60" customFormat="1" ht="11.25">
      <c r="B28" s="9" t="s">
        <v>245</v>
      </c>
      <c r="C28" s="215">
        <v>1034816.3200880368</v>
      </c>
      <c r="D28" s="215">
        <v>721321.9</v>
      </c>
      <c r="E28" s="215">
        <v>216696.76</v>
      </c>
      <c r="F28" s="215">
        <v>938018.66</v>
      </c>
      <c r="G28" s="215"/>
      <c r="H28" s="215">
        <v>150119.3475142069</v>
      </c>
      <c r="I28" s="215">
        <v>44141.5174857931</v>
      </c>
      <c r="J28" s="215">
        <v>194260.86500000002</v>
      </c>
      <c r="K28" s="215"/>
      <c r="L28" s="215">
        <v>184263.31100000002</v>
      </c>
      <c r="M28" s="215">
        <v>9997.554</v>
      </c>
    </row>
    <row r="29" spans="2:13" s="60" customFormat="1" ht="11.25">
      <c r="B29" s="9" t="s">
        <v>246</v>
      </c>
      <c r="C29" s="215">
        <v>1094852.333755638</v>
      </c>
      <c r="D29" s="215">
        <v>740747.25</v>
      </c>
      <c r="E29" s="215">
        <v>215641.073</v>
      </c>
      <c r="F29" s="215">
        <v>956388.323</v>
      </c>
      <c r="G29" s="215"/>
      <c r="H29" s="215">
        <v>163968.31252812687</v>
      </c>
      <c r="I29" s="215">
        <v>48113.3544718731</v>
      </c>
      <c r="J29" s="215">
        <v>212081.667</v>
      </c>
      <c r="K29" s="215"/>
      <c r="L29" s="215">
        <v>191127.761</v>
      </c>
      <c r="M29" s="215">
        <v>20953.905999999995</v>
      </c>
    </row>
    <row r="30" spans="2:13" s="60" customFormat="1" ht="11.25">
      <c r="B30" s="48" t="s">
        <v>247</v>
      </c>
      <c r="C30" s="219">
        <v>1149682.7615068438</v>
      </c>
      <c r="D30" s="219">
        <v>758941</v>
      </c>
      <c r="E30" s="219">
        <v>226085</v>
      </c>
      <c r="F30" s="219">
        <v>985026</v>
      </c>
      <c r="G30" s="219"/>
      <c r="H30" s="219">
        <v>164656.76150684408</v>
      </c>
      <c r="I30" s="219">
        <v>50600.24049315591</v>
      </c>
      <c r="J30" s="219">
        <v>215257.002</v>
      </c>
      <c r="K30" s="219"/>
      <c r="L30" s="219">
        <v>198151</v>
      </c>
      <c r="M30" s="219">
        <v>17106.002</v>
      </c>
    </row>
    <row r="31" spans="2:13" s="60" customFormat="1" ht="11.25">
      <c r="B31" s="9" t="s">
        <v>248</v>
      </c>
      <c r="C31" s="215">
        <v>1183709.106061059</v>
      </c>
      <c r="D31" s="215">
        <v>786593.917</v>
      </c>
      <c r="E31" s="215">
        <v>231004.28300000002</v>
      </c>
      <c r="F31" s="215">
        <v>1017598.2</v>
      </c>
      <c r="G31" s="215"/>
      <c r="H31" s="215">
        <v>166110.9060610589</v>
      </c>
      <c r="I31" s="215">
        <v>57439.766938941095</v>
      </c>
      <c r="J31" s="215">
        <v>223550.673</v>
      </c>
      <c r="K31" s="215"/>
      <c r="L31" s="215">
        <v>202754.46399999998</v>
      </c>
      <c r="M31" s="215">
        <v>20796.209</v>
      </c>
    </row>
    <row r="32" spans="2:13" s="60" customFormat="1" ht="11.25">
      <c r="B32" s="9" t="s">
        <v>249</v>
      </c>
      <c r="C32" s="215">
        <v>1216180.9229032341</v>
      </c>
      <c r="D32" s="215">
        <v>806757.515</v>
      </c>
      <c r="E32" s="215">
        <v>237698.752</v>
      </c>
      <c r="F32" s="215">
        <v>1044456.267</v>
      </c>
      <c r="G32" s="215"/>
      <c r="H32" s="215">
        <v>171724.6559032347</v>
      </c>
      <c r="I32" s="215">
        <v>59578.782096765295</v>
      </c>
      <c r="J32" s="215">
        <v>231303.438</v>
      </c>
      <c r="K32" s="215"/>
      <c r="L32" s="215">
        <v>210756.899</v>
      </c>
      <c r="M32" s="215">
        <v>20546.539</v>
      </c>
    </row>
    <row r="33" spans="2:13" s="60" customFormat="1" ht="11.25">
      <c r="B33" s="9" t="s">
        <v>250</v>
      </c>
      <c r="C33" s="215">
        <v>1236060.045056305</v>
      </c>
      <c r="D33" s="215">
        <v>816555.552</v>
      </c>
      <c r="E33" s="215">
        <v>242170.79200000002</v>
      </c>
      <c r="F33" s="215">
        <v>1058726.344</v>
      </c>
      <c r="G33" s="215"/>
      <c r="H33" s="215">
        <v>177333.7010563065</v>
      </c>
      <c r="I33" s="215">
        <v>61297.0699436935</v>
      </c>
      <c r="J33" s="215">
        <v>238630.771</v>
      </c>
      <c r="K33" s="215"/>
      <c r="L33" s="215">
        <v>217609.285</v>
      </c>
      <c r="M33" s="215">
        <v>21021.485999999997</v>
      </c>
    </row>
    <row r="34" spans="2:13" s="60" customFormat="1" ht="11.25">
      <c r="B34" s="48" t="s">
        <v>251</v>
      </c>
      <c r="C34" s="219">
        <v>1260499.325066021</v>
      </c>
      <c r="D34" s="219">
        <v>826468</v>
      </c>
      <c r="E34" s="219">
        <v>258043.001</v>
      </c>
      <c r="F34" s="219">
        <v>1084511.0010000002</v>
      </c>
      <c r="G34" s="219"/>
      <c r="H34" s="219">
        <v>175988.32406602253</v>
      </c>
      <c r="I34" s="219">
        <v>58765.6719339775</v>
      </c>
      <c r="J34" s="219">
        <v>234753.99599999998</v>
      </c>
      <c r="K34" s="219"/>
      <c r="L34" s="219">
        <v>221772</v>
      </c>
      <c r="M34" s="219">
        <v>12981.996000000001</v>
      </c>
    </row>
    <row r="35" spans="2:13" s="60" customFormat="1" ht="11.25">
      <c r="B35" s="9" t="s">
        <v>252</v>
      </c>
      <c r="C35" s="215">
        <v>1291942.235855165</v>
      </c>
      <c r="D35" s="215">
        <v>841444.4029999999</v>
      </c>
      <c r="E35" s="215">
        <v>268635.65300000005</v>
      </c>
      <c r="F35" s="215">
        <v>1110080.0559999999</v>
      </c>
      <c r="G35" s="215"/>
      <c r="H35" s="215">
        <v>181862.179855166</v>
      </c>
      <c r="I35" s="215">
        <v>53188.330144834006</v>
      </c>
      <c r="J35" s="215">
        <v>235050.51</v>
      </c>
      <c r="K35" s="215"/>
      <c r="L35" s="215">
        <v>222414.35</v>
      </c>
      <c r="M35" s="215">
        <v>12636.16</v>
      </c>
    </row>
    <row r="36" spans="2:13" s="60" customFormat="1" ht="11.25">
      <c r="B36" s="9" t="s">
        <v>253</v>
      </c>
      <c r="C36" s="215">
        <v>1337169.489020854</v>
      </c>
      <c r="D36" s="215">
        <v>859107.822</v>
      </c>
      <c r="E36" s="215">
        <v>283680.948</v>
      </c>
      <c r="F36" s="215">
        <v>1142788.77</v>
      </c>
      <c r="G36" s="215"/>
      <c r="H36" s="215">
        <v>194380.71902085457</v>
      </c>
      <c r="I36" s="215">
        <v>50745.2889791454</v>
      </c>
      <c r="J36" s="215">
        <v>245126.00800000003</v>
      </c>
      <c r="K36" s="215"/>
      <c r="L36" s="215">
        <v>225234.343</v>
      </c>
      <c r="M36" s="215">
        <v>19891.665</v>
      </c>
    </row>
    <row r="37" spans="2:13" s="60" customFormat="1" ht="11.25">
      <c r="B37" s="9" t="s">
        <v>254</v>
      </c>
      <c r="C37" s="215">
        <v>1384557.121317925</v>
      </c>
      <c r="D37" s="215">
        <v>881893.9060000001</v>
      </c>
      <c r="E37" s="215">
        <v>293262.65300000005</v>
      </c>
      <c r="F37" s="215">
        <v>1175156.559</v>
      </c>
      <c r="G37" s="215"/>
      <c r="H37" s="215">
        <v>209400.56231792519</v>
      </c>
      <c r="I37" s="215">
        <v>36169.10568207479</v>
      </c>
      <c r="J37" s="215">
        <v>245569.668</v>
      </c>
      <c r="K37" s="215"/>
      <c r="L37" s="215">
        <v>231562.707</v>
      </c>
      <c r="M37" s="215">
        <v>14006.961</v>
      </c>
    </row>
    <row r="38" spans="2:13" s="60" customFormat="1" ht="11.25">
      <c r="B38" s="48" t="s">
        <v>255</v>
      </c>
      <c r="C38" s="219">
        <v>1433150.8395131151</v>
      </c>
      <c r="D38" s="219">
        <v>912058</v>
      </c>
      <c r="E38" s="219">
        <v>304044</v>
      </c>
      <c r="F38" s="219">
        <v>1216102</v>
      </c>
      <c r="G38" s="219"/>
      <c r="H38" s="219">
        <v>217048.8395131151</v>
      </c>
      <c r="I38" s="219">
        <v>22302.16448688489</v>
      </c>
      <c r="J38" s="219">
        <v>239351.004</v>
      </c>
      <c r="K38" s="219"/>
      <c r="L38" s="219">
        <v>242162</v>
      </c>
      <c r="M38" s="219">
        <v>-2810.995999999999</v>
      </c>
    </row>
    <row r="39" spans="2:13" s="60" customFormat="1" ht="11.25">
      <c r="B39" s="9" t="s">
        <v>256</v>
      </c>
      <c r="C39" s="215">
        <v>1484467.863457439</v>
      </c>
      <c r="D39" s="215">
        <v>954909.199</v>
      </c>
      <c r="E39" s="215">
        <v>306062.619</v>
      </c>
      <c r="F39" s="215">
        <v>1260971.818</v>
      </c>
      <c r="G39" s="215"/>
      <c r="H39" s="215">
        <v>223496.0454574398</v>
      </c>
      <c r="I39" s="215">
        <v>14693.375542560192</v>
      </c>
      <c r="J39" s="215">
        <v>238189.42099999997</v>
      </c>
      <c r="K39" s="215"/>
      <c r="L39" s="215">
        <v>249499.733</v>
      </c>
      <c r="M39" s="215">
        <v>-11310.312</v>
      </c>
    </row>
    <row r="40" spans="2:13" s="60" customFormat="1" ht="11.25">
      <c r="B40" s="9" t="s">
        <v>257</v>
      </c>
      <c r="C40" s="215">
        <v>1532717.408438852</v>
      </c>
      <c r="D40" s="215">
        <v>989832.531</v>
      </c>
      <c r="E40" s="215">
        <v>310721.171</v>
      </c>
      <c r="F40" s="215">
        <v>1300553.702</v>
      </c>
      <c r="G40" s="215"/>
      <c r="H40" s="215">
        <v>232163.7064388527</v>
      </c>
      <c r="I40" s="215">
        <v>2461.37556114731</v>
      </c>
      <c r="J40" s="215">
        <v>234625.08200000002</v>
      </c>
      <c r="K40" s="215"/>
      <c r="L40" s="215">
        <v>252576.14399999997</v>
      </c>
      <c r="M40" s="215">
        <v>-17951.061999999998</v>
      </c>
    </row>
    <row r="41" spans="2:13" s="60" customFormat="1" ht="11.25">
      <c r="B41" s="9" t="s">
        <v>258</v>
      </c>
      <c r="C41" s="215">
        <v>1591979.06860471</v>
      </c>
      <c r="D41" s="215">
        <v>1022564.0619999999</v>
      </c>
      <c r="E41" s="215">
        <v>322840.747</v>
      </c>
      <c r="F41" s="215">
        <v>1345404.8090000001</v>
      </c>
      <c r="G41" s="215"/>
      <c r="H41" s="215">
        <v>246574.25960471056</v>
      </c>
      <c r="I41" s="215">
        <v>-1781.1556047105769</v>
      </c>
      <c r="J41" s="215">
        <v>244793.104</v>
      </c>
      <c r="K41" s="215"/>
      <c r="L41" s="215">
        <v>256135.901</v>
      </c>
      <c r="M41" s="215">
        <v>-11342.797000000028</v>
      </c>
    </row>
    <row r="42" spans="2:13" s="60" customFormat="1" ht="11.25">
      <c r="B42" s="48" t="s">
        <v>259</v>
      </c>
      <c r="C42" s="219">
        <v>1653556.680256935</v>
      </c>
      <c r="D42" s="219">
        <v>1052759.0010000002</v>
      </c>
      <c r="E42" s="219">
        <v>329595.999</v>
      </c>
      <c r="F42" s="219">
        <v>1382355</v>
      </c>
      <c r="G42" s="219"/>
      <c r="H42" s="219">
        <v>271201.6802569354</v>
      </c>
      <c r="I42" s="219">
        <v>-3106.6822569353826</v>
      </c>
      <c r="J42" s="219">
        <v>268094.998</v>
      </c>
      <c r="K42" s="219"/>
      <c r="L42" s="219">
        <v>259714.001</v>
      </c>
      <c r="M42" s="219">
        <v>8380.99699999997</v>
      </c>
    </row>
    <row r="43" spans="2:13" ht="11.25">
      <c r="B43" s="9" t="s">
        <v>219</v>
      </c>
      <c r="C43" s="215">
        <v>1700442.430136065</v>
      </c>
      <c r="D43" s="215">
        <v>1068655.222</v>
      </c>
      <c r="E43" s="215">
        <v>336252.577</v>
      </c>
      <c r="F43" s="215">
        <v>1404907.799</v>
      </c>
      <c r="G43" s="215"/>
      <c r="H43" s="215">
        <v>295534.6311360651</v>
      </c>
      <c r="I43" s="215">
        <v>-7394.683136065083</v>
      </c>
      <c r="J43" s="215">
        <v>288139.948</v>
      </c>
      <c r="K43" s="215"/>
      <c r="L43" s="215">
        <v>266673.986</v>
      </c>
      <c r="M43" s="215">
        <v>21465.96199999997</v>
      </c>
    </row>
    <row r="44" spans="2:13" ht="11.25">
      <c r="B44" s="9" t="s">
        <v>220</v>
      </c>
      <c r="C44" s="215">
        <v>1763302.3283870001</v>
      </c>
      <c r="D44" s="215">
        <v>1091135.122</v>
      </c>
      <c r="E44" s="215">
        <v>343673.022</v>
      </c>
      <c r="F44" s="215">
        <v>1434808.144</v>
      </c>
      <c r="G44" s="215"/>
      <c r="H44" s="215">
        <v>328494.1843870002</v>
      </c>
      <c r="I44" s="215">
        <v>-15872.15038700019</v>
      </c>
      <c r="J44" s="215">
        <v>312622.034</v>
      </c>
      <c r="K44" s="215"/>
      <c r="L44" s="215">
        <v>281115.387</v>
      </c>
      <c r="M44" s="215">
        <v>31506.646999999968</v>
      </c>
    </row>
    <row r="45" spans="2:13" ht="11.25">
      <c r="B45" s="9" t="s">
        <v>221</v>
      </c>
      <c r="C45" s="215">
        <v>1826545.83627</v>
      </c>
      <c r="D45" s="215">
        <v>1122382.939</v>
      </c>
      <c r="E45" s="215">
        <v>354876.65699999995</v>
      </c>
      <c r="F45" s="215">
        <v>1477259.5960000001</v>
      </c>
      <c r="G45" s="215"/>
      <c r="H45" s="215">
        <v>349286.2402700003</v>
      </c>
      <c r="I45" s="215">
        <v>-21756.41727000031</v>
      </c>
      <c r="J45" s="215">
        <v>327529.823</v>
      </c>
      <c r="K45" s="215"/>
      <c r="L45" s="215">
        <v>299367.768</v>
      </c>
      <c r="M45" s="215">
        <v>28162.054999999997</v>
      </c>
    </row>
    <row r="46" spans="2:13" ht="11.25">
      <c r="B46" s="48" t="s">
        <v>222</v>
      </c>
      <c r="C46" s="219">
        <v>1892580.033737</v>
      </c>
      <c r="D46" s="219">
        <v>1160611</v>
      </c>
      <c r="E46" s="219">
        <v>373283.99899999995</v>
      </c>
      <c r="F46" s="219">
        <v>1533894.999</v>
      </c>
      <c r="G46" s="219"/>
      <c r="H46" s="219">
        <v>358685.0347370003</v>
      </c>
      <c r="I46" s="219">
        <v>-26352.034737000315</v>
      </c>
      <c r="J46" s="219">
        <v>332333</v>
      </c>
      <c r="K46" s="219"/>
      <c r="L46" s="219">
        <v>312516.001</v>
      </c>
      <c r="M46" s="219">
        <v>19816.999</v>
      </c>
    </row>
    <row r="47" spans="2:13" ht="11.25">
      <c r="B47" s="9" t="s">
        <v>172</v>
      </c>
      <c r="C47" s="215">
        <v>1946466.298718</v>
      </c>
      <c r="D47" s="215">
        <v>1194739.141</v>
      </c>
      <c r="E47" s="215">
        <v>387931.471</v>
      </c>
      <c r="F47" s="215">
        <v>1582670.6120000002</v>
      </c>
      <c r="G47" s="215"/>
      <c r="H47" s="215">
        <v>363795.6867180002</v>
      </c>
      <c r="I47" s="215">
        <v>-28618.315718000216</v>
      </c>
      <c r="J47" s="215">
        <v>335177.371</v>
      </c>
      <c r="K47" s="215"/>
      <c r="L47" s="215">
        <v>321207.004</v>
      </c>
      <c r="M47" s="215">
        <v>13970.367000000002</v>
      </c>
    </row>
    <row r="48" spans="2:13" ht="11.25">
      <c r="B48" s="9" t="s">
        <v>173</v>
      </c>
      <c r="C48" s="215">
        <v>1996173.126133</v>
      </c>
      <c r="D48" s="215">
        <v>1231656.769</v>
      </c>
      <c r="E48" s="215">
        <v>399755.447</v>
      </c>
      <c r="F48" s="215">
        <v>1631412.2160000002</v>
      </c>
      <c r="G48" s="215"/>
      <c r="H48" s="215">
        <v>364760.9101330001</v>
      </c>
      <c r="I48" s="215">
        <v>-24767.911133000118</v>
      </c>
      <c r="J48" s="215">
        <v>339992.999</v>
      </c>
      <c r="K48" s="215"/>
      <c r="L48" s="215">
        <v>330197.026</v>
      </c>
      <c r="M48" s="215">
        <v>9795.973</v>
      </c>
    </row>
    <row r="49" spans="2:13" ht="11.25">
      <c r="B49" s="9" t="s">
        <v>174</v>
      </c>
      <c r="C49" s="215">
        <v>2041630.98673</v>
      </c>
      <c r="D49" s="215">
        <v>1262589.819</v>
      </c>
      <c r="E49" s="215">
        <v>410387.451</v>
      </c>
      <c r="F49" s="215">
        <v>1672977.27</v>
      </c>
      <c r="G49" s="215"/>
      <c r="H49" s="215">
        <v>368653.71673</v>
      </c>
      <c r="I49" s="215">
        <v>-22484.57873000001</v>
      </c>
      <c r="J49" s="215">
        <v>346169.13800000004</v>
      </c>
      <c r="K49" s="215"/>
      <c r="L49" s="215">
        <v>335696.526</v>
      </c>
      <c r="M49" s="215">
        <v>10472.612</v>
      </c>
    </row>
    <row r="50" spans="2:13" ht="11.25">
      <c r="B50" s="48" t="s">
        <v>175</v>
      </c>
      <c r="C50" s="219">
        <v>2094287.836373</v>
      </c>
      <c r="D50" s="219">
        <v>1294230</v>
      </c>
      <c r="E50" s="219">
        <v>427553</v>
      </c>
      <c r="F50" s="219">
        <v>1721783</v>
      </c>
      <c r="G50" s="219"/>
      <c r="H50" s="219">
        <v>372504.83637299994</v>
      </c>
      <c r="I50" s="219">
        <v>-24528.837373000002</v>
      </c>
      <c r="J50" s="219">
        <v>347975.999</v>
      </c>
      <c r="K50" s="219"/>
      <c r="L50" s="219">
        <v>342237</v>
      </c>
      <c r="M50" s="219">
        <v>5738.999</v>
      </c>
    </row>
    <row r="51" spans="2:13" ht="11.25">
      <c r="B51" s="9" t="s">
        <v>176</v>
      </c>
      <c r="C51" s="215">
        <v>2144446.0799430003</v>
      </c>
      <c r="D51" s="215">
        <v>1328959.648</v>
      </c>
      <c r="E51" s="215">
        <v>438638.085</v>
      </c>
      <c r="F51" s="215">
        <v>1767597.733</v>
      </c>
      <c r="G51" s="215"/>
      <c r="H51" s="215">
        <v>376848.34694300004</v>
      </c>
      <c r="I51" s="215">
        <v>-20711.724942999994</v>
      </c>
      <c r="J51" s="215">
        <v>356136.62200000003</v>
      </c>
      <c r="K51" s="215"/>
      <c r="L51" s="215">
        <v>353976.923</v>
      </c>
      <c r="M51" s="215">
        <v>2159.6989999999996</v>
      </c>
    </row>
    <row r="52" spans="2:13" ht="11.25">
      <c r="B52" s="9" t="s">
        <v>177</v>
      </c>
      <c r="C52" s="215">
        <v>2188737.1245</v>
      </c>
      <c r="D52" s="215">
        <v>1361270.419</v>
      </c>
      <c r="E52" s="215">
        <v>447258.637</v>
      </c>
      <c r="F52" s="215">
        <v>1808529.0559999999</v>
      </c>
      <c r="G52" s="215"/>
      <c r="H52" s="215">
        <v>380208.06850000005</v>
      </c>
      <c r="I52" s="215">
        <v>-17390.776500000007</v>
      </c>
      <c r="J52" s="215">
        <v>362817.292</v>
      </c>
      <c r="K52" s="215"/>
      <c r="L52" s="215">
        <v>362780.15499999997</v>
      </c>
      <c r="M52" s="215">
        <v>37.13699999999881</v>
      </c>
    </row>
    <row r="53" spans="2:13" ht="11.25">
      <c r="B53" s="9" t="s">
        <v>178</v>
      </c>
      <c r="C53" s="215">
        <v>2252284.581305</v>
      </c>
      <c r="D53" s="215">
        <v>1394856.395</v>
      </c>
      <c r="E53" s="215">
        <v>459299.523</v>
      </c>
      <c r="F53" s="215">
        <v>1854155.918</v>
      </c>
      <c r="G53" s="215"/>
      <c r="H53" s="215">
        <v>398128.663305</v>
      </c>
      <c r="I53" s="215">
        <v>-20110.055305000016</v>
      </c>
      <c r="J53" s="215">
        <v>378018.608</v>
      </c>
      <c r="K53" s="215"/>
      <c r="L53" s="215">
        <v>375243.833</v>
      </c>
      <c r="M53" s="215">
        <v>2774.7750000000005</v>
      </c>
    </row>
    <row r="54" spans="2:13" ht="11.25">
      <c r="B54" s="48" t="s">
        <v>179</v>
      </c>
      <c r="C54" s="219">
        <v>2320265.113675</v>
      </c>
      <c r="D54" s="219">
        <v>1428906.001</v>
      </c>
      <c r="E54" s="219">
        <v>474773</v>
      </c>
      <c r="F54" s="219">
        <v>1903679.0010000002</v>
      </c>
      <c r="G54" s="219"/>
      <c r="H54" s="219">
        <v>416586.11267500004</v>
      </c>
      <c r="I54" s="219">
        <v>-19559.11267500001</v>
      </c>
      <c r="J54" s="219">
        <v>397027</v>
      </c>
      <c r="K54" s="219"/>
      <c r="L54" s="219">
        <v>389328</v>
      </c>
      <c r="M54" s="219">
        <v>7699</v>
      </c>
    </row>
    <row r="55" spans="2:13" ht="11.25">
      <c r="B55" s="9" t="s">
        <v>180</v>
      </c>
      <c r="C55" s="215">
        <v>2393623.86004096</v>
      </c>
      <c r="D55" s="215">
        <v>1467651.18</v>
      </c>
      <c r="E55" s="215">
        <v>490543.887</v>
      </c>
      <c r="F55" s="215">
        <v>1958195.067</v>
      </c>
      <c r="G55" s="215"/>
      <c r="H55" s="215">
        <v>435428.79304096004</v>
      </c>
      <c r="I55" s="215">
        <v>-16708.480040960014</v>
      </c>
      <c r="J55" s="215">
        <v>418720.31299999997</v>
      </c>
      <c r="K55" s="215"/>
      <c r="L55" s="215">
        <v>401870.605</v>
      </c>
      <c r="M55" s="215">
        <v>16849.708</v>
      </c>
    </row>
    <row r="56" spans="2:13" ht="11.25">
      <c r="B56" s="9" t="s">
        <v>181</v>
      </c>
      <c r="C56" s="215">
        <v>2480170.020069642</v>
      </c>
      <c r="D56" s="215">
        <v>1511583.959</v>
      </c>
      <c r="E56" s="215">
        <v>510529.39</v>
      </c>
      <c r="F56" s="215">
        <v>2022113.3490000002</v>
      </c>
      <c r="G56" s="215"/>
      <c r="H56" s="215">
        <v>458056.671069642</v>
      </c>
      <c r="I56" s="215">
        <v>-17526.62706964201</v>
      </c>
      <c r="J56" s="215">
        <v>440530.044</v>
      </c>
      <c r="K56" s="215"/>
      <c r="L56" s="215">
        <v>420159.223</v>
      </c>
      <c r="M56" s="215">
        <v>20370.821</v>
      </c>
    </row>
    <row r="57" spans="2:13" ht="11.25">
      <c r="B57" s="9" t="s">
        <v>182</v>
      </c>
      <c r="C57" s="215">
        <v>2548273.3437338546</v>
      </c>
      <c r="D57" s="215">
        <v>1551865.7170000002</v>
      </c>
      <c r="E57" s="215">
        <v>525948.924</v>
      </c>
      <c r="F57" s="215">
        <v>2077814.6409999998</v>
      </c>
      <c r="G57" s="215"/>
      <c r="H57" s="215">
        <v>470458.702733855</v>
      </c>
      <c r="I57" s="215">
        <v>-3771.311733855022</v>
      </c>
      <c r="J57" s="215">
        <v>466687.39100000006</v>
      </c>
      <c r="K57" s="215"/>
      <c r="L57" s="215">
        <v>441654.451</v>
      </c>
      <c r="M57" s="215">
        <v>25032.94</v>
      </c>
    </row>
    <row r="58" spans="2:13" ht="11.25">
      <c r="B58" s="48" t="s">
        <v>183</v>
      </c>
      <c r="C58" s="219">
        <v>2614364.140280893</v>
      </c>
      <c r="D58" s="219">
        <v>1594066.9990000003</v>
      </c>
      <c r="E58" s="219">
        <v>539061</v>
      </c>
      <c r="F58" s="219">
        <v>2133127.9990000003</v>
      </c>
      <c r="G58" s="219"/>
      <c r="H58" s="219">
        <v>481236.141280893</v>
      </c>
      <c r="I58" s="219">
        <v>6524.860719106975</v>
      </c>
      <c r="J58" s="219">
        <v>487761.002</v>
      </c>
      <c r="K58" s="219"/>
      <c r="L58" s="219">
        <v>464136.999</v>
      </c>
      <c r="M58" s="219">
        <v>23624.002999999997</v>
      </c>
    </row>
    <row r="59" spans="2:13" ht="11.25">
      <c r="B59" s="9" t="s">
        <v>184</v>
      </c>
      <c r="C59" s="215">
        <v>2686091.053504933</v>
      </c>
      <c r="D59" s="215">
        <v>1636136.332</v>
      </c>
      <c r="E59" s="215">
        <v>554036.826</v>
      </c>
      <c r="F59" s="215">
        <v>2190173.158</v>
      </c>
      <c r="G59" s="215"/>
      <c r="H59" s="215">
        <v>495917.8955049331</v>
      </c>
      <c r="I59" s="215">
        <v>24730.579495066966</v>
      </c>
      <c r="J59" s="215">
        <v>520648.475</v>
      </c>
      <c r="K59" s="215"/>
      <c r="L59" s="215">
        <v>487378.409</v>
      </c>
      <c r="M59" s="215">
        <v>33270.066</v>
      </c>
    </row>
    <row r="60" spans="2:13" ht="11.25">
      <c r="B60" s="9" t="s">
        <v>185</v>
      </c>
      <c r="C60" s="215">
        <v>2778022.2316118972</v>
      </c>
      <c r="D60" s="215">
        <v>1682975.185</v>
      </c>
      <c r="E60" s="215">
        <v>570539.774</v>
      </c>
      <c r="F60" s="215">
        <v>2253514.959</v>
      </c>
      <c r="G60" s="215"/>
      <c r="H60" s="215">
        <v>524507.272611897</v>
      </c>
      <c r="I60" s="215">
        <v>39741.327388102975</v>
      </c>
      <c r="J60" s="215">
        <v>564248.6</v>
      </c>
      <c r="K60" s="215"/>
      <c r="L60" s="215">
        <v>516270.331</v>
      </c>
      <c r="M60" s="215">
        <v>47978.269</v>
      </c>
    </row>
    <row r="61" spans="2:13" ht="11.25">
      <c r="B61" s="9" t="s">
        <v>186</v>
      </c>
      <c r="C61" s="215">
        <v>2887325.897071651</v>
      </c>
      <c r="D61" s="215">
        <v>1742912.603</v>
      </c>
      <c r="E61" s="215">
        <v>590088.633</v>
      </c>
      <c r="F61" s="215">
        <v>2333001.236</v>
      </c>
      <c r="G61" s="215"/>
      <c r="H61" s="215">
        <v>554324.761071651</v>
      </c>
      <c r="I61" s="215">
        <v>51292.049928349006</v>
      </c>
      <c r="J61" s="215">
        <v>605616.811</v>
      </c>
      <c r="K61" s="215"/>
      <c r="L61" s="215">
        <v>555598.327</v>
      </c>
      <c r="M61" s="215">
        <v>50018.484</v>
      </c>
    </row>
    <row r="62" spans="2:13" ht="11.25">
      <c r="B62" s="48" t="s">
        <v>187</v>
      </c>
      <c r="C62" s="219">
        <v>2968344.6513224132</v>
      </c>
      <c r="D62" s="219">
        <v>1786840.001</v>
      </c>
      <c r="E62" s="219">
        <v>612105</v>
      </c>
      <c r="F62" s="219">
        <v>2398945.001</v>
      </c>
      <c r="G62" s="219"/>
      <c r="H62" s="219">
        <v>569399.7503224129</v>
      </c>
      <c r="I62" s="219">
        <v>58097.25267758702</v>
      </c>
      <c r="J62" s="219">
        <v>627497.003</v>
      </c>
      <c r="K62" s="219"/>
      <c r="L62" s="219">
        <v>579531.0009999999</v>
      </c>
      <c r="M62" s="219">
        <v>47966.002</v>
      </c>
    </row>
    <row r="63" spans="2:13" ht="11.25">
      <c r="B63" s="9" t="s">
        <v>188</v>
      </c>
      <c r="C63" s="215">
        <v>3008582.886889851</v>
      </c>
      <c r="D63" s="215">
        <v>1824144.59</v>
      </c>
      <c r="E63" s="215">
        <v>632153.642</v>
      </c>
      <c r="F63" s="215">
        <v>2456298.2320000003</v>
      </c>
      <c r="G63" s="215"/>
      <c r="H63" s="215">
        <v>552284.754889851</v>
      </c>
      <c r="I63" s="215">
        <v>53374.20011014903</v>
      </c>
      <c r="J63" s="215">
        <v>605658.955</v>
      </c>
      <c r="K63" s="215"/>
      <c r="L63" s="215">
        <v>576719.804</v>
      </c>
      <c r="M63" s="215">
        <v>28939.150999999998</v>
      </c>
    </row>
    <row r="64" spans="2:13" ht="11.25">
      <c r="B64" s="9" t="s">
        <v>189</v>
      </c>
      <c r="C64" s="215">
        <v>3039018.3351843357</v>
      </c>
      <c r="D64" s="215">
        <v>1868001.5059999998</v>
      </c>
      <c r="E64" s="215">
        <v>644057.419</v>
      </c>
      <c r="F64" s="215">
        <v>2512058.925</v>
      </c>
      <c r="G64" s="215"/>
      <c r="H64" s="215">
        <v>526959.510184336</v>
      </c>
      <c r="I64" s="215">
        <v>47858.64281566403</v>
      </c>
      <c r="J64" s="215">
        <v>574818.1529999999</v>
      </c>
      <c r="K64" s="215"/>
      <c r="L64" s="215">
        <v>570505.793</v>
      </c>
      <c r="M64" s="215">
        <v>4312.36</v>
      </c>
    </row>
    <row r="65" spans="2:13" ht="11.25">
      <c r="B65" s="9" t="s">
        <v>190</v>
      </c>
      <c r="C65" s="215">
        <v>3080950.739684484</v>
      </c>
      <c r="D65" s="215">
        <v>1918571.97</v>
      </c>
      <c r="E65" s="215">
        <v>657475.691</v>
      </c>
      <c r="F65" s="215">
        <v>2576047.6610000003</v>
      </c>
      <c r="G65" s="215"/>
      <c r="H65" s="215">
        <v>504903.078684484</v>
      </c>
      <c r="I65" s="215">
        <v>49862.01331551603</v>
      </c>
      <c r="J65" s="215">
        <v>554765.0920000001</v>
      </c>
      <c r="K65" s="215"/>
      <c r="L65" s="215">
        <v>566618.297</v>
      </c>
      <c r="M65" s="215">
        <v>-11853.205000000002</v>
      </c>
    </row>
    <row r="66" spans="2:13" ht="11.25">
      <c r="B66" s="48" t="s">
        <v>191</v>
      </c>
      <c r="C66" s="219">
        <v>3182010.085868206</v>
      </c>
      <c r="D66" s="219">
        <v>1979751</v>
      </c>
      <c r="E66" s="219">
        <v>687001</v>
      </c>
      <c r="F66" s="219">
        <v>2666752</v>
      </c>
      <c r="G66" s="219"/>
      <c r="H66" s="219">
        <v>515258.085868206</v>
      </c>
      <c r="I66" s="219">
        <v>62587.912131794015</v>
      </c>
      <c r="J66" s="219">
        <v>577845.998</v>
      </c>
      <c r="K66" s="219"/>
      <c r="L66" s="219">
        <v>585317</v>
      </c>
      <c r="M66" s="219">
        <v>-7471.002</v>
      </c>
    </row>
    <row r="67" spans="2:13" ht="11.25">
      <c r="B67" s="9" t="s">
        <v>192</v>
      </c>
      <c r="C67" s="215">
        <v>3307373.501170768</v>
      </c>
      <c r="D67" s="215">
        <v>2051941.675</v>
      </c>
      <c r="E67" s="215">
        <v>704411.495</v>
      </c>
      <c r="F67" s="215">
        <v>2756353.17</v>
      </c>
      <c r="G67" s="215"/>
      <c r="H67" s="215">
        <v>551020.331170768</v>
      </c>
      <c r="I67" s="215">
        <v>73490.94782923201</v>
      </c>
      <c r="J67" s="215">
        <v>624511.2790000001</v>
      </c>
      <c r="K67" s="215"/>
      <c r="L67" s="215">
        <v>625774.019</v>
      </c>
      <c r="M67" s="215">
        <v>-1262.74</v>
      </c>
    </row>
    <row r="68" spans="2:13" ht="11.25">
      <c r="B68" s="9" t="s">
        <v>193</v>
      </c>
      <c r="C68" s="215">
        <v>3442366.543845328</v>
      </c>
      <c r="D68" s="215">
        <v>2114393.353</v>
      </c>
      <c r="E68" s="215">
        <v>734924.5920000001</v>
      </c>
      <c r="F68" s="215">
        <v>2849317.945</v>
      </c>
      <c r="G68" s="215"/>
      <c r="H68" s="215">
        <v>593048.598845328</v>
      </c>
      <c r="I68" s="215">
        <v>90317.039154672</v>
      </c>
      <c r="J68" s="215">
        <v>683365.638</v>
      </c>
      <c r="K68" s="215"/>
      <c r="L68" s="215">
        <v>668270.139</v>
      </c>
      <c r="M68" s="215">
        <v>15095.499</v>
      </c>
    </row>
    <row r="69" spans="2:13" ht="11.25">
      <c r="B69" s="9" t="s">
        <v>194</v>
      </c>
      <c r="C69" s="215">
        <v>3578602.029093781</v>
      </c>
      <c r="D69" s="215">
        <v>2174630.995</v>
      </c>
      <c r="E69" s="215">
        <v>763138.4029999999</v>
      </c>
      <c r="F69" s="215">
        <v>2937769.398</v>
      </c>
      <c r="G69" s="215"/>
      <c r="H69" s="215">
        <v>640832.631093781</v>
      </c>
      <c r="I69" s="215">
        <v>102315.15890621897</v>
      </c>
      <c r="J69" s="215">
        <v>743147.79</v>
      </c>
      <c r="K69" s="215"/>
      <c r="L69" s="215">
        <v>706903.4789999999</v>
      </c>
      <c r="M69" s="215">
        <v>36244.311</v>
      </c>
    </row>
    <row r="70" spans="2:13" ht="11.25">
      <c r="B70" s="48" t="s">
        <v>195</v>
      </c>
      <c r="C70" s="219">
        <v>3707168.9788387287</v>
      </c>
      <c r="D70" s="219">
        <v>2248623.924</v>
      </c>
      <c r="E70" s="219">
        <v>797332.202</v>
      </c>
      <c r="F70" s="219">
        <v>3045956.126</v>
      </c>
      <c r="G70" s="219"/>
      <c r="H70" s="219">
        <v>661212.852838727</v>
      </c>
      <c r="I70" s="219">
        <v>101799.44816127297</v>
      </c>
      <c r="J70" s="219">
        <v>763012.301</v>
      </c>
      <c r="K70" s="219"/>
      <c r="L70" s="219">
        <v>733712.3429999999</v>
      </c>
      <c r="M70" s="219">
        <v>29299.958</v>
      </c>
    </row>
    <row r="71" spans="2:13" ht="11.25">
      <c r="B71" s="9" t="s">
        <v>209</v>
      </c>
      <c r="C71" s="215">
        <v>3809030.9992937315</v>
      </c>
      <c r="D71" s="215">
        <v>2318172.4869999997</v>
      </c>
      <c r="E71" s="215">
        <v>806433.044</v>
      </c>
      <c r="F71" s="215">
        <v>3124605.531</v>
      </c>
      <c r="G71" s="215"/>
      <c r="H71" s="215">
        <v>684425.4682937299</v>
      </c>
      <c r="I71" s="215">
        <v>104527.32770626998</v>
      </c>
      <c r="J71" s="215">
        <v>788952.796</v>
      </c>
      <c r="K71" s="215"/>
      <c r="L71" s="215">
        <v>756878.602</v>
      </c>
      <c r="M71" s="215">
        <v>32074.193999999996</v>
      </c>
    </row>
    <row r="72" spans="2:13" ht="11.25">
      <c r="B72" s="9" t="s">
        <v>212</v>
      </c>
      <c r="C72" s="215">
        <v>3928423.594048021</v>
      </c>
      <c r="D72" s="215">
        <v>2387262.4979999997</v>
      </c>
      <c r="E72" s="215">
        <v>830026.976</v>
      </c>
      <c r="F72" s="215">
        <v>3217289.4740000004</v>
      </c>
      <c r="G72" s="215"/>
      <c r="H72" s="215">
        <v>711134.120048022</v>
      </c>
      <c r="I72" s="215">
        <v>101050.965951978</v>
      </c>
      <c r="J72" s="215">
        <v>812185.086</v>
      </c>
      <c r="K72" s="215"/>
      <c r="L72" s="215">
        <v>775361.241</v>
      </c>
      <c r="M72" s="215">
        <v>36823.845</v>
      </c>
    </row>
    <row r="73" spans="2:13" ht="11.25">
      <c r="B73" s="9" t="s">
        <v>214</v>
      </c>
      <c r="C73" s="215">
        <v>4007982.406004493</v>
      </c>
      <c r="D73" s="215">
        <v>2446315.023</v>
      </c>
      <c r="E73" s="215">
        <v>842610.2629999999</v>
      </c>
      <c r="F73" s="215">
        <v>3288925.2860000003</v>
      </c>
      <c r="G73" s="215"/>
      <c r="H73" s="215">
        <v>719057.120004491</v>
      </c>
      <c r="I73" s="215">
        <v>96130.42257972201</v>
      </c>
      <c r="J73" s="215">
        <v>815187.542584213</v>
      </c>
      <c r="K73" s="215"/>
      <c r="L73" s="215">
        <v>787739.2749999999</v>
      </c>
      <c r="M73" s="215">
        <v>27448.26758421272</v>
      </c>
    </row>
    <row r="74" spans="2:13" ht="11.25">
      <c r="B74" s="48" t="s">
        <v>217</v>
      </c>
      <c r="C74" s="219">
        <v>4069882.5590657126</v>
      </c>
      <c r="D74" s="219">
        <v>2499489.4960000003</v>
      </c>
      <c r="E74" s="219">
        <v>856646.9720000001</v>
      </c>
      <c r="F74" s="219">
        <v>3356136.468</v>
      </c>
      <c r="G74" s="219"/>
      <c r="H74" s="219">
        <v>713746.091065712</v>
      </c>
      <c r="I74" s="219">
        <v>103514.42013736101</v>
      </c>
      <c r="J74" s="219">
        <v>817260.511203073</v>
      </c>
      <c r="K74" s="219"/>
      <c r="L74" s="219">
        <v>798720.1089999999</v>
      </c>
      <c r="M74" s="219">
        <v>18540.40220307232</v>
      </c>
    </row>
    <row r="75" spans="2:13" ht="11.25">
      <c r="B75" s="9" t="s">
        <v>224</v>
      </c>
      <c r="C75" s="215">
        <v>4149060.34154021</v>
      </c>
      <c r="D75" s="215">
        <v>2556545.934881153</v>
      </c>
      <c r="E75" s="215">
        <v>880101.6570000001</v>
      </c>
      <c r="F75" s="215">
        <v>3436647.5918811527</v>
      </c>
      <c r="G75" s="215"/>
      <c r="H75" s="215">
        <v>712412.7496590561</v>
      </c>
      <c r="I75" s="215">
        <v>101235.27382736802</v>
      </c>
      <c r="J75" s="215">
        <v>813648.023486424</v>
      </c>
      <c r="K75" s="215"/>
      <c r="L75" s="215">
        <v>804125.311397059</v>
      </c>
      <c r="M75" s="215">
        <v>9522.71208936421</v>
      </c>
    </row>
    <row r="76" spans="2:13" ht="11.25">
      <c r="B76" s="9" t="s">
        <v>225</v>
      </c>
      <c r="C76" s="215">
        <v>4209538.59906446</v>
      </c>
      <c r="D76" s="215">
        <v>2610959.3938811533</v>
      </c>
      <c r="E76" s="215">
        <v>898124.92</v>
      </c>
      <c r="F76" s="215">
        <v>3509084.3138811532</v>
      </c>
      <c r="G76" s="215"/>
      <c r="H76" s="215">
        <v>700454.285183301</v>
      </c>
      <c r="I76" s="215">
        <v>107962.78554635</v>
      </c>
      <c r="J76" s="215">
        <v>808417.0707296509</v>
      </c>
      <c r="K76" s="215"/>
      <c r="L76" s="215">
        <v>804430.2713970591</v>
      </c>
      <c r="M76" s="215">
        <v>3986.7993325917087</v>
      </c>
    </row>
    <row r="77" spans="2:13" ht="11.25">
      <c r="B77" s="9" t="s">
        <v>226</v>
      </c>
      <c r="C77" s="215">
        <v>4262921.67732542</v>
      </c>
      <c r="D77" s="215">
        <v>2672015.885881153</v>
      </c>
      <c r="E77" s="215">
        <v>916448.4269999999</v>
      </c>
      <c r="F77" s="215">
        <v>3588464.312881153</v>
      </c>
      <c r="G77" s="215"/>
      <c r="H77" s="215">
        <v>674457.364444264</v>
      </c>
      <c r="I77" s="215">
        <v>110971.55770117402</v>
      </c>
      <c r="J77" s="215">
        <v>785428.922145438</v>
      </c>
      <c r="K77" s="215"/>
      <c r="L77" s="215">
        <v>799854.7383970589</v>
      </c>
      <c r="M77" s="215">
        <v>-14425.81625162101</v>
      </c>
    </row>
    <row r="78" spans="2:13" ht="11.25">
      <c r="B78" s="48" t="s">
        <v>260</v>
      </c>
      <c r="C78" s="219">
        <v>4339300.89012273</v>
      </c>
      <c r="D78" s="219">
        <v>2744451.549881153</v>
      </c>
      <c r="E78" s="219">
        <v>944543.468</v>
      </c>
      <c r="F78" s="219">
        <v>3688995.017881153</v>
      </c>
      <c r="G78" s="219"/>
      <c r="H78" s="219">
        <v>650305.872241575</v>
      </c>
      <c r="I78" s="219">
        <v>126159.18028500304</v>
      </c>
      <c r="J78" s="219">
        <v>776465.052526578</v>
      </c>
      <c r="K78" s="219"/>
      <c r="L78" s="219">
        <v>798694.8073970589</v>
      </c>
      <c r="M78" s="219">
        <v>-22229.75487048061</v>
      </c>
    </row>
    <row r="79" spans="2:13" ht="11.25">
      <c r="B79" s="83" t="s">
        <v>315</v>
      </c>
      <c r="C79" s="215">
        <v>4407267.93152712</v>
      </c>
      <c r="D79" s="215">
        <v>2808442.231</v>
      </c>
      <c r="E79" s="215">
        <v>954362.739</v>
      </c>
      <c r="F79" s="215">
        <v>3762804.97</v>
      </c>
      <c r="G79" s="215"/>
      <c r="H79" s="215">
        <v>644462.9615271189</v>
      </c>
      <c r="I79" s="215">
        <v>155590.04771610803</v>
      </c>
      <c r="J79" s="215">
        <v>800053.0092432271</v>
      </c>
      <c r="K79" s="215"/>
      <c r="L79" s="215">
        <v>810358.902</v>
      </c>
      <c r="M79" s="215">
        <v>-10305.8927567725</v>
      </c>
    </row>
    <row r="80" spans="2:13" ht="11.25">
      <c r="B80" s="26" t="s">
        <v>316</v>
      </c>
      <c r="C80" s="219">
        <v>4503592.85848389</v>
      </c>
      <c r="D80" s="219">
        <v>2877275.772</v>
      </c>
      <c r="E80" s="219">
        <v>968288.551</v>
      </c>
      <c r="F80" s="219">
        <v>3845564.323</v>
      </c>
      <c r="G80" s="219"/>
      <c r="H80" s="219">
        <v>658028.535483891</v>
      </c>
      <c r="I80" s="219">
        <v>169301.61951610903</v>
      </c>
      <c r="J80" s="219">
        <v>827330.155</v>
      </c>
      <c r="K80" s="219"/>
      <c r="L80" s="219">
        <v>837254.1070000001</v>
      </c>
      <c r="M80" s="219">
        <v>-9923.952000000001</v>
      </c>
    </row>
    <row r="81" ht="11.25">
      <c r="B81" s="61" t="s">
        <v>262</v>
      </c>
    </row>
    <row r="82" ht="11.25">
      <c r="B82" s="133" t="s">
        <v>168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6"/>
  <sheetViews>
    <sheetView showGridLines="0" zoomScaleSheetLayoutView="100" zoomScalePageLayoutView="0" workbookViewId="0" topLeftCell="AO3">
      <selection activeCell="BE26" sqref="BE26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56" s="76" customFormat="1" ht="12.75">
      <c r="A1" s="23"/>
      <c r="B1" s="72" t="s">
        <v>233</v>
      </c>
      <c r="W1" s="142"/>
      <c r="Y1" s="142"/>
      <c r="AB1" s="142"/>
      <c r="BD1" s="142" t="str">
        <f>'Tab 2'!$K$1</f>
        <v>Carta de Conjuntura | set 2013</v>
      </c>
    </row>
    <row r="3" spans="2:58" ht="14.25" customHeight="1">
      <c r="B3" s="30" t="s">
        <v>273</v>
      </c>
      <c r="BF3" s="142" t="str">
        <f>'Tab 2'!$K$1</f>
        <v>Carta de Conjuntura | set 2013</v>
      </c>
    </row>
    <row r="4" spans="2:30" ht="14.25" customHeight="1">
      <c r="B4" s="91" t="s">
        <v>98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="5" customFormat="1" ht="14.25" customHeight="1">
      <c r="B5" s="45" t="s">
        <v>145</v>
      </c>
    </row>
    <row r="6" spans="2:58" s="60" customFormat="1" ht="14.25" customHeight="1" thickBot="1">
      <c r="B6" s="190"/>
      <c r="C6" s="190"/>
      <c r="D6" s="191" t="s">
        <v>244</v>
      </c>
      <c r="E6" s="191" t="s">
        <v>245</v>
      </c>
      <c r="F6" s="191" t="s">
        <v>246</v>
      </c>
      <c r="G6" s="191" t="s">
        <v>247</v>
      </c>
      <c r="H6" s="191" t="s">
        <v>248</v>
      </c>
      <c r="I6" s="191" t="s">
        <v>249</v>
      </c>
      <c r="J6" s="191" t="s">
        <v>250</v>
      </c>
      <c r="K6" s="191" t="s">
        <v>251</v>
      </c>
      <c r="L6" s="191" t="s">
        <v>252</v>
      </c>
      <c r="M6" s="191" t="s">
        <v>253</v>
      </c>
      <c r="N6" s="191" t="s">
        <v>254</v>
      </c>
      <c r="O6" s="191" t="s">
        <v>255</v>
      </c>
      <c r="P6" s="191" t="s">
        <v>256</v>
      </c>
      <c r="Q6" s="191" t="s">
        <v>257</v>
      </c>
      <c r="R6" s="191" t="s">
        <v>258</v>
      </c>
      <c r="S6" s="191" t="s">
        <v>259</v>
      </c>
      <c r="T6" s="192" t="str">
        <f>+'[1]TabI.23'!$A23</f>
        <v>2004.1</v>
      </c>
      <c r="U6" s="192" t="str">
        <f>+'[1]TabI.23'!$A24</f>
        <v>2004.2</v>
      </c>
      <c r="V6" s="192" t="str">
        <f>+'[1]TabI.23'!$A25</f>
        <v>2004.3</v>
      </c>
      <c r="W6" s="192" t="str">
        <f>+'[1]TabI.23'!$A26</f>
        <v>2004.4</v>
      </c>
      <c r="X6" s="192" t="str">
        <f>+'[1]TabI.23'!$A27</f>
        <v>2005.1</v>
      </c>
      <c r="Y6" s="192" t="str">
        <f>+'[1]TabI.23'!$A28</f>
        <v>2005.2</v>
      </c>
      <c r="Z6" s="192" t="str">
        <f>+'[1]TabI.23'!$A29</f>
        <v>2005.3</v>
      </c>
      <c r="AA6" s="192" t="str">
        <f>+'[1]TabI.23'!$A30</f>
        <v>2005.4</v>
      </c>
      <c r="AB6" s="192" t="str">
        <f>+'[1]TabI.23'!$A31</f>
        <v>2006.1</v>
      </c>
      <c r="AC6" s="192" t="str">
        <f>+'[1]TabI.23'!$A32</f>
        <v>2006.2</v>
      </c>
      <c r="AD6" s="192" t="str">
        <f>+'[1]TabI.23'!$A33</f>
        <v>2006.3</v>
      </c>
      <c r="AE6" s="192" t="str">
        <f>+'[1]TabI.23'!$A34</f>
        <v>2006.4</v>
      </c>
      <c r="AF6" s="192" t="str">
        <f>+'[1]TabI.23'!$A35</f>
        <v>2007.1</v>
      </c>
      <c r="AG6" s="192" t="str">
        <f>+'[1]TabI.23'!$A36</f>
        <v>2007.2</v>
      </c>
      <c r="AH6" s="192" t="str">
        <f>+'[1]TabI.23'!$A37</f>
        <v>2007.3</v>
      </c>
      <c r="AI6" s="192" t="str">
        <f>+'[1]TabI.23'!$A38</f>
        <v>2007.4</v>
      </c>
      <c r="AJ6" s="192" t="str">
        <f>+'[1]TabI.23'!$A39</f>
        <v>2008.1</v>
      </c>
      <c r="AK6" s="192" t="str">
        <f>+'[1]TabI.23'!$A40</f>
        <v>2008.2</v>
      </c>
      <c r="AL6" s="192" t="str">
        <f>+'[1]TabI.23'!$A41</f>
        <v>2008.3</v>
      </c>
      <c r="AM6" s="192" t="str">
        <f>+'[1]TabI.23'!$A42</f>
        <v>2008.4</v>
      </c>
      <c r="AN6" s="192" t="str">
        <f>+'[1]TabI.23'!$A43</f>
        <v>2009.1</v>
      </c>
      <c r="AO6" s="191" t="s">
        <v>188</v>
      </c>
      <c r="AP6" s="191" t="s">
        <v>189</v>
      </c>
      <c r="AQ6" s="191" t="s">
        <v>190</v>
      </c>
      <c r="AR6" s="191" t="s">
        <v>191</v>
      </c>
      <c r="AS6" s="191" t="s">
        <v>192</v>
      </c>
      <c r="AT6" s="191" t="s">
        <v>193</v>
      </c>
      <c r="AU6" s="191" t="s">
        <v>194</v>
      </c>
      <c r="AV6" s="191" t="s">
        <v>195</v>
      </c>
      <c r="AW6" s="191" t="s">
        <v>209</v>
      </c>
      <c r="AX6" s="191" t="s">
        <v>212</v>
      </c>
      <c r="AY6" s="191" t="s">
        <v>214</v>
      </c>
      <c r="AZ6" s="191" t="s">
        <v>217</v>
      </c>
      <c r="BA6" s="191" t="s">
        <v>224</v>
      </c>
      <c r="BB6" s="191" t="s">
        <v>225</v>
      </c>
      <c r="BC6" s="191" t="s">
        <v>226</v>
      </c>
      <c r="BD6" s="191" t="s">
        <v>260</v>
      </c>
      <c r="BE6" s="191" t="s">
        <v>315</v>
      </c>
      <c r="BF6" s="191" t="s">
        <v>316</v>
      </c>
    </row>
    <row r="7" spans="2:58" s="61" customFormat="1" ht="14.25" customHeight="1" thickTop="1">
      <c r="B7" s="193" t="s">
        <v>99</v>
      </c>
      <c r="D7" s="194">
        <v>16.3263393745682</v>
      </c>
      <c r="E7" s="194">
        <v>16.50623296934555</v>
      </c>
      <c r="F7" s="194">
        <v>16.594498203966833</v>
      </c>
      <c r="G7" s="194">
        <v>16.799832454586138</v>
      </c>
      <c r="H7" s="194">
        <v>16.65793779819291</v>
      </c>
      <c r="I7" s="194">
        <v>16.856225978619793</v>
      </c>
      <c r="J7" s="194">
        <v>17.08225218745136</v>
      </c>
      <c r="K7" s="194">
        <v>17.0314007400631</v>
      </c>
      <c r="L7" s="194">
        <v>16.689303300474535</v>
      </c>
      <c r="M7" s="194">
        <v>16.332514999201987</v>
      </c>
      <c r="N7" s="194">
        <v>16.2273525103985</v>
      </c>
      <c r="O7" s="194">
        <v>16.386411850990413</v>
      </c>
      <c r="P7" s="194">
        <v>16.29082438764903</v>
      </c>
      <c r="Q7" s="194">
        <v>15.975180780607545</v>
      </c>
      <c r="R7" s="194">
        <v>15.630023767072048</v>
      </c>
      <c r="S7" s="194">
        <v>15.27776151420839</v>
      </c>
      <c r="T7" s="194">
        <v>15.27776151420839</v>
      </c>
      <c r="U7" s="194">
        <v>15.256072457950886</v>
      </c>
      <c r="V7" s="194">
        <v>15.517885082462021</v>
      </c>
      <c r="W7" s="194">
        <v>15.948483320212134</v>
      </c>
      <c r="X7" s="194">
        <v>16.096642961309588</v>
      </c>
      <c r="Y7" s="194">
        <v>16.09220367923591</v>
      </c>
      <c r="Z7" s="194">
        <v>16.13235293460955</v>
      </c>
      <c r="AA7" s="194">
        <v>16.030537277569373</v>
      </c>
      <c r="AB7" s="194">
        <v>15.93846796557741</v>
      </c>
      <c r="AC7" s="194">
        <v>16.098494578565845</v>
      </c>
      <c r="AD7" s="194">
        <v>16.18372371829611</v>
      </c>
      <c r="AE7" s="194">
        <v>16.296271643392263</v>
      </c>
      <c r="AF7" s="194">
        <v>16.430919136824727</v>
      </c>
      <c r="AG7" s="194">
        <v>16.459620257280218</v>
      </c>
      <c r="AH7" s="194">
        <v>16.63236436400832</v>
      </c>
      <c r="AI7" s="194">
        <v>17.014176076729047</v>
      </c>
      <c r="AJ7" s="194">
        <v>17.439947591352357</v>
      </c>
      <c r="AK7" s="194">
        <v>17.80114238241746</v>
      </c>
      <c r="AL7" s="194">
        <v>18.21422117510324</v>
      </c>
      <c r="AM7" s="194">
        <v>18.841756286914368</v>
      </c>
      <c r="AN7" s="194">
        <v>19.112539636544728</v>
      </c>
      <c r="AO7" s="194">
        <v>18.802641525294636</v>
      </c>
      <c r="AP7" s="194">
        <v>18.423151051281234</v>
      </c>
      <c r="AQ7" s="194">
        <v>18.071533525024652</v>
      </c>
      <c r="AR7" s="194">
        <v>18.068663253508568</v>
      </c>
      <c r="AS7" s="194">
        <v>18.593390470054857</v>
      </c>
      <c r="AT7" s="194">
        <v>19.0677907009248</v>
      </c>
      <c r="AU7" s="194">
        <v>19.411285129016278</v>
      </c>
      <c r="AV7" s="194">
        <v>19.461427737322296</v>
      </c>
      <c r="AW7" s="194">
        <v>19.524345795728625</v>
      </c>
      <c r="AX7" s="194">
        <v>19.417922693474182</v>
      </c>
      <c r="AY7" s="194">
        <v>19.324923831514393</v>
      </c>
      <c r="AZ7" s="194">
        <v>19.278724055123956</v>
      </c>
      <c r="BA7" s="194">
        <v>19.080921649840136</v>
      </c>
      <c r="BB7" s="194">
        <v>18.828916976419883</v>
      </c>
      <c r="BC7" s="194">
        <v>18.498369146434143</v>
      </c>
      <c r="BD7" s="194">
        <v>18.141693926675536</v>
      </c>
      <c r="BE7" s="194">
        <v>18.089951864089958</v>
      </c>
      <c r="BF7" s="194">
        <v>18.28084289266816</v>
      </c>
    </row>
    <row r="8" spans="2:58" s="61" customFormat="1" ht="14.25" customHeight="1">
      <c r="B8" s="193" t="s">
        <v>100</v>
      </c>
      <c r="D8" s="194">
        <v>1.1125597408124714</v>
      </c>
      <c r="E8" s="194">
        <v>0.8955768489778873</v>
      </c>
      <c r="F8" s="194">
        <v>1.819304289778656</v>
      </c>
      <c r="G8" s="194">
        <v>1.4502978413826597</v>
      </c>
      <c r="H8" s="194">
        <v>1.7085786873734115</v>
      </c>
      <c r="I8" s="194">
        <v>1.6433013870759445</v>
      </c>
      <c r="J8" s="194">
        <v>1.6501792430730982</v>
      </c>
      <c r="K8" s="194">
        <v>0.9969769686069305</v>
      </c>
      <c r="L8" s="194">
        <v>0.9481794083579782</v>
      </c>
      <c r="M8" s="194">
        <v>1.4424128782687513</v>
      </c>
      <c r="N8" s="194">
        <v>0.9815738323805476</v>
      </c>
      <c r="O8" s="194">
        <v>-0.1902120818604349</v>
      </c>
      <c r="P8" s="194">
        <v>-0.7384950049686805</v>
      </c>
      <c r="Q8" s="194">
        <v>-1.1353861695421814</v>
      </c>
      <c r="R8" s="194">
        <v>-0.6921645345416609</v>
      </c>
      <c r="S8" s="194">
        <v>0.4930149045653319</v>
      </c>
      <c r="T8" s="194">
        <v>0.4930149045653319</v>
      </c>
      <c r="U8" s="194">
        <v>1.2280398120708327</v>
      </c>
      <c r="V8" s="194">
        <v>1.739202299444734</v>
      </c>
      <c r="W8" s="194">
        <v>1.5003020112385537</v>
      </c>
      <c r="X8" s="194">
        <v>1.0207066404501608</v>
      </c>
      <c r="Y8" s="194">
        <v>0.6999037643577535</v>
      </c>
      <c r="Z8" s="194">
        <v>0.4785993856101718</v>
      </c>
      <c r="AA8" s="194">
        <v>0.5000992981962534</v>
      </c>
      <c r="AB8" s="194">
        <v>0.2672734149609212</v>
      </c>
      <c r="AC8" s="194">
        <v>0.0982208171882269</v>
      </c>
      <c r="AD8" s="194">
        <v>0.0016566919095294598</v>
      </c>
      <c r="AE8" s="194">
        <v>0.12050427794583843</v>
      </c>
      <c r="AF8" s="194">
        <v>0.3249230634180269</v>
      </c>
      <c r="AG8" s="194">
        <v>0.690122123080031</v>
      </c>
      <c r="AH8" s="194">
        <v>0.8063964771421723</v>
      </c>
      <c r="AI8" s="194">
        <v>0.9643621793323524</v>
      </c>
      <c r="AJ8" s="194">
        <v>0.8876719052900819</v>
      </c>
      <c r="AK8" s="194">
        <v>1.2151649950058132</v>
      </c>
      <c r="AL8" s="194">
        <v>1.69269227900799</v>
      </c>
      <c r="AM8" s="194">
        <v>1.6962543614155368</v>
      </c>
      <c r="AN8" s="194">
        <v>1.5818862370601359</v>
      </c>
      <c r="AO8" s="194">
        <v>0.9434954002366317</v>
      </c>
      <c r="AP8" s="194">
        <v>0.13925758623717105</v>
      </c>
      <c r="AQ8" s="194">
        <v>-0.3780421364269672</v>
      </c>
      <c r="AR8" s="194">
        <v>-0.23062890588226384</v>
      </c>
      <c r="AS8" s="194">
        <v>-0.03751932354059122</v>
      </c>
      <c r="AT8" s="194">
        <v>0.43072074997805576</v>
      </c>
      <c r="AU8" s="194">
        <v>0.9952541980992871</v>
      </c>
      <c r="AV8" s="194">
        <v>0.777169718846584</v>
      </c>
      <c r="AW8" s="194">
        <v>0.827381898656562</v>
      </c>
      <c r="AX8" s="194">
        <v>0.9222057251201645</v>
      </c>
      <c r="AY8" s="194">
        <v>0.6733645220011869</v>
      </c>
      <c r="AZ8" s="194">
        <v>0.44751007758093586</v>
      </c>
      <c r="BA8" s="194">
        <v>0.225962447265167</v>
      </c>
      <c r="BB8" s="194">
        <v>0.09331711685171414</v>
      </c>
      <c r="BC8" s="194">
        <v>-0.3336281720302123</v>
      </c>
      <c r="BD8" s="194">
        <v>-0.5049305506812902</v>
      </c>
      <c r="BE8" s="194">
        <v>-0.23006238769804724</v>
      </c>
      <c r="BF8" s="194">
        <v>-0.21668237380934102</v>
      </c>
    </row>
    <row r="9" spans="2:58" s="61" customFormat="1" ht="14.25" customHeight="1">
      <c r="B9" s="195" t="s">
        <v>101</v>
      </c>
      <c r="C9" s="87"/>
      <c r="D9" s="196">
        <f>D7+D8</f>
        <v>17.43889911538067</v>
      </c>
      <c r="E9" s="196">
        <f aca="true" t="shared" si="0" ref="E9:BD9">E7+E8</f>
        <v>17.401809818323436</v>
      </c>
      <c r="F9" s="196">
        <f t="shared" si="0"/>
        <v>18.41380249374549</v>
      </c>
      <c r="G9" s="196">
        <f t="shared" si="0"/>
        <v>18.2501302959688</v>
      </c>
      <c r="H9" s="196">
        <f t="shared" si="0"/>
        <v>18.366516485566322</v>
      </c>
      <c r="I9" s="196">
        <f t="shared" si="0"/>
        <v>18.499527365695737</v>
      </c>
      <c r="J9" s="196">
        <f t="shared" si="0"/>
        <v>18.732431430524457</v>
      </c>
      <c r="K9" s="196">
        <f t="shared" si="0"/>
        <v>18.02837770867003</v>
      </c>
      <c r="L9" s="196">
        <f t="shared" si="0"/>
        <v>17.637482708832515</v>
      </c>
      <c r="M9" s="196">
        <f t="shared" si="0"/>
        <v>17.774927877470738</v>
      </c>
      <c r="N9" s="196">
        <f t="shared" si="0"/>
        <v>17.208926342779048</v>
      </c>
      <c r="O9" s="196">
        <f t="shared" si="0"/>
        <v>16.19619976912998</v>
      </c>
      <c r="P9" s="196">
        <f t="shared" si="0"/>
        <v>15.552329382680352</v>
      </c>
      <c r="Q9" s="196">
        <f t="shared" si="0"/>
        <v>14.839794611065363</v>
      </c>
      <c r="R9" s="196">
        <f t="shared" si="0"/>
        <v>14.937859232530387</v>
      </c>
      <c r="S9" s="196">
        <f>S7+S8</f>
        <v>15.770776418773721</v>
      </c>
      <c r="T9" s="196">
        <f t="shared" si="0"/>
        <v>15.770776418773721</v>
      </c>
      <c r="U9" s="196">
        <f t="shared" si="0"/>
        <v>16.48411227002172</v>
      </c>
      <c r="V9" s="196">
        <f t="shared" si="0"/>
        <v>17.257087381906754</v>
      </c>
      <c r="W9" s="196">
        <f t="shared" si="0"/>
        <v>17.448785331450686</v>
      </c>
      <c r="X9" s="196">
        <f t="shared" si="0"/>
        <v>17.11734960175975</v>
      </c>
      <c r="Y9" s="196">
        <f t="shared" si="0"/>
        <v>16.792107443593665</v>
      </c>
      <c r="Z9" s="196">
        <f t="shared" si="0"/>
        <v>16.61095232021972</v>
      </c>
      <c r="AA9" s="196">
        <f t="shared" si="0"/>
        <v>16.530636575765627</v>
      </c>
      <c r="AB9" s="196">
        <f t="shared" si="0"/>
        <v>16.20574138053833</v>
      </c>
      <c r="AC9" s="196">
        <f t="shared" si="0"/>
        <v>16.196715395754072</v>
      </c>
      <c r="AD9" s="196">
        <f t="shared" si="0"/>
        <v>16.185380410205642</v>
      </c>
      <c r="AE9" s="196">
        <f t="shared" si="0"/>
        <v>16.4167759213381</v>
      </c>
      <c r="AF9" s="196">
        <f t="shared" si="0"/>
        <v>16.755842200242753</v>
      </c>
      <c r="AG9" s="196">
        <f t="shared" si="0"/>
        <v>17.149742380360248</v>
      </c>
      <c r="AH9" s="196">
        <f t="shared" si="0"/>
        <v>17.438760841150494</v>
      </c>
      <c r="AI9" s="196">
        <f t="shared" si="0"/>
        <v>17.978538256061398</v>
      </c>
      <c r="AJ9" s="196">
        <f t="shared" si="0"/>
        <v>18.327619496642438</v>
      </c>
      <c r="AK9" s="196">
        <f t="shared" si="0"/>
        <v>19.016307377423274</v>
      </c>
      <c r="AL9" s="196">
        <f t="shared" si="0"/>
        <v>19.90691345411123</v>
      </c>
      <c r="AM9" s="196">
        <f t="shared" si="0"/>
        <v>20.538010648329905</v>
      </c>
      <c r="AN9" s="196">
        <f t="shared" si="0"/>
        <v>20.694425873604864</v>
      </c>
      <c r="AO9" s="196">
        <f t="shared" si="0"/>
        <v>19.746136925531268</v>
      </c>
      <c r="AP9" s="196">
        <f t="shared" si="0"/>
        <v>18.562408637518406</v>
      </c>
      <c r="AQ9" s="196">
        <f t="shared" si="0"/>
        <v>17.693491388597685</v>
      </c>
      <c r="AR9" s="196">
        <f t="shared" si="0"/>
        <v>17.838034347626305</v>
      </c>
      <c r="AS9" s="196">
        <f t="shared" si="0"/>
        <v>18.555871146514267</v>
      </c>
      <c r="AT9" s="196">
        <f t="shared" si="0"/>
        <v>19.498511450902857</v>
      </c>
      <c r="AU9" s="196">
        <f t="shared" si="0"/>
        <v>20.406539327115564</v>
      </c>
      <c r="AV9" s="196">
        <f t="shared" si="0"/>
        <v>20.23859745616888</v>
      </c>
      <c r="AW9" s="196">
        <f t="shared" si="0"/>
        <v>20.351727694385186</v>
      </c>
      <c r="AX9" s="196">
        <f t="shared" si="0"/>
        <v>20.340128418594347</v>
      </c>
      <c r="AY9" s="196">
        <f t="shared" si="0"/>
        <v>19.99828835351558</v>
      </c>
      <c r="AZ9" s="196">
        <f t="shared" si="0"/>
        <v>19.726234132704892</v>
      </c>
      <c r="BA9" s="196">
        <f t="shared" si="0"/>
        <v>19.306884097105304</v>
      </c>
      <c r="BB9" s="196">
        <f t="shared" si="0"/>
        <v>18.922234093271598</v>
      </c>
      <c r="BC9" s="196">
        <f t="shared" si="0"/>
        <v>18.16474097440393</v>
      </c>
      <c r="BD9" s="196">
        <f t="shared" si="0"/>
        <v>17.636763375994246</v>
      </c>
      <c r="BE9" s="196">
        <v>17.85988947639191</v>
      </c>
      <c r="BF9" s="196">
        <v>18.06416051885882</v>
      </c>
    </row>
    <row r="10" spans="2:58" s="61" customFormat="1" ht="14.25" customHeight="1">
      <c r="B10" s="193" t="s">
        <v>102</v>
      </c>
      <c r="D10" s="194">
        <v>2.9571164813095594</v>
      </c>
      <c r="E10" s="194">
        <v>3.9541793061611767</v>
      </c>
      <c r="F10" s="194">
        <v>4.1773992966428235</v>
      </c>
      <c r="G10" s="194">
        <v>4.290039224867825</v>
      </c>
      <c r="H10" s="194">
        <v>4.719146725231058</v>
      </c>
      <c r="I10" s="194">
        <v>4.765079669131129</v>
      </c>
      <c r="J10" s="194">
        <v>4.811798389623022</v>
      </c>
      <c r="K10" s="194">
        <v>4.5130210687852825</v>
      </c>
      <c r="L10" s="194">
        <v>3.9910921837233397</v>
      </c>
      <c r="M10" s="194">
        <v>3.679715013046352</v>
      </c>
      <c r="N10" s="194">
        <v>2.5346431448000173</v>
      </c>
      <c r="O10" s="194">
        <v>1.5091238610955808</v>
      </c>
      <c r="P10" s="194">
        <v>0.9593886043382073</v>
      </c>
      <c r="Q10" s="194">
        <v>0.15567946733044438</v>
      </c>
      <c r="R10" s="194">
        <v>-0.10869036447366237</v>
      </c>
      <c r="S10" s="194">
        <v>-0.18275160537795362</v>
      </c>
      <c r="T10" s="194">
        <v>-0.18275160537795362</v>
      </c>
      <c r="U10" s="194">
        <v>-0.4230402200812958</v>
      </c>
      <c r="V10" s="194">
        <v>-0.8761605273389892</v>
      </c>
      <c r="W10" s="194">
        <v>-1.1590488189703014</v>
      </c>
      <c r="X10" s="194">
        <v>-1.3573042439690053</v>
      </c>
      <c r="Y10" s="194">
        <v>-1.4337538090879798</v>
      </c>
      <c r="Z10" s="194">
        <v>-1.2100795960851658</v>
      </c>
      <c r="AA10" s="194">
        <v>-1.0737074994386702</v>
      </c>
      <c r="AB10" s="194">
        <v>-1.142343138533877</v>
      </c>
      <c r="AC10" s="194">
        <v>-0.941947257131314</v>
      </c>
      <c r="AD10" s="194">
        <v>-0.7758073815328647</v>
      </c>
      <c r="AE10" s="194">
        <v>-0.8733492603832398</v>
      </c>
      <c r="AF10" s="194">
        <v>-0.8254587359526382</v>
      </c>
      <c r="AG10" s="194">
        <v>-0.6843377772070381</v>
      </c>
      <c r="AH10" s="194">
        <v>-0.6938066131524081</v>
      </c>
      <c r="AI10" s="194">
        <v>-0.1452849886031006</v>
      </c>
      <c r="AJ10" s="194">
        <v>0.2451716394669482</v>
      </c>
      <c r="AK10" s="194">
        <v>0.9032664530516387</v>
      </c>
      <c r="AL10" s="194">
        <v>1.4020897258167166</v>
      </c>
      <c r="AM10" s="194">
        <v>1.739444230195091</v>
      </c>
      <c r="AN10" s="194">
        <v>1.9160080179640577</v>
      </c>
      <c r="AO10" s="194">
        <v>1.740144771186796</v>
      </c>
      <c r="AP10" s="194">
        <v>1.5454830021371824</v>
      </c>
      <c r="AQ10" s="194">
        <v>1.5902822941430241</v>
      </c>
      <c r="AR10" s="194">
        <v>1.9320810911857498</v>
      </c>
      <c r="AS10" s="194">
        <v>2.1836091744220227</v>
      </c>
      <c r="AT10" s="194">
        <v>2.5770213253962493</v>
      </c>
      <c r="AU10" s="194">
        <v>2.8095330997079815</v>
      </c>
      <c r="AV10" s="194">
        <v>2.7001898264234345</v>
      </c>
      <c r="AW10" s="194">
        <v>2.6963738779877158</v>
      </c>
      <c r="AX10" s="194">
        <v>2.530691168449056</v>
      </c>
      <c r="AY10" s="194">
        <v>2.3582842105269153</v>
      </c>
      <c r="AZ10" s="194">
        <v>2.4985297340928088</v>
      </c>
      <c r="BA10" s="194">
        <v>2.4021906793906522</v>
      </c>
      <c r="BB10" s="194">
        <v>2.5270336011408836</v>
      </c>
      <c r="BC10" s="194">
        <v>2.566457058471659</v>
      </c>
      <c r="BD10" s="194">
        <v>2.865601746216175</v>
      </c>
      <c r="BE10" s="194">
        <v>3.473296173793194</v>
      </c>
      <c r="BF10" s="194">
        <v>3.6965794278848145</v>
      </c>
    </row>
    <row r="11" spans="2:58" s="61" customFormat="1" ht="18" customHeight="1">
      <c r="B11" s="185" t="s">
        <v>103</v>
      </c>
      <c r="D11" s="194">
        <v>-4.134025564073065</v>
      </c>
      <c r="E11" s="194">
        <v>-4.174490787276303</v>
      </c>
      <c r="F11" s="194">
        <v>-4.065593997809601</v>
      </c>
      <c r="G11" s="194">
        <v>-4.29003922486781</v>
      </c>
      <c r="H11" s="194">
        <v>-4.719146725231047</v>
      </c>
      <c r="I11" s="194">
        <v>-4.765079669131118</v>
      </c>
      <c r="J11" s="194">
        <v>-4.8117983896230125</v>
      </c>
      <c r="K11" s="194">
        <v>-4.51302106878528</v>
      </c>
      <c r="L11" s="194">
        <v>-3.9910921837233406</v>
      </c>
      <c r="M11" s="194">
        <v>-3.679715013046351</v>
      </c>
      <c r="N11" s="194">
        <v>-2.5346431448000173</v>
      </c>
      <c r="O11" s="194">
        <v>-1.5091238610955817</v>
      </c>
      <c r="P11" s="194">
        <v>-0.9593886043382076</v>
      </c>
      <c r="Q11" s="194">
        <v>-0.1556794673304429</v>
      </c>
      <c r="R11" s="194">
        <v>0.10869036447366298</v>
      </c>
      <c r="S11" s="194">
        <v>0.182751605377954</v>
      </c>
      <c r="T11" s="194">
        <v>0.18275160537795543</v>
      </c>
      <c r="U11" s="194">
        <v>0.42304022008128994</v>
      </c>
      <c r="V11" s="194">
        <v>0.8761605273389796</v>
      </c>
      <c r="W11" s="194">
        <v>1.1590488189702848</v>
      </c>
      <c r="X11" s="194">
        <v>1.3573042439689895</v>
      </c>
      <c r="Y11" s="194">
        <v>1.4337538090879685</v>
      </c>
      <c r="Z11" s="194">
        <v>1.210079596085162</v>
      </c>
      <c r="AA11" s="194">
        <v>1.0737074994386715</v>
      </c>
      <c r="AB11" s="194">
        <v>1.1423431385338767</v>
      </c>
      <c r="AC11" s="194">
        <v>0.9419472571313161</v>
      </c>
      <c r="AD11" s="194">
        <v>0.7758073815328643</v>
      </c>
      <c r="AE11" s="194">
        <v>0.8733492603832387</v>
      </c>
      <c r="AF11" s="194">
        <v>0.8254587359526355</v>
      </c>
      <c r="AG11" s="194">
        <v>0.6843377772070396</v>
      </c>
      <c r="AH11" s="194">
        <v>0.6938066131524059</v>
      </c>
      <c r="AI11" s="194">
        <v>0.145284988603106</v>
      </c>
      <c r="AJ11" s="194">
        <v>-0.24517163946694542</v>
      </c>
      <c r="AK11" s="194">
        <v>-0.903266453051639</v>
      </c>
      <c r="AL11" s="194">
        <v>-1.4020897258167082</v>
      </c>
      <c r="AM11" s="194">
        <v>-1.7394476214501484</v>
      </c>
      <c r="AN11" s="194">
        <v>-1.9160113158962848</v>
      </c>
      <c r="AO11" s="194">
        <v>-1.7401480314600426</v>
      </c>
      <c r="AP11" s="194">
        <v>-1.545486231403419</v>
      </c>
      <c r="AQ11" s="194">
        <v>-1.5902822941430064</v>
      </c>
      <c r="AR11" s="194">
        <v>-1.9320810911857405</v>
      </c>
      <c r="AS11" s="194">
        <v>-2.1836091744220227</v>
      </c>
      <c r="AT11" s="194">
        <v>-2.577021325396244</v>
      </c>
      <c r="AU11" s="194">
        <v>-2.8095330997079735</v>
      </c>
      <c r="AV11" s="194">
        <v>-2.7001898264234168</v>
      </c>
      <c r="AW11" s="194">
        <v>-2.6963738779877042</v>
      </c>
      <c r="AX11" s="194">
        <v>-2.5306911684490583</v>
      </c>
      <c r="AY11" s="194">
        <v>-2.358284210526912</v>
      </c>
      <c r="AZ11" s="194">
        <v>-2.49852973409281</v>
      </c>
      <c r="BA11" s="194">
        <v>-2.402190679390556</v>
      </c>
      <c r="BB11" s="194">
        <v>-2.527033601140809</v>
      </c>
      <c r="BC11" s="194">
        <v>-2.5664570584715842</v>
      </c>
      <c r="BD11" s="194">
        <v>-2.865601746216109</v>
      </c>
      <c r="BE11" s="194">
        <v>-3.4732961737932286</v>
      </c>
      <c r="BF11" s="194">
        <v>-3.6965794278848225</v>
      </c>
    </row>
    <row r="12" spans="3:58" s="61" customFormat="1" ht="22.5">
      <c r="C12" s="66" t="s">
        <v>110</v>
      </c>
      <c r="D12" s="194">
        <v>0.27054079310204354</v>
      </c>
      <c r="E12" s="194">
        <v>0.2634823448865587</v>
      </c>
      <c r="F12" s="194">
        <v>0.2476077833468775</v>
      </c>
      <c r="G12" s="194">
        <v>0.24883585061167887</v>
      </c>
      <c r="H12" s="194">
        <v>0.2564623151617174</v>
      </c>
      <c r="I12" s="194">
        <v>0.2678699337031023</v>
      </c>
      <c r="J12" s="194">
        <v>0.29545210431175417</v>
      </c>
      <c r="K12" s="194">
        <v>0.31380178693132177</v>
      </c>
      <c r="L12" s="194">
        <v>0.3090131163472493</v>
      </c>
      <c r="M12" s="194">
        <v>0.3329212484480503</v>
      </c>
      <c r="N12" s="194">
        <v>0.4064173522083501</v>
      </c>
      <c r="O12" s="194">
        <v>0.5137946978356129</v>
      </c>
      <c r="P12" s="194">
        <v>0.5841672134262769</v>
      </c>
      <c r="Q12" s="194">
        <v>0.595217741508941</v>
      </c>
      <c r="R12" s="194">
        <v>0.5977055957618088</v>
      </c>
      <c r="S12" s="194">
        <v>0.5343506272360691</v>
      </c>
      <c r="T12" s="194">
        <v>0.5343506272360691</v>
      </c>
      <c r="U12" s="194">
        <v>0.5262961146484986</v>
      </c>
      <c r="V12" s="194">
        <v>0.553682159589599</v>
      </c>
      <c r="W12" s="194">
        <v>0.5201761501140553</v>
      </c>
      <c r="X12" s="194">
        <v>0.5197323646584917</v>
      </c>
      <c r="Y12" s="194">
        <v>0.5108710913741898</v>
      </c>
      <c r="Z12" s="194">
        <v>0.47324842844134973</v>
      </c>
      <c r="AA12" s="194">
        <v>0.45355717191841527</v>
      </c>
      <c r="AB12" s="194">
        <v>0.426922061040677</v>
      </c>
      <c r="AC12" s="194">
        <v>0.4054990716138774</v>
      </c>
      <c r="AD12" s="194">
        <v>0.40876580791535727</v>
      </c>
      <c r="AE12" s="194">
        <v>0.4167203845555978</v>
      </c>
      <c r="AF12" s="194">
        <v>0.4117213870192835</v>
      </c>
      <c r="AG12" s="194">
        <v>0.4016659925223968</v>
      </c>
      <c r="AH12" s="194">
        <v>0.37743839978643456</v>
      </c>
      <c r="AI12" s="194">
        <v>0.3472668710895693</v>
      </c>
      <c r="AJ12" s="194">
        <v>0.3270716501410296</v>
      </c>
      <c r="AK12" s="194">
        <v>0.30539229868757395</v>
      </c>
      <c r="AL12" s="194">
        <v>0.27846386965977027</v>
      </c>
      <c r="AM12" s="194">
        <v>0.2547743555959295</v>
      </c>
      <c r="AN12" s="194">
        <v>0.29537968608491294</v>
      </c>
      <c r="AO12" s="194">
        <v>0.3077894890917428</v>
      </c>
      <c r="AP12" s="194">
        <v>0.313437570379759</v>
      </c>
      <c r="AQ12" s="194">
        <v>0.3160922233319867</v>
      </c>
      <c r="AR12" s="194">
        <v>0.2439174935401443</v>
      </c>
      <c r="AS12" s="194">
        <v>0.21157673884256348</v>
      </c>
      <c r="AT12" s="194">
        <v>0.19392335376432687</v>
      </c>
      <c r="AU12" s="194">
        <v>0.1701010801492788</v>
      </c>
      <c r="AV12" s="194">
        <v>0.15890371074914095</v>
      </c>
      <c r="AW12" s="194">
        <v>0.15676735518441748</v>
      </c>
      <c r="AX12" s="194">
        <v>0.14355801740007826</v>
      </c>
      <c r="AY12" s="194">
        <v>0.1422954068358606</v>
      </c>
      <c r="AZ12" s="194">
        <v>0.14350522180240202</v>
      </c>
      <c r="BA12" s="194">
        <v>0.13463892885070225</v>
      </c>
      <c r="BB12" s="194">
        <v>0.1441777524731538</v>
      </c>
      <c r="BC12" s="194">
        <v>0.1463975511373566</v>
      </c>
      <c r="BD12" s="194">
        <v>0.149505640530205</v>
      </c>
      <c r="BE12" s="194">
        <v>0.159446297638683</v>
      </c>
      <c r="BF12" s="194">
        <v>0.15265702717392884</v>
      </c>
    </row>
    <row r="13" spans="3:58" s="61" customFormat="1" ht="22.5">
      <c r="C13" s="66" t="s">
        <v>104</v>
      </c>
      <c r="D13" s="194">
        <v>-2.9632531441948986</v>
      </c>
      <c r="E13" s="194">
        <v>-3.008830647743301</v>
      </c>
      <c r="F13" s="194">
        <v>-2.8618320324984623</v>
      </c>
      <c r="G13" s="194">
        <v>-2.7753042043373877</v>
      </c>
      <c r="H13" s="194">
        <v>-3.0050762252374263</v>
      </c>
      <c r="I13" s="194">
        <v>-2.9983591152539355</v>
      </c>
      <c r="J13" s="194">
        <v>-3.2651741523194047</v>
      </c>
      <c r="K13" s="194">
        <v>-3.511368937976128</v>
      </c>
      <c r="L13" s="194">
        <v>-3.3655568111220417</v>
      </c>
      <c r="M13" s="194">
        <v>-3.370173716166247</v>
      </c>
      <c r="N13" s="194">
        <v>-3.3800145713471257</v>
      </c>
      <c r="O13" s="194">
        <v>-3.5365649885725277</v>
      </c>
      <c r="P13" s="194">
        <v>-3.6573890485225378</v>
      </c>
      <c r="Q13" s="194">
        <v>-3.652421412355361</v>
      </c>
      <c r="R13" s="194">
        <v>-3.4513446919350272</v>
      </c>
      <c r="S13" s="194">
        <v>-3.263335148976986</v>
      </c>
      <c r="T13" s="194">
        <v>-3.263335148976986</v>
      </c>
      <c r="U13" s="194">
        <v>-3.246192742548696</v>
      </c>
      <c r="V13" s="194">
        <v>-3.217413271728365</v>
      </c>
      <c r="W13" s="194">
        <v>-3.212987744463711</v>
      </c>
      <c r="X13" s="194">
        <v>-3.039331421067305</v>
      </c>
      <c r="Y13" s="194">
        <v>-2.9945288458031563</v>
      </c>
      <c r="Z13" s="194">
        <v>-2.9467207686785404</v>
      </c>
      <c r="AA13" s="194">
        <v>-2.9594245105157535</v>
      </c>
      <c r="AB13" s="194">
        <v>-2.892933653213701</v>
      </c>
      <c r="AC13" s="194">
        <v>-2.8783684908749607</v>
      </c>
      <c r="AD13" s="194">
        <v>-2.7685933048580096</v>
      </c>
      <c r="AE13" s="194">
        <v>-2.6034104049341757</v>
      </c>
      <c r="AF13" s="194">
        <v>-2.488919896272775</v>
      </c>
      <c r="AG13" s="194">
        <v>-2.364787243852902</v>
      </c>
      <c r="AH13" s="194">
        <v>-2.1977741193045577</v>
      </c>
      <c r="AI13" s="194">
        <v>-2.178276920339825</v>
      </c>
      <c r="AJ13" s="194">
        <v>-2.092339901876026</v>
      </c>
      <c r="AK13" s="194">
        <v>-2.1978676061461884</v>
      </c>
      <c r="AL13" s="194">
        <v>-2.2687423775816886</v>
      </c>
      <c r="AM13" s="194">
        <v>-2.3381892440636745</v>
      </c>
      <c r="AN13" s="194">
        <v>-2.401384877470413</v>
      </c>
      <c r="AO13" s="194">
        <v>-2.2197662775185587</v>
      </c>
      <c r="AP13" s="194">
        <v>-2.1754440150465566</v>
      </c>
      <c r="AQ13" s="194">
        <v>-2.053284834396473</v>
      </c>
      <c r="AR13" s="194">
        <v>-2.015660479271814</v>
      </c>
      <c r="AS13" s="194">
        <v>-1.9408191323646122</v>
      </c>
      <c r="AT13" s="194">
        <v>-1.9726787652662818</v>
      </c>
      <c r="AU13" s="194">
        <v>-1.903129119164475</v>
      </c>
      <c r="AV13" s="194">
        <v>-1.827722724043553</v>
      </c>
      <c r="AW13" s="194">
        <v>-1.8994798848477066</v>
      </c>
      <c r="AX13" s="194">
        <v>-1.7612535859041583</v>
      </c>
      <c r="AY13" s="194">
        <v>-1.81794219480819</v>
      </c>
      <c r="AZ13" s="194">
        <v>-1.9086643696991181</v>
      </c>
      <c r="BA13" s="194">
        <v>-1.6824522170008218</v>
      </c>
      <c r="BB13" s="194">
        <v>-1.6135087696086021</v>
      </c>
      <c r="BC13" s="194">
        <v>-1.557122469096028</v>
      </c>
      <c r="BD13" s="194">
        <v>-1.585864215449909</v>
      </c>
      <c r="BE13" s="194">
        <v>-1.7743177617483994</v>
      </c>
      <c r="BF13" s="194">
        <v>-1.8199372349898348</v>
      </c>
    </row>
    <row r="14" spans="3:58" s="61" customFormat="1" ht="15" customHeight="1">
      <c r="C14" s="66" t="s">
        <v>105</v>
      </c>
      <c r="D14" s="194">
        <v>-1.4413132129802098</v>
      </c>
      <c r="E14" s="194">
        <v>-1.4291424844195613</v>
      </c>
      <c r="F14" s="194">
        <v>-1.4513697486580162</v>
      </c>
      <c r="G14" s="194">
        <v>-1.7635708711421016</v>
      </c>
      <c r="H14" s="194">
        <v>-1.9705328151553383</v>
      </c>
      <c r="I14" s="194">
        <v>-2.0345904875802843</v>
      </c>
      <c r="J14" s="194">
        <v>-1.8420763416153625</v>
      </c>
      <c r="K14" s="194">
        <v>-1.3154539177404734</v>
      </c>
      <c r="L14" s="194">
        <v>-0.9345484889485481</v>
      </c>
      <c r="M14" s="194">
        <v>-0.6424625453281543</v>
      </c>
      <c r="N14" s="194">
        <v>0.438954074338758</v>
      </c>
      <c r="O14" s="194">
        <v>1.5136464296413332</v>
      </c>
      <c r="P14" s="194">
        <v>2.113833230758053</v>
      </c>
      <c r="Q14" s="194">
        <v>2.9015242035159767</v>
      </c>
      <c r="R14" s="194">
        <v>2.9623294606468815</v>
      </c>
      <c r="S14" s="194">
        <v>2.911736127118872</v>
      </c>
      <c r="T14" s="194">
        <v>2.911736127118872</v>
      </c>
      <c r="U14" s="194">
        <v>3.1429368479814874</v>
      </c>
      <c r="V14" s="194">
        <v>3.5398916394777458</v>
      </c>
      <c r="W14" s="194">
        <v>3.851860413319941</v>
      </c>
      <c r="X14" s="194">
        <v>3.8769033003778026</v>
      </c>
      <c r="Y14" s="194">
        <v>3.917411563516935</v>
      </c>
      <c r="Z14" s="194">
        <v>3.6835519363223526</v>
      </c>
      <c r="AA14" s="194">
        <v>3.5795748380360095</v>
      </c>
      <c r="AB14" s="194">
        <v>3.608354730706901</v>
      </c>
      <c r="AC14" s="194">
        <v>3.4148166763923995</v>
      </c>
      <c r="AD14" s="194">
        <v>3.135634878475517</v>
      </c>
      <c r="AE14" s="194">
        <v>3.0600392807618166</v>
      </c>
      <c r="AF14" s="194">
        <v>2.9026572452061274</v>
      </c>
      <c r="AG14" s="194">
        <v>2.647459028537545</v>
      </c>
      <c r="AH14" s="194">
        <v>2.514142332670529</v>
      </c>
      <c r="AI14" s="194">
        <v>1.976295037853362</v>
      </c>
      <c r="AJ14" s="194">
        <v>1.5200966122680508</v>
      </c>
      <c r="AK14" s="194">
        <v>0.9892088544069755</v>
      </c>
      <c r="AL14" s="194">
        <v>0.5881887821052102</v>
      </c>
      <c r="AM14" s="194">
        <v>0.3439672670175966</v>
      </c>
      <c r="AN14" s="194">
        <v>0.1899938754892151</v>
      </c>
      <c r="AO14" s="194">
        <v>0.17182875696677327</v>
      </c>
      <c r="AP14" s="194">
        <v>0.3165202132633786</v>
      </c>
      <c r="AQ14" s="194">
        <v>0.1469103169214798</v>
      </c>
      <c r="AR14" s="194">
        <v>-0.16033810545407093</v>
      </c>
      <c r="AS14" s="194">
        <v>-0.45436678089997407</v>
      </c>
      <c r="AT14" s="194">
        <v>-0.798265913894289</v>
      </c>
      <c r="AU14" s="194">
        <v>-1.0765050606927773</v>
      </c>
      <c r="AV14" s="194">
        <v>-1.0313708131290047</v>
      </c>
      <c r="AW14" s="194">
        <v>-0.9536613483244152</v>
      </c>
      <c r="AX14" s="194">
        <v>-0.9129955999449781</v>
      </c>
      <c r="AY14" s="194">
        <v>-0.6826374225545829</v>
      </c>
      <c r="AZ14" s="194">
        <v>-0.7333705861960942</v>
      </c>
      <c r="BA14" s="194">
        <v>-0.8543773912404361</v>
      </c>
      <c r="BB14" s="194">
        <v>-1.0577025840053607</v>
      </c>
      <c r="BC14" s="194">
        <v>-1.1557321405129128</v>
      </c>
      <c r="BD14" s="194">
        <v>-1.429243171296405</v>
      </c>
      <c r="BE14" s="194">
        <v>-1.8584247096835123</v>
      </c>
      <c r="BF14" s="194">
        <v>-2.0292992200689164</v>
      </c>
    </row>
    <row r="15" spans="2:58" s="61" customFormat="1" ht="14.25" customHeight="1">
      <c r="B15" s="195" t="s">
        <v>106</v>
      </c>
      <c r="C15" s="87"/>
      <c r="D15" s="196">
        <v>14.481782634071118</v>
      </c>
      <c r="E15" s="196">
        <v>13.44763051216226</v>
      </c>
      <c r="F15" s="196">
        <v>14.23640319710266</v>
      </c>
      <c r="G15" s="196">
        <v>13.960091071100974</v>
      </c>
      <c r="H15" s="196">
        <v>13.647369760335264</v>
      </c>
      <c r="I15" s="196">
        <v>13.734447696564606</v>
      </c>
      <c r="J15" s="196">
        <v>13.920633040901437</v>
      </c>
      <c r="K15" s="196">
        <v>13.515356639884748</v>
      </c>
      <c r="L15" s="196">
        <v>13.64639052510917</v>
      </c>
      <c r="M15" s="196">
        <v>14.095212864424383</v>
      </c>
      <c r="N15" s="196">
        <v>14.674283197979028</v>
      </c>
      <c r="O15" s="196">
        <v>14.687075908034396</v>
      </c>
      <c r="P15" s="196">
        <v>14.592940778342141</v>
      </c>
      <c r="Q15" s="196">
        <v>14.684115143734921</v>
      </c>
      <c r="R15" s="196">
        <v>15.04654959700405</v>
      </c>
      <c r="S15" s="196">
        <v>15.95352802415168</v>
      </c>
      <c r="T15" s="196">
        <v>15.95352802415168</v>
      </c>
      <c r="U15" s="196">
        <v>16.90715249010302</v>
      </c>
      <c r="V15" s="196">
        <v>18.133247909245746</v>
      </c>
      <c r="W15" s="196">
        <v>18.60783415042099</v>
      </c>
      <c r="X15" s="196">
        <v>18.474653845728753</v>
      </c>
      <c r="Y15" s="196">
        <v>18.225861252681646</v>
      </c>
      <c r="Z15" s="196">
        <v>17.821031916304886</v>
      </c>
      <c r="AA15" s="196">
        <v>17.604344075204295</v>
      </c>
      <c r="AB15" s="196">
        <v>17.348084519072202</v>
      </c>
      <c r="AC15" s="196">
        <v>17.138662652885387</v>
      </c>
      <c r="AD15" s="196">
        <v>16.96118779173851</v>
      </c>
      <c r="AE15" s="196">
        <v>17.290125181721343</v>
      </c>
      <c r="AF15" s="196">
        <v>17.581300936195394</v>
      </c>
      <c r="AG15" s="196">
        <v>17.83408015756729</v>
      </c>
      <c r="AH15" s="196">
        <v>18.1325674543029</v>
      </c>
      <c r="AI15" s="196">
        <v>18.1238232446645</v>
      </c>
      <c r="AJ15" s="196">
        <v>18.08244785717549</v>
      </c>
      <c r="AK15" s="196">
        <v>18.11304092437164</v>
      </c>
      <c r="AL15" s="196">
        <v>18.50482372829451</v>
      </c>
      <c r="AM15" s="196">
        <v>18.79856641813481</v>
      </c>
      <c r="AN15" s="196">
        <v>18.778417855640807</v>
      </c>
      <c r="AO15" s="196">
        <v>18.005992154344472</v>
      </c>
      <c r="AP15" s="196">
        <v>17.016925635381227</v>
      </c>
      <c r="AQ15" s="196">
        <v>16.10320909445466</v>
      </c>
      <c r="AR15" s="196">
        <v>15.905953256440554</v>
      </c>
      <c r="AS15" s="196">
        <v>16.372261972092243</v>
      </c>
      <c r="AT15" s="196">
        <v>16.921490125506605</v>
      </c>
      <c r="AU15" s="196">
        <v>17.597006227407586</v>
      </c>
      <c r="AV15" s="196">
        <v>17.53840762974545</v>
      </c>
      <c r="AW15" s="196">
        <v>17.655353816397472</v>
      </c>
      <c r="AX15" s="196">
        <v>17.809437250145287</v>
      </c>
      <c r="AY15" s="196">
        <v>17.640004142988673</v>
      </c>
      <c r="AZ15" s="196">
        <v>17.2277043986121</v>
      </c>
      <c r="BA15" s="196">
        <v>16.90469341771467</v>
      </c>
      <c r="BB15" s="196">
        <v>16.39520049213072</v>
      </c>
      <c r="BC15" s="196">
        <v>15.598283915932278</v>
      </c>
      <c r="BD15" s="196">
        <v>14.771161629778065</v>
      </c>
      <c r="BE15" s="196">
        <v>14.386593302598703</v>
      </c>
      <c r="BF15" s="196">
        <v>14.367581090974006</v>
      </c>
    </row>
    <row r="16" spans="2:58" s="61" customFormat="1" ht="14.25" customHeight="1">
      <c r="B16" s="144" t="s">
        <v>107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</row>
    <row r="17" spans="2:58" s="61" customFormat="1" ht="14.25" customHeight="1">
      <c r="B17" s="185" t="s">
        <v>120</v>
      </c>
      <c r="D17" s="194">
        <v>64.24572019488596</v>
      </c>
      <c r="E17" s="194">
        <v>64.61572443627138</v>
      </c>
      <c r="F17" s="194">
        <v>64.31472249454316</v>
      </c>
      <c r="G17" s="194">
        <v>64.34528033124263</v>
      </c>
      <c r="H17" s="194">
        <v>64.62512481018874</v>
      </c>
      <c r="I17" s="194">
        <v>64.52404190474329</v>
      </c>
      <c r="J17" s="194">
        <v>64.09932307956231</v>
      </c>
      <c r="K17" s="194">
        <v>63.47017525584145</v>
      </c>
      <c r="L17" s="194">
        <v>63.139455040350235</v>
      </c>
      <c r="M17" s="194">
        <v>62.29685580740566</v>
      </c>
      <c r="N17" s="194">
        <v>61.800984600833154</v>
      </c>
      <c r="O17" s="194">
        <v>61.716363508686804</v>
      </c>
      <c r="P17" s="194">
        <v>62.34979845473262</v>
      </c>
      <c r="Q17" s="194">
        <v>62.60588737648684</v>
      </c>
      <c r="R17" s="194">
        <v>62.39929869266446</v>
      </c>
      <c r="S17" s="194">
        <v>61.92889442727532</v>
      </c>
      <c r="T17" s="194">
        <v>61.92889442727532</v>
      </c>
      <c r="U17" s="194">
        <v>61.136377582024785</v>
      </c>
      <c r="V17" s="194">
        <v>60.23188418581363</v>
      </c>
      <c r="W17" s="194">
        <v>59.79369690036963</v>
      </c>
      <c r="X17" s="194">
        <v>59.77914994492868</v>
      </c>
      <c r="Y17" s="194">
        <v>59.855437026919105</v>
      </c>
      <c r="Z17" s="194">
        <v>60.17474455329851</v>
      </c>
      <c r="AA17" s="194">
        <v>60.29253087879457</v>
      </c>
      <c r="AB17" s="194">
        <v>60.274147433180076</v>
      </c>
      <c r="AC17" s="194">
        <v>60.43967360115386</v>
      </c>
      <c r="AD17" s="194">
        <v>60.72665239085415</v>
      </c>
      <c r="AE17" s="194">
        <v>60.57650177676034</v>
      </c>
      <c r="AF17" s="194">
        <v>60.304522039397604</v>
      </c>
      <c r="AG17" s="194">
        <v>60.11134129342258</v>
      </c>
      <c r="AH17" s="194">
        <v>59.83735164342261</v>
      </c>
      <c r="AI17" s="194">
        <v>59.78365325356445</v>
      </c>
      <c r="AJ17" s="194">
        <v>59.89706698574215</v>
      </c>
      <c r="AK17" s="194">
        <v>59.75869112203172</v>
      </c>
      <c r="AL17" s="194">
        <v>59.376029206296366</v>
      </c>
      <c r="AM17" s="194">
        <v>59.10661155593712</v>
      </c>
      <c r="AN17" s="194">
        <v>58.928772204329626</v>
      </c>
      <c r="AO17" s="194">
        <v>59.47209819775074</v>
      </c>
      <c r="AP17" s="194">
        <v>60.32274226014535</v>
      </c>
      <c r="AQ17" s="194">
        <v>61.19028958224337</v>
      </c>
      <c r="AR17" s="194">
        <v>61.114668025696915</v>
      </c>
      <c r="AS17" s="194">
        <v>60.96857911426554</v>
      </c>
      <c r="AT17" s="194">
        <v>60.330108382159224</v>
      </c>
      <c r="AU17" s="194">
        <v>59.71449221618752</v>
      </c>
      <c r="AV17" s="194">
        <v>59.64385419278699</v>
      </c>
      <c r="AW17" s="194">
        <v>59.79928766744581</v>
      </c>
      <c r="AX17" s="194">
        <v>59.785911629278935</v>
      </c>
      <c r="AY17" s="194">
        <v>60.01332292002883</v>
      </c>
      <c r="AZ17" s="194">
        <v>60.33023048886936</v>
      </c>
      <c r="BA17" s="194">
        <v>60.6637447998419</v>
      </c>
      <c r="BB17" s="194">
        <v>61.11348541224421</v>
      </c>
      <c r="BC17" s="194">
        <v>61.796141035835326</v>
      </c>
      <c r="BD17" s="194">
        <v>62.337953813417414</v>
      </c>
      <c r="BE17" s="194">
        <v>62.6939306108436</v>
      </c>
      <c r="BF17" s="194">
        <v>62.823252710317846</v>
      </c>
    </row>
    <row r="18" spans="2:58" s="61" customFormat="1" ht="14.25" customHeight="1">
      <c r="B18" s="185" t="s">
        <v>121</v>
      </c>
      <c r="D18" s="194">
        <v>19.756693902713582</v>
      </c>
      <c r="E18" s="194">
        <v>19.41160822982476</v>
      </c>
      <c r="F18" s="194">
        <v>18.722844760369377</v>
      </c>
      <c r="G18" s="194">
        <v>19.168160243930675</v>
      </c>
      <c r="H18" s="194">
        <v>18.978891519400296</v>
      </c>
      <c r="I18" s="194">
        <v>19.011021217141288</v>
      </c>
      <c r="J18" s="194">
        <v>19.0103218315286</v>
      </c>
      <c r="K18" s="194">
        <v>19.816900953229002</v>
      </c>
      <c r="L18" s="194">
        <v>20.15761073976581</v>
      </c>
      <c r="M18" s="194">
        <v>20.570678860451746</v>
      </c>
      <c r="N18" s="194">
        <v>20.551134982049053</v>
      </c>
      <c r="O18" s="194">
        <v>20.57379029254189</v>
      </c>
      <c r="P18" s="194">
        <v>19.984038931828973</v>
      </c>
      <c r="Q18" s="194">
        <v>19.652793808931815</v>
      </c>
      <c r="R18" s="194">
        <v>19.700512614158267</v>
      </c>
      <c r="S18" s="194">
        <v>19.38859302683211</v>
      </c>
      <c r="T18" s="194">
        <v>19.38859302683211</v>
      </c>
      <c r="U18" s="194">
        <v>19.236573299972008</v>
      </c>
      <c r="V18" s="194">
        <v>18.97113679280189</v>
      </c>
      <c r="W18" s="194">
        <v>18.905657354859734</v>
      </c>
      <c r="X18" s="194">
        <v>19.226597152933763</v>
      </c>
      <c r="Y18" s="194">
        <v>19.435043965970305</v>
      </c>
      <c r="Z18" s="194">
        <v>19.53075119015942</v>
      </c>
      <c r="AA18" s="194">
        <v>19.597257707403784</v>
      </c>
      <c r="AB18" s="194">
        <v>19.911756455574697</v>
      </c>
      <c r="AC18" s="194">
        <v>19.948794326699662</v>
      </c>
      <c r="AD18" s="194">
        <v>19.95233232046469</v>
      </c>
      <c r="AE18" s="194">
        <v>19.94668302113973</v>
      </c>
      <c r="AF18" s="194">
        <v>20.03697851515351</v>
      </c>
      <c r="AG18" s="194">
        <v>20.09145729767963</v>
      </c>
      <c r="AH18" s="194">
        <v>20.20974518275636</v>
      </c>
      <c r="AI18" s="194">
        <v>20.261513452520788</v>
      </c>
      <c r="AJ18" s="194">
        <v>20.255216905347364</v>
      </c>
      <c r="AK18" s="194">
        <v>20.23579264613802</v>
      </c>
      <c r="AL18" s="194">
        <v>20.128868557487213</v>
      </c>
      <c r="AM18" s="194">
        <v>20.011410528715388</v>
      </c>
      <c r="AN18" s="194">
        <v>20.18680804657629</v>
      </c>
      <c r="AO18" s="194">
        <v>20.609936119751215</v>
      </c>
      <c r="AP18" s="194">
        <v>20.798328889072874</v>
      </c>
      <c r="AQ18" s="194">
        <v>20.96930871223745</v>
      </c>
      <c r="AR18" s="194">
        <v>21.20763573213086</v>
      </c>
      <c r="AS18" s="194">
        <v>20.929916520120173</v>
      </c>
      <c r="AT18" s="194">
        <v>20.96964608083222</v>
      </c>
      <c r="AU18" s="194">
        <v>20.95547351738968</v>
      </c>
      <c r="AV18" s="194">
        <v>21.14891916417313</v>
      </c>
      <c r="AW18" s="194">
        <v>20.80264598649341</v>
      </c>
      <c r="AX18" s="194">
        <v>20.786955552071696</v>
      </c>
      <c r="AY18" s="194">
        <v>20.67102614901017</v>
      </c>
      <c r="AZ18" s="194">
        <v>20.67690596462183</v>
      </c>
      <c r="BA18" s="194">
        <v>20.883748494293325</v>
      </c>
      <c r="BB18" s="194">
        <v>21.021983078489573</v>
      </c>
      <c r="BC18" s="194">
        <v>21.194850130273654</v>
      </c>
      <c r="BD18" s="194">
        <v>21.454525981884764</v>
      </c>
      <c r="BE18" s="194">
        <v>21.30460462244795</v>
      </c>
      <c r="BF18" s="194">
        <v>21.141885990892252</v>
      </c>
    </row>
    <row r="19" spans="2:58" s="61" customFormat="1" ht="14.25" customHeight="1">
      <c r="B19" s="185" t="s">
        <v>108</v>
      </c>
      <c r="D19" s="194">
        <v>84.00241409759954</v>
      </c>
      <c r="E19" s="194">
        <v>84.02733266609614</v>
      </c>
      <c r="F19" s="194">
        <v>83.03756725491253</v>
      </c>
      <c r="G19" s="194">
        <v>83.5134405751733</v>
      </c>
      <c r="H19" s="194">
        <v>83.60401632958903</v>
      </c>
      <c r="I19" s="194">
        <v>83.53506312188456</v>
      </c>
      <c r="J19" s="194">
        <v>83.10964491109091</v>
      </c>
      <c r="K19" s="194">
        <v>83.28707620907046</v>
      </c>
      <c r="L19" s="194">
        <v>83.29706578011604</v>
      </c>
      <c r="M19" s="194">
        <v>82.86753466785741</v>
      </c>
      <c r="N19" s="194">
        <v>82.3521195828822</v>
      </c>
      <c r="O19" s="194">
        <v>82.29015380122867</v>
      </c>
      <c r="P19" s="194">
        <v>82.33383738656158</v>
      </c>
      <c r="Q19" s="194">
        <v>82.25868118541867</v>
      </c>
      <c r="R19" s="194">
        <v>82.09981130682274</v>
      </c>
      <c r="S19" s="194">
        <v>81.31748745410741</v>
      </c>
      <c r="T19" s="194">
        <v>81.31748745410741</v>
      </c>
      <c r="U19" s="194">
        <v>80.3729508819968</v>
      </c>
      <c r="V19" s="194">
        <v>79.20302097861551</v>
      </c>
      <c r="W19" s="194">
        <v>78.69935425522938</v>
      </c>
      <c r="X19" s="194">
        <v>79.00574709786245</v>
      </c>
      <c r="Y19" s="194">
        <v>79.29048099288941</v>
      </c>
      <c r="Z19" s="194">
        <v>79.70549574345794</v>
      </c>
      <c r="AA19" s="194">
        <v>79.88978858619836</v>
      </c>
      <c r="AB19" s="194">
        <v>80.18590388875478</v>
      </c>
      <c r="AC19" s="194">
        <v>80.38846792785353</v>
      </c>
      <c r="AD19" s="194">
        <v>80.67898471131883</v>
      </c>
      <c r="AE19" s="194">
        <v>80.52318479790007</v>
      </c>
      <c r="AF19" s="194">
        <v>80.34150055455113</v>
      </c>
      <c r="AG19" s="194">
        <v>80.20279859110222</v>
      </c>
      <c r="AH19" s="194">
        <v>80.04709682617897</v>
      </c>
      <c r="AI19" s="194">
        <v>80.04516670608524</v>
      </c>
      <c r="AJ19" s="194">
        <v>80.15228389108951</v>
      </c>
      <c r="AK19" s="194">
        <v>79.99448376816974</v>
      </c>
      <c r="AL19" s="194">
        <v>79.50489776378356</v>
      </c>
      <c r="AM19" s="194">
        <v>79.11802208465251</v>
      </c>
      <c r="AN19" s="194">
        <v>79.11558025090592</v>
      </c>
      <c r="AO19" s="194">
        <v>80.08203431750196</v>
      </c>
      <c r="AP19" s="194">
        <v>81.12107114921821</v>
      </c>
      <c r="AQ19" s="194">
        <v>82.15959829448084</v>
      </c>
      <c r="AR19" s="194">
        <v>82.32230375782777</v>
      </c>
      <c r="AS19" s="194">
        <v>81.89849563438571</v>
      </c>
      <c r="AT19" s="194">
        <v>81.29975446299143</v>
      </c>
      <c r="AU19" s="194">
        <v>80.6699657335772</v>
      </c>
      <c r="AV19" s="194">
        <v>80.79277335696013</v>
      </c>
      <c r="AW19" s="194">
        <v>80.60193365393923</v>
      </c>
      <c r="AX19" s="194">
        <v>80.57286718135065</v>
      </c>
      <c r="AY19" s="194">
        <v>80.684349069039</v>
      </c>
      <c r="AZ19" s="194">
        <v>81.00713645349119</v>
      </c>
      <c r="BA19" s="194">
        <v>81.54749329413522</v>
      </c>
      <c r="BB19" s="194">
        <v>82.13546849073379</v>
      </c>
      <c r="BC19" s="194">
        <v>82.99099116610898</v>
      </c>
      <c r="BD19" s="194">
        <v>83.79247979530219</v>
      </c>
      <c r="BE19" s="194">
        <v>83.99853523329155</v>
      </c>
      <c r="BF19" s="194">
        <v>83.9651387012101</v>
      </c>
    </row>
    <row r="20" spans="2:58" s="61" customFormat="1" ht="14.25" customHeight="1">
      <c r="B20" s="185" t="s">
        <v>111</v>
      </c>
      <c r="D20" s="194">
        <v>2.692712351092855</v>
      </c>
      <c r="E20" s="194">
        <v>2.7453483028567423</v>
      </c>
      <c r="F20" s="194">
        <v>2.614224249151585</v>
      </c>
      <c r="G20" s="194">
        <v>2.5264683537257087</v>
      </c>
      <c r="H20" s="194">
        <v>2.7486139100757088</v>
      </c>
      <c r="I20" s="194">
        <v>2.7304891815508334</v>
      </c>
      <c r="J20" s="194">
        <v>2.9697220480076503</v>
      </c>
      <c r="K20" s="194">
        <v>3.1975671510448063</v>
      </c>
      <c r="L20" s="194">
        <v>3.0565436947747924</v>
      </c>
      <c r="M20" s="194">
        <v>3.0372524677181967</v>
      </c>
      <c r="N20" s="194">
        <v>2.9735972191387754</v>
      </c>
      <c r="O20" s="194">
        <v>3.022770290736915</v>
      </c>
      <c r="P20" s="194">
        <v>3.073221835096261</v>
      </c>
      <c r="Q20" s="194">
        <v>3.0572036708464196</v>
      </c>
      <c r="R20" s="194">
        <v>2.8536390961732185</v>
      </c>
      <c r="S20" s="194">
        <v>2.72898452174092</v>
      </c>
      <c r="T20" s="194">
        <v>2.7289845217409168</v>
      </c>
      <c r="U20" s="194">
        <v>2.7198966279001975</v>
      </c>
      <c r="V20" s="194">
        <v>2.663731112138766</v>
      </c>
      <c r="W20" s="194">
        <v>2.692811594349656</v>
      </c>
      <c r="X20" s="194">
        <v>2.519599056408813</v>
      </c>
      <c r="Y20" s="194">
        <v>2.4836577544289664</v>
      </c>
      <c r="Z20" s="194">
        <v>2.4734723402371905</v>
      </c>
      <c r="AA20" s="194">
        <v>2.505867338597338</v>
      </c>
      <c r="AB20" s="194">
        <v>2.4660115921730243</v>
      </c>
      <c r="AC20" s="194">
        <v>2.4728694192610834</v>
      </c>
      <c r="AD20" s="194">
        <v>2.3598274969426525</v>
      </c>
      <c r="AE20" s="194">
        <v>2.186690020378578</v>
      </c>
      <c r="AF20" s="194">
        <v>2.077198509253492</v>
      </c>
      <c r="AG20" s="194">
        <v>1.9631212513305052</v>
      </c>
      <c r="AH20" s="194">
        <v>1.8203357195181231</v>
      </c>
      <c r="AI20" s="194">
        <v>1.831010049250256</v>
      </c>
      <c r="AJ20" s="194">
        <v>1.7652682517349962</v>
      </c>
      <c r="AK20" s="194">
        <v>1.8924753074586145</v>
      </c>
      <c r="AL20" s="194">
        <v>1.9902785079219183</v>
      </c>
      <c r="AM20" s="194">
        <v>2.083414888467745</v>
      </c>
      <c r="AN20" s="194">
        <v>2.1060051913855</v>
      </c>
      <c r="AO20" s="194">
        <v>1.911976788426816</v>
      </c>
      <c r="AP20" s="194">
        <v>1.8620064446667977</v>
      </c>
      <c r="AQ20" s="194">
        <v>1.7371926110644862</v>
      </c>
      <c r="AR20" s="194">
        <v>1.7717429857316696</v>
      </c>
      <c r="AS20" s="194">
        <v>1.7292423935220487</v>
      </c>
      <c r="AT20" s="194">
        <v>1.778755411501955</v>
      </c>
      <c r="AU20" s="194">
        <v>1.7330280390151962</v>
      </c>
      <c r="AV20" s="194">
        <v>1.668819013294412</v>
      </c>
      <c r="AW20" s="194">
        <v>1.742712529663289</v>
      </c>
      <c r="AX20" s="194">
        <v>1.61769556850408</v>
      </c>
      <c r="AY20" s="194">
        <v>1.6756467879723294</v>
      </c>
      <c r="AZ20" s="197">
        <v>1.7651591478967161</v>
      </c>
      <c r="BA20" s="197">
        <v>1.5478132881501196</v>
      </c>
      <c r="BB20" s="197">
        <v>1.4693310171354483</v>
      </c>
      <c r="BC20" s="197">
        <v>1.4107249179586714</v>
      </c>
      <c r="BD20" s="197">
        <v>1.436358574919704</v>
      </c>
      <c r="BE20" s="197">
        <v>1.6148714641097164</v>
      </c>
      <c r="BF20" s="197">
        <v>1.667280207815906</v>
      </c>
    </row>
    <row r="21" spans="2:58" s="61" customFormat="1" ht="14.25" customHeight="1">
      <c r="B21" s="17" t="s">
        <v>109</v>
      </c>
      <c r="C21" s="87"/>
      <c r="D21" s="196">
        <v>90.92794244214909</v>
      </c>
      <c r="E21" s="196">
        <v>92.69842795701196</v>
      </c>
      <c r="F21" s="196">
        <v>95.05958208821808</v>
      </c>
      <c r="G21" s="196">
        <v>97.47353164627427</v>
      </c>
      <c r="H21" s="196">
        <v>97.25138608992431</v>
      </c>
      <c r="I21" s="196">
        <v>97.26951081844912</v>
      </c>
      <c r="J21" s="196">
        <v>97.03027795199222</v>
      </c>
      <c r="K21" s="196">
        <v>96.80243284895508</v>
      </c>
      <c r="L21" s="196">
        <v>96.94345630522514</v>
      </c>
      <c r="M21" s="196">
        <v>96.96274753228175</v>
      </c>
      <c r="N21" s="196">
        <v>97.0264027808612</v>
      </c>
      <c r="O21" s="196">
        <v>96.97722970926309</v>
      </c>
      <c r="P21" s="196">
        <v>96.92677816490367</v>
      </c>
      <c r="Q21" s="196">
        <v>96.94279632915354</v>
      </c>
      <c r="R21" s="196">
        <v>97.14636090382676</v>
      </c>
      <c r="S21" s="196">
        <v>97.27101547825907</v>
      </c>
      <c r="T21" s="196">
        <v>97.27101547825907</v>
      </c>
      <c r="U21" s="196">
        <v>97.2801033720998</v>
      </c>
      <c r="V21" s="196">
        <v>97.33626888786127</v>
      </c>
      <c r="W21" s="196">
        <v>97.30718840565034</v>
      </c>
      <c r="X21" s="196">
        <v>97.48040094359119</v>
      </c>
      <c r="Y21" s="196">
        <v>97.51634224557104</v>
      </c>
      <c r="Z21" s="196">
        <v>97.5265276597628</v>
      </c>
      <c r="AA21" s="196">
        <v>97.49413266140266</v>
      </c>
      <c r="AB21" s="196">
        <v>97.53398840782698</v>
      </c>
      <c r="AC21" s="196">
        <v>97.52713058073891</v>
      </c>
      <c r="AD21" s="196">
        <v>97.64017250305734</v>
      </c>
      <c r="AE21" s="196">
        <v>97.81330997962141</v>
      </c>
      <c r="AF21" s="196">
        <v>97.92280149074651</v>
      </c>
      <c r="AG21" s="196">
        <v>98.0368787486695</v>
      </c>
      <c r="AH21" s="196">
        <v>98.17966428048187</v>
      </c>
      <c r="AI21" s="196">
        <v>98.16898995074972</v>
      </c>
      <c r="AJ21" s="196">
        <v>98.234731748265</v>
      </c>
      <c r="AK21" s="196">
        <v>98.10752469254139</v>
      </c>
      <c r="AL21" s="196">
        <v>98.0097214920781</v>
      </c>
      <c r="AM21" s="196">
        <v>97.91658511153229</v>
      </c>
      <c r="AN21" s="196">
        <v>97.8939948086145</v>
      </c>
      <c r="AO21" s="196">
        <v>98.08802321157317</v>
      </c>
      <c r="AP21" s="196">
        <v>98.13799355533318</v>
      </c>
      <c r="AQ21" s="196">
        <v>98.26280738893549</v>
      </c>
      <c r="AR21" s="196">
        <v>98.22825701426832</v>
      </c>
      <c r="AS21" s="196">
        <v>98.27075760647796</v>
      </c>
      <c r="AT21" s="196">
        <v>98.22124458849804</v>
      </c>
      <c r="AU21" s="196">
        <v>98.26697196098479</v>
      </c>
      <c r="AV21" s="196">
        <v>98.33118098670562</v>
      </c>
      <c r="AW21" s="196">
        <v>98.25728747033673</v>
      </c>
      <c r="AX21" s="196">
        <v>98.3823044314959</v>
      </c>
      <c r="AY21" s="196">
        <v>98.32435321202772</v>
      </c>
      <c r="AZ21" s="196">
        <v>98.2348408521033</v>
      </c>
      <c r="BA21" s="196">
        <v>98.45218671184992</v>
      </c>
      <c r="BB21" s="196">
        <v>98.53066898286463</v>
      </c>
      <c r="BC21" s="196">
        <v>98.58927508204134</v>
      </c>
      <c r="BD21" s="196">
        <v>98.56364142508029</v>
      </c>
      <c r="BE21" s="196">
        <v>98.38512853589027</v>
      </c>
      <c r="BF21" s="196">
        <v>98.3327197921841</v>
      </c>
    </row>
    <row r="22" spans="2:71" ht="14.25" customHeight="1">
      <c r="B22" s="56" t="s">
        <v>262</v>
      </c>
      <c r="AZ22" s="197"/>
      <c r="BA22" s="197"/>
      <c r="BB22" s="197"/>
      <c r="BC22" s="197"/>
      <c r="BD22" s="197"/>
      <c r="BE22" s="197"/>
      <c r="BF22" s="197"/>
      <c r="BG22" s="197"/>
      <c r="BH22" s="197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3:71" s="22" customFormat="1" ht="11.25">
      <c r="C23" s="104" t="s">
        <v>112</v>
      </c>
      <c r="AZ23" s="197"/>
      <c r="BA23" s="197"/>
      <c r="BB23" s="197"/>
      <c r="BC23" s="197"/>
      <c r="BD23" s="197"/>
      <c r="BE23" s="197"/>
      <c r="BF23" s="197"/>
      <c r="BG23" s="197"/>
      <c r="BH23" s="197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3:71" ht="14.25" customHeight="1">
      <c r="C24" s="105" t="s">
        <v>113</v>
      </c>
      <c r="AZ24" s="197"/>
      <c r="BA24" s="197"/>
      <c r="BB24" s="197"/>
      <c r="BC24" s="197"/>
      <c r="BD24" s="197"/>
      <c r="BE24" s="197"/>
      <c r="BF24" s="197"/>
      <c r="BG24" s="197"/>
      <c r="BH24" s="197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52:71" ht="14.25" customHeight="1">
      <c r="AZ25" s="197"/>
      <c r="BA25" s="197"/>
      <c r="BB25" s="197"/>
      <c r="BC25" s="197"/>
      <c r="BD25" s="197"/>
      <c r="BE25" s="197"/>
      <c r="BF25" s="197"/>
      <c r="BG25" s="197"/>
      <c r="BH25" s="197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3:71" ht="14.25" customHeight="1">
      <c r="C26" s="104"/>
      <c r="AZ26" s="197"/>
      <c r="BA26" s="197"/>
      <c r="BB26" s="197"/>
      <c r="BC26" s="197"/>
      <c r="BD26" s="197"/>
      <c r="BE26" s="197"/>
      <c r="BF26" s="197"/>
      <c r="BG26" s="197"/>
      <c r="BH26" s="197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87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198" customFormat="1" ht="12.75">
      <c r="B1" s="72" t="s">
        <v>233</v>
      </c>
      <c r="D1" s="199"/>
      <c r="E1" s="199"/>
      <c r="F1" s="199"/>
      <c r="G1" s="199"/>
      <c r="K1" s="75" t="s">
        <v>314</v>
      </c>
    </row>
    <row r="2" spans="2:11" s="198" customFormat="1" ht="12.75">
      <c r="B2" s="72"/>
      <c r="D2" s="199"/>
      <c r="E2" s="199"/>
      <c r="F2" s="199"/>
      <c r="G2" s="199"/>
      <c r="K2" s="75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234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267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118.75</v>
      </c>
      <c r="E8" s="170">
        <v>117.54</v>
      </c>
      <c r="F8" s="170">
        <v>141.96</v>
      </c>
      <c r="G8" s="170">
        <v>157.32</v>
      </c>
      <c r="H8" s="170">
        <v>117.08</v>
      </c>
      <c r="I8" s="170">
        <v>115.92</v>
      </c>
      <c r="J8" s="170">
        <v>157.55</v>
      </c>
      <c r="K8" s="170">
        <v>107.08</v>
      </c>
    </row>
    <row r="9" spans="2:11" ht="12.75">
      <c r="B9"/>
      <c r="C9" s="5" t="s">
        <v>16</v>
      </c>
      <c r="D9" s="170">
        <v>114.18</v>
      </c>
      <c r="E9" s="170">
        <v>113.25</v>
      </c>
      <c r="F9" s="170">
        <v>132.11</v>
      </c>
      <c r="G9" s="170">
        <v>163.53</v>
      </c>
      <c r="H9" s="170">
        <v>113.59</v>
      </c>
      <c r="I9" s="170">
        <v>107.1</v>
      </c>
      <c r="J9" s="170">
        <v>159.33</v>
      </c>
      <c r="K9" s="170">
        <v>96</v>
      </c>
    </row>
    <row r="10" spans="2:11" s="8" customFormat="1" ht="12.75">
      <c r="B10"/>
      <c r="C10" s="5" t="s">
        <v>17</v>
      </c>
      <c r="D10" s="170">
        <v>123.05</v>
      </c>
      <c r="E10" s="170">
        <v>122.15</v>
      </c>
      <c r="F10" s="170">
        <v>140.27</v>
      </c>
      <c r="G10" s="170">
        <v>179.65</v>
      </c>
      <c r="H10" s="170">
        <v>120.09</v>
      </c>
      <c r="I10" s="170">
        <v>117.06</v>
      </c>
      <c r="J10" s="170">
        <v>179.35</v>
      </c>
      <c r="K10" s="170">
        <v>103.84</v>
      </c>
    </row>
    <row r="11" spans="2:11" s="8" customFormat="1" ht="12.75">
      <c r="B11"/>
      <c r="C11" s="5" t="s">
        <v>18</v>
      </c>
      <c r="D11" s="170">
        <v>124.96</v>
      </c>
      <c r="E11" s="170">
        <v>124.37</v>
      </c>
      <c r="F11" s="170">
        <v>136.33</v>
      </c>
      <c r="G11" s="170">
        <v>184.47</v>
      </c>
      <c r="H11" s="170">
        <v>120.25</v>
      </c>
      <c r="I11" s="170">
        <v>120.37</v>
      </c>
      <c r="J11" s="170">
        <v>185.59</v>
      </c>
      <c r="K11" s="170">
        <v>106.52</v>
      </c>
    </row>
    <row r="12" spans="2:11" s="8" customFormat="1" ht="12.75">
      <c r="B12"/>
      <c r="C12" s="5" t="s">
        <v>19</v>
      </c>
      <c r="D12" s="170">
        <v>128.54</v>
      </c>
      <c r="E12" s="170">
        <v>127.49</v>
      </c>
      <c r="F12" s="170">
        <v>148.56</v>
      </c>
      <c r="G12" s="170">
        <v>177.76</v>
      </c>
      <c r="H12" s="170">
        <v>126.03</v>
      </c>
      <c r="I12" s="170">
        <v>123.5</v>
      </c>
      <c r="J12" s="170">
        <v>179.42</v>
      </c>
      <c r="K12" s="170">
        <v>111.63</v>
      </c>
    </row>
    <row r="13" spans="2:11" s="8" customFormat="1" ht="12.75">
      <c r="B13"/>
      <c r="C13" s="5" t="s">
        <v>20</v>
      </c>
      <c r="D13" s="170">
        <v>129.52</v>
      </c>
      <c r="E13" s="170">
        <v>128.61</v>
      </c>
      <c r="F13" s="170">
        <v>146.93</v>
      </c>
      <c r="G13" s="170">
        <v>189.68</v>
      </c>
      <c r="H13" s="170">
        <v>126.61</v>
      </c>
      <c r="I13" s="170">
        <v>122.78</v>
      </c>
      <c r="J13" s="170">
        <v>180</v>
      </c>
      <c r="K13" s="170">
        <v>110.63</v>
      </c>
    </row>
    <row r="14" spans="2:11" s="8" customFormat="1" ht="12.75">
      <c r="B14"/>
      <c r="C14" s="28" t="s">
        <v>21</v>
      </c>
      <c r="D14" s="170">
        <v>136.51</v>
      </c>
      <c r="E14" s="170">
        <v>135.51</v>
      </c>
      <c r="F14" s="170">
        <v>155.6</v>
      </c>
      <c r="G14" s="170">
        <v>198.14</v>
      </c>
      <c r="H14" s="170">
        <v>134.07</v>
      </c>
      <c r="I14" s="170">
        <v>128.18</v>
      </c>
      <c r="J14" s="170">
        <v>178.51</v>
      </c>
      <c r="K14" s="170">
        <v>117.49</v>
      </c>
    </row>
    <row r="15" spans="2:11" s="8" customFormat="1" ht="12.75">
      <c r="B15"/>
      <c r="C15" s="5" t="s">
        <v>22</v>
      </c>
      <c r="D15" s="170">
        <v>135.1</v>
      </c>
      <c r="E15" s="170">
        <v>134.05</v>
      </c>
      <c r="F15" s="170">
        <v>155.36</v>
      </c>
      <c r="G15" s="170">
        <v>195.58</v>
      </c>
      <c r="H15" s="170">
        <v>129.61</v>
      </c>
      <c r="I15" s="170">
        <v>130.12</v>
      </c>
      <c r="J15" s="170">
        <v>185.09</v>
      </c>
      <c r="K15" s="170">
        <v>118.44</v>
      </c>
    </row>
    <row r="16" spans="2:11" s="8" customFormat="1" ht="12.75">
      <c r="B16"/>
      <c r="C16" s="5" t="s">
        <v>23</v>
      </c>
      <c r="D16" s="170">
        <v>136.18</v>
      </c>
      <c r="E16" s="170">
        <v>135.5</v>
      </c>
      <c r="F16" s="170">
        <v>149.12</v>
      </c>
      <c r="G16" s="170">
        <v>206.15</v>
      </c>
      <c r="H16" s="170">
        <v>126.64</v>
      </c>
      <c r="I16" s="170">
        <v>134.05</v>
      </c>
      <c r="J16" s="170">
        <v>189.25</v>
      </c>
      <c r="K16" s="170">
        <v>122.32</v>
      </c>
    </row>
    <row r="17" spans="2:11" s="8" customFormat="1" ht="12.75">
      <c r="B17"/>
      <c r="C17" s="5" t="s">
        <v>24</v>
      </c>
      <c r="D17" s="170">
        <v>138.29</v>
      </c>
      <c r="E17" s="170">
        <v>137.67</v>
      </c>
      <c r="F17" s="170">
        <v>150.32</v>
      </c>
      <c r="G17" s="170">
        <v>214.78</v>
      </c>
      <c r="H17" s="170">
        <v>125.4</v>
      </c>
      <c r="I17" s="170">
        <v>138.74</v>
      </c>
      <c r="J17" s="170">
        <v>190.52</v>
      </c>
      <c r="K17" s="170">
        <v>127.75</v>
      </c>
    </row>
    <row r="18" spans="2:11" s="8" customFormat="1" ht="12.75">
      <c r="B18" s="179"/>
      <c r="C18" s="5" t="s">
        <v>25</v>
      </c>
      <c r="D18" s="170">
        <v>122.11</v>
      </c>
      <c r="E18" s="170">
        <v>121.64</v>
      </c>
      <c r="F18" s="170">
        <v>131.04</v>
      </c>
      <c r="G18" s="170">
        <v>188.77</v>
      </c>
      <c r="H18" s="170">
        <v>110.73</v>
      </c>
      <c r="I18" s="170">
        <v>123.64</v>
      </c>
      <c r="J18" s="170">
        <v>143.15</v>
      </c>
      <c r="K18" s="170">
        <v>119.49</v>
      </c>
    </row>
    <row r="19" spans="2:11" s="8" customFormat="1" ht="12.75">
      <c r="B19" s="180"/>
      <c r="C19" s="26" t="s">
        <v>26</v>
      </c>
      <c r="D19" s="175">
        <v>99.4</v>
      </c>
      <c r="E19" s="175">
        <v>98.55</v>
      </c>
      <c r="F19" s="175">
        <v>115.78</v>
      </c>
      <c r="G19" s="175">
        <v>139.22</v>
      </c>
      <c r="H19" s="175">
        <v>91.87</v>
      </c>
      <c r="I19" s="175">
        <v>103.46</v>
      </c>
      <c r="J19" s="175">
        <v>80.6</v>
      </c>
      <c r="K19" s="175">
        <v>108.31</v>
      </c>
    </row>
    <row r="20" spans="2:11" s="8" customFormat="1" ht="11.25">
      <c r="B20" s="24">
        <v>2009</v>
      </c>
      <c r="C20" s="5" t="s">
        <v>27</v>
      </c>
      <c r="D20" s="170">
        <v>98.01</v>
      </c>
      <c r="E20" s="170">
        <v>97.07</v>
      </c>
      <c r="F20" s="170">
        <v>115.9</v>
      </c>
      <c r="G20" s="170">
        <v>134.6</v>
      </c>
      <c r="H20" s="170">
        <v>93.14</v>
      </c>
      <c r="I20" s="170">
        <v>99.8</v>
      </c>
      <c r="J20" s="170">
        <v>108.63</v>
      </c>
      <c r="K20" s="170">
        <v>97.92</v>
      </c>
    </row>
    <row r="21" spans="2:11" s="8" customFormat="1" ht="12.75">
      <c r="B21"/>
      <c r="C21" s="5" t="s">
        <v>16</v>
      </c>
      <c r="D21" s="170">
        <v>94.98</v>
      </c>
      <c r="E21" s="170">
        <v>94.34</v>
      </c>
      <c r="F21" s="170">
        <v>107.25</v>
      </c>
      <c r="G21" s="170">
        <v>123.63</v>
      </c>
      <c r="H21" s="170">
        <v>89.84</v>
      </c>
      <c r="I21" s="170">
        <v>98.01</v>
      </c>
      <c r="J21" s="170">
        <v>120.53</v>
      </c>
      <c r="K21" s="170">
        <v>93.23</v>
      </c>
    </row>
    <row r="22" spans="2:11" s="8" customFormat="1" ht="12.75">
      <c r="B22"/>
      <c r="C22" s="5" t="s">
        <v>17</v>
      </c>
      <c r="D22" s="170">
        <v>111.07</v>
      </c>
      <c r="E22" s="170">
        <v>110.3</v>
      </c>
      <c r="F22" s="170">
        <v>125.75</v>
      </c>
      <c r="G22" s="170">
        <v>141.16</v>
      </c>
      <c r="H22" s="170">
        <v>104.17</v>
      </c>
      <c r="I22" s="170">
        <v>115.54</v>
      </c>
      <c r="J22" s="170">
        <v>154.99</v>
      </c>
      <c r="K22" s="170">
        <v>107.17</v>
      </c>
    </row>
    <row r="23" spans="2:11" s="8" customFormat="1" ht="12.75">
      <c r="B23"/>
      <c r="C23" s="5" t="s">
        <v>18</v>
      </c>
      <c r="D23" s="170">
        <v>106.45</v>
      </c>
      <c r="E23" s="170">
        <v>105.71</v>
      </c>
      <c r="F23" s="170">
        <v>120.63</v>
      </c>
      <c r="G23" s="170">
        <v>130.45</v>
      </c>
      <c r="H23" s="170">
        <v>101.61</v>
      </c>
      <c r="I23" s="170">
        <v>109.9</v>
      </c>
      <c r="J23" s="170">
        <v>145.01</v>
      </c>
      <c r="K23" s="170">
        <v>102.45</v>
      </c>
    </row>
    <row r="24" spans="2:11" s="8" customFormat="1" ht="12.75">
      <c r="B24"/>
      <c r="C24" s="5" t="s">
        <v>19</v>
      </c>
      <c r="D24" s="170">
        <v>114.15</v>
      </c>
      <c r="E24" s="170">
        <v>113.46</v>
      </c>
      <c r="F24" s="170">
        <v>127.5</v>
      </c>
      <c r="G24" s="170">
        <v>137.51</v>
      </c>
      <c r="H24" s="170">
        <v>109.13</v>
      </c>
      <c r="I24" s="170">
        <v>117.19</v>
      </c>
      <c r="J24" s="170">
        <v>154.62</v>
      </c>
      <c r="K24" s="170">
        <v>109.24</v>
      </c>
    </row>
    <row r="25" spans="2:11" s="8" customFormat="1" ht="12.75">
      <c r="B25"/>
      <c r="C25" s="5" t="s">
        <v>20</v>
      </c>
      <c r="D25" s="170">
        <v>115.42</v>
      </c>
      <c r="E25" s="170">
        <v>114.49</v>
      </c>
      <c r="F25" s="170">
        <v>133.13</v>
      </c>
      <c r="G25" s="170">
        <v>143.49</v>
      </c>
      <c r="H25" s="170">
        <v>111.88</v>
      </c>
      <c r="I25" s="170">
        <v>115.08</v>
      </c>
      <c r="J25" s="170">
        <v>156.82</v>
      </c>
      <c r="K25" s="170">
        <v>106.21</v>
      </c>
    </row>
    <row r="26" spans="2:11" s="8" customFormat="1" ht="12.75">
      <c r="B26"/>
      <c r="C26" s="5" t="s">
        <v>21</v>
      </c>
      <c r="D26" s="170">
        <v>122.93</v>
      </c>
      <c r="E26" s="170">
        <v>122.05</v>
      </c>
      <c r="F26" s="170">
        <v>139.81</v>
      </c>
      <c r="G26" s="170">
        <v>151.28</v>
      </c>
      <c r="H26" s="170">
        <v>118.23</v>
      </c>
      <c r="I26" s="170">
        <v>123.23</v>
      </c>
      <c r="J26" s="170">
        <v>166.65</v>
      </c>
      <c r="K26" s="170">
        <v>114</v>
      </c>
    </row>
    <row r="27" spans="2:11" s="8" customFormat="1" ht="12.75">
      <c r="B27"/>
      <c r="C27" s="5" t="s">
        <v>22</v>
      </c>
      <c r="D27" s="170">
        <v>125.56</v>
      </c>
      <c r="E27" s="170">
        <v>124.84</v>
      </c>
      <c r="F27" s="170">
        <v>139.41</v>
      </c>
      <c r="G27" s="170">
        <v>152.47</v>
      </c>
      <c r="H27" s="170">
        <v>119.3</v>
      </c>
      <c r="I27" s="170">
        <v>127.76</v>
      </c>
      <c r="J27" s="170">
        <v>177.97</v>
      </c>
      <c r="K27" s="170">
        <v>117.1</v>
      </c>
    </row>
    <row r="28" spans="2:11" s="8" customFormat="1" ht="11.25">
      <c r="B28" s="24"/>
      <c r="C28" s="5" t="s">
        <v>23</v>
      </c>
      <c r="D28" s="170">
        <v>125.89</v>
      </c>
      <c r="E28" s="170">
        <v>125.4</v>
      </c>
      <c r="F28" s="170">
        <v>135.16</v>
      </c>
      <c r="G28" s="170">
        <v>163.74</v>
      </c>
      <c r="H28" s="170">
        <v>117.65</v>
      </c>
      <c r="I28" s="170">
        <v>128</v>
      </c>
      <c r="J28" s="170">
        <v>177.25</v>
      </c>
      <c r="K28" s="170">
        <v>117.54</v>
      </c>
    </row>
    <row r="29" spans="2:11" s="8" customFormat="1" ht="11.25">
      <c r="B29" s="24"/>
      <c r="C29" s="5" t="s">
        <v>24</v>
      </c>
      <c r="D29" s="170">
        <v>134.02</v>
      </c>
      <c r="E29" s="170">
        <v>133.79</v>
      </c>
      <c r="F29" s="170">
        <v>138.55</v>
      </c>
      <c r="G29" s="170">
        <v>178.58</v>
      </c>
      <c r="H29" s="170">
        <v>122.4</v>
      </c>
      <c r="I29" s="170">
        <v>139.04</v>
      </c>
      <c r="J29" s="170">
        <v>195.85</v>
      </c>
      <c r="K29" s="170">
        <v>126.98</v>
      </c>
    </row>
    <row r="30" spans="2:11" s="8" customFormat="1" ht="11.25">
      <c r="B30" s="24"/>
      <c r="C30" s="5" t="s">
        <v>25</v>
      </c>
      <c r="D30" s="170">
        <v>128.6</v>
      </c>
      <c r="E30" s="170">
        <v>128.39</v>
      </c>
      <c r="F30" s="170">
        <v>132.63</v>
      </c>
      <c r="G30" s="170">
        <v>184.12</v>
      </c>
      <c r="H30" s="170">
        <v>116.49</v>
      </c>
      <c r="I30" s="170">
        <v>132.66</v>
      </c>
      <c r="J30" s="170">
        <v>183.21</v>
      </c>
      <c r="K30" s="170">
        <v>121.93</v>
      </c>
    </row>
    <row r="31" spans="2:11" s="8" customFormat="1" ht="11.25">
      <c r="B31" s="177"/>
      <c r="C31" s="26" t="s">
        <v>26</v>
      </c>
      <c r="D31" s="175">
        <v>118.28</v>
      </c>
      <c r="E31" s="175">
        <v>117.25</v>
      </c>
      <c r="F31" s="175">
        <v>137.93</v>
      </c>
      <c r="G31" s="175">
        <v>171.34</v>
      </c>
      <c r="H31" s="175">
        <v>111.14</v>
      </c>
      <c r="I31" s="175">
        <v>119.15</v>
      </c>
      <c r="J31" s="175">
        <v>138.71</v>
      </c>
      <c r="K31" s="175">
        <v>114.99</v>
      </c>
    </row>
    <row r="32" spans="2:11" s="8" customFormat="1" ht="11.25">
      <c r="B32" s="24">
        <v>20010</v>
      </c>
      <c r="C32" s="5" t="s">
        <v>27</v>
      </c>
      <c r="D32" s="170">
        <v>113.77</v>
      </c>
      <c r="E32" s="170">
        <v>112.38</v>
      </c>
      <c r="F32" s="170">
        <v>140.53</v>
      </c>
      <c r="G32" s="170">
        <v>151.49</v>
      </c>
      <c r="H32" s="170">
        <v>112.31</v>
      </c>
      <c r="I32" s="170">
        <v>111.06</v>
      </c>
      <c r="J32" s="170">
        <v>147.46</v>
      </c>
      <c r="K32" s="170">
        <v>103.34</v>
      </c>
    </row>
    <row r="33" spans="2:11" s="8" customFormat="1" ht="11.25">
      <c r="B33" s="24"/>
      <c r="C33" s="5" t="s">
        <v>16</v>
      </c>
      <c r="D33" s="170">
        <v>112.24</v>
      </c>
      <c r="E33" s="170">
        <v>111.34</v>
      </c>
      <c r="F33" s="170">
        <v>129.53</v>
      </c>
      <c r="G33" s="170">
        <v>154.82</v>
      </c>
      <c r="H33" s="170">
        <v>107.26</v>
      </c>
      <c r="I33" s="170">
        <v>111.08</v>
      </c>
      <c r="J33" s="170">
        <v>150.89</v>
      </c>
      <c r="K33" s="170">
        <v>102.63</v>
      </c>
    </row>
    <row r="34" spans="2:11" s="8" customFormat="1" ht="11.25">
      <c r="B34" s="24"/>
      <c r="C34" s="5" t="s">
        <v>17</v>
      </c>
      <c r="D34" s="170">
        <v>133.46</v>
      </c>
      <c r="E34" s="170">
        <v>132.87</v>
      </c>
      <c r="F34" s="170">
        <v>144.8</v>
      </c>
      <c r="G34" s="170">
        <v>196.93</v>
      </c>
      <c r="H34" s="170">
        <v>124.13</v>
      </c>
      <c r="I34" s="170">
        <v>132.56</v>
      </c>
      <c r="J34" s="170">
        <v>194.92</v>
      </c>
      <c r="K34" s="170">
        <v>119.31</v>
      </c>
    </row>
    <row r="35" spans="2:11" s="8" customFormat="1" ht="11.25">
      <c r="B35" s="24"/>
      <c r="C35" s="5" t="s">
        <v>18</v>
      </c>
      <c r="D35" s="170">
        <v>124.88</v>
      </c>
      <c r="E35" s="170">
        <v>123.99</v>
      </c>
      <c r="F35" s="170">
        <v>141.88</v>
      </c>
      <c r="G35" s="170">
        <v>177.97</v>
      </c>
      <c r="H35" s="170">
        <v>119.89</v>
      </c>
      <c r="I35" s="170">
        <v>121.61</v>
      </c>
      <c r="J35" s="170">
        <v>174.72</v>
      </c>
      <c r="K35" s="170">
        <v>110.33</v>
      </c>
    </row>
    <row r="36" spans="2:11" s="8" customFormat="1" ht="11.25">
      <c r="B36" s="24"/>
      <c r="C36" s="5" t="s">
        <v>19</v>
      </c>
      <c r="D36" s="170">
        <v>131.05</v>
      </c>
      <c r="E36" s="170">
        <v>130.2</v>
      </c>
      <c r="F36" s="170">
        <v>147.49</v>
      </c>
      <c r="G36" s="170">
        <v>188.12</v>
      </c>
      <c r="H36" s="170">
        <v>126.3</v>
      </c>
      <c r="I36" s="170">
        <v>126.39</v>
      </c>
      <c r="J36" s="170">
        <v>178.38</v>
      </c>
      <c r="K36" s="170">
        <v>115.35</v>
      </c>
    </row>
    <row r="37" spans="2:11" s="8" customFormat="1" ht="11.25">
      <c r="B37" s="24"/>
      <c r="C37" s="5" t="s">
        <v>20</v>
      </c>
      <c r="D37" s="170">
        <v>128.16</v>
      </c>
      <c r="E37" s="170">
        <v>127.27</v>
      </c>
      <c r="F37" s="170">
        <v>145.38</v>
      </c>
      <c r="G37" s="170">
        <v>182.22</v>
      </c>
      <c r="H37" s="170">
        <v>125.42</v>
      </c>
      <c r="I37" s="170">
        <v>122.2</v>
      </c>
      <c r="J37" s="170">
        <v>167.18</v>
      </c>
      <c r="K37" s="170">
        <v>112.64</v>
      </c>
    </row>
    <row r="38" spans="2:11" s="8" customFormat="1" ht="11.25">
      <c r="B38" s="24"/>
      <c r="C38" s="5" t="s">
        <v>21</v>
      </c>
      <c r="D38" s="170">
        <v>133.67</v>
      </c>
      <c r="E38" s="170">
        <v>132.61</v>
      </c>
      <c r="F38" s="170">
        <v>154</v>
      </c>
      <c r="G38" s="170">
        <v>184.09</v>
      </c>
      <c r="H38" s="170">
        <v>131.41</v>
      </c>
      <c r="I38" s="170">
        <v>127.66</v>
      </c>
      <c r="J38" s="170">
        <v>170.8</v>
      </c>
      <c r="K38" s="170">
        <v>118.5</v>
      </c>
    </row>
    <row r="39" spans="2:11" s="8" customFormat="1" ht="11.25">
      <c r="B39" s="24"/>
      <c r="C39" s="5" t="s">
        <v>22</v>
      </c>
      <c r="D39" s="170">
        <v>136.41</v>
      </c>
      <c r="E39" s="170">
        <v>135.48</v>
      </c>
      <c r="F39" s="170">
        <v>154.32</v>
      </c>
      <c r="G39" s="170">
        <v>192.88</v>
      </c>
      <c r="H39" s="170">
        <v>129.78</v>
      </c>
      <c r="I39" s="170">
        <v>133.2</v>
      </c>
      <c r="J39" s="170">
        <v>186.54</v>
      </c>
      <c r="K39" s="170">
        <v>121.88</v>
      </c>
    </row>
    <row r="40" spans="2:11" s="8" customFormat="1" ht="11.25">
      <c r="B40" s="24"/>
      <c r="C40" s="5" t="s">
        <v>23</v>
      </c>
      <c r="D40" s="170">
        <v>134.31</v>
      </c>
      <c r="E40" s="170">
        <v>133.32</v>
      </c>
      <c r="F40" s="170">
        <v>153.35</v>
      </c>
      <c r="G40" s="170">
        <v>190.02</v>
      </c>
      <c r="H40" s="170">
        <v>125.02</v>
      </c>
      <c r="I40" s="170">
        <v>133.99</v>
      </c>
      <c r="J40" s="170">
        <v>176.87</v>
      </c>
      <c r="K40" s="170">
        <v>124.88</v>
      </c>
    </row>
    <row r="41" spans="2:11" ht="11.25">
      <c r="B41" s="24"/>
      <c r="C41" s="5" t="s">
        <v>24</v>
      </c>
      <c r="D41" s="170">
        <v>136.6</v>
      </c>
      <c r="E41" s="170">
        <v>135.88</v>
      </c>
      <c r="F41" s="170">
        <v>150.48</v>
      </c>
      <c r="G41" s="170">
        <v>189.57</v>
      </c>
      <c r="H41" s="170">
        <v>126.42</v>
      </c>
      <c r="I41" s="170">
        <v>138.57</v>
      </c>
      <c r="J41" s="170">
        <v>186.26</v>
      </c>
      <c r="K41" s="170">
        <v>128.44</v>
      </c>
    </row>
    <row r="42" spans="2:11" ht="11.25">
      <c r="B42" s="24"/>
      <c r="C42" s="5" t="s">
        <v>25</v>
      </c>
      <c r="D42" s="170">
        <v>135.56</v>
      </c>
      <c r="E42" s="170">
        <v>134.92</v>
      </c>
      <c r="F42" s="170">
        <v>147.89</v>
      </c>
      <c r="G42" s="170">
        <v>201.3</v>
      </c>
      <c r="H42" s="170">
        <v>123.11</v>
      </c>
      <c r="I42" s="170">
        <v>137.72</v>
      </c>
      <c r="J42" s="170">
        <v>192.46</v>
      </c>
      <c r="K42" s="170">
        <v>126.1</v>
      </c>
    </row>
    <row r="43" spans="2:11" ht="11.25">
      <c r="B43" s="177"/>
      <c r="C43" s="26" t="s">
        <v>26</v>
      </c>
      <c r="D43" s="175">
        <v>121.28</v>
      </c>
      <c r="E43" s="175">
        <v>119.66</v>
      </c>
      <c r="F43" s="175">
        <v>152.27</v>
      </c>
      <c r="G43" s="175">
        <v>180.92</v>
      </c>
      <c r="H43" s="175">
        <v>114.14</v>
      </c>
      <c r="I43" s="175">
        <v>120.86</v>
      </c>
      <c r="J43" s="175">
        <v>146.75</v>
      </c>
      <c r="K43" s="175">
        <v>115.36</v>
      </c>
    </row>
    <row r="44" spans="2:11" ht="11.25">
      <c r="B44" s="24">
        <v>2011</v>
      </c>
      <c r="C44" s="5" t="s">
        <v>27</v>
      </c>
      <c r="D44" s="170">
        <v>116.72</v>
      </c>
      <c r="E44" s="170">
        <v>115.08</v>
      </c>
      <c r="F44" s="170">
        <v>148.23</v>
      </c>
      <c r="G44" s="170">
        <v>164.26</v>
      </c>
      <c r="H44" s="170">
        <v>113.58</v>
      </c>
      <c r="I44" s="170">
        <v>113.64</v>
      </c>
      <c r="J44" s="170">
        <v>156.03</v>
      </c>
      <c r="K44" s="170">
        <v>104.64</v>
      </c>
    </row>
    <row r="45" spans="2:11" ht="11.25">
      <c r="B45" s="24"/>
      <c r="C45" s="5" t="s">
        <v>16</v>
      </c>
      <c r="D45" s="170">
        <v>120.64</v>
      </c>
      <c r="E45" s="170">
        <v>119.88</v>
      </c>
      <c r="F45" s="170">
        <v>135.36</v>
      </c>
      <c r="G45" s="170">
        <v>184.87</v>
      </c>
      <c r="H45" s="170">
        <v>112.2</v>
      </c>
      <c r="I45" s="170">
        <v>119.12</v>
      </c>
      <c r="J45" s="170">
        <v>177.38</v>
      </c>
      <c r="K45" s="170">
        <v>106.74</v>
      </c>
    </row>
    <row r="46" spans="2:11" ht="11.25">
      <c r="B46" s="24"/>
      <c r="C46" s="5" t="s">
        <v>17</v>
      </c>
      <c r="D46" s="170">
        <v>132.07</v>
      </c>
      <c r="E46" s="170">
        <v>131.41</v>
      </c>
      <c r="F46" s="170">
        <v>144.8</v>
      </c>
      <c r="G46" s="170">
        <v>197.27</v>
      </c>
      <c r="H46" s="170">
        <v>124.19</v>
      </c>
      <c r="I46" s="170">
        <v>129.25</v>
      </c>
      <c r="J46" s="170">
        <v>184.99</v>
      </c>
      <c r="K46" s="170">
        <v>117.42</v>
      </c>
    </row>
    <row r="47" spans="2:11" ht="11.25">
      <c r="B47" s="24"/>
      <c r="C47" s="5" t="s">
        <v>18</v>
      </c>
      <c r="D47" s="170">
        <v>122.74</v>
      </c>
      <c r="E47" s="170">
        <v>121.64</v>
      </c>
      <c r="F47" s="170">
        <v>143.97</v>
      </c>
      <c r="G47" s="170">
        <v>173.57</v>
      </c>
      <c r="H47" s="170">
        <v>118.57</v>
      </c>
      <c r="I47" s="170">
        <v>118.24</v>
      </c>
      <c r="J47" s="170">
        <v>164.9</v>
      </c>
      <c r="K47" s="170">
        <v>108.33</v>
      </c>
    </row>
    <row r="48" spans="2:11" ht="11.25">
      <c r="B48" s="24"/>
      <c r="C48" s="5" t="s">
        <v>19</v>
      </c>
      <c r="D48" s="170">
        <v>134.31</v>
      </c>
      <c r="E48" s="170">
        <v>133.39</v>
      </c>
      <c r="F48" s="170">
        <v>151.83</v>
      </c>
      <c r="G48" s="170">
        <v>196.93</v>
      </c>
      <c r="H48" s="170">
        <v>129.19</v>
      </c>
      <c r="I48" s="170">
        <v>129.41</v>
      </c>
      <c r="J48" s="170">
        <v>182.4</v>
      </c>
      <c r="K48" s="170">
        <v>118.16</v>
      </c>
    </row>
    <row r="49" spans="2:11" ht="11.25">
      <c r="B49" s="24"/>
      <c r="C49" s="5" t="s">
        <v>20</v>
      </c>
      <c r="D49" s="170">
        <v>129.34</v>
      </c>
      <c r="E49" s="170">
        <v>128.21</v>
      </c>
      <c r="F49" s="170">
        <v>151.03</v>
      </c>
      <c r="G49" s="170">
        <v>191.68</v>
      </c>
      <c r="H49" s="170">
        <v>125.72</v>
      </c>
      <c r="I49" s="170">
        <v>121.15</v>
      </c>
      <c r="J49" s="170">
        <v>167.58</v>
      </c>
      <c r="K49" s="170">
        <v>111.29</v>
      </c>
    </row>
    <row r="50" spans="2:11" ht="11.25">
      <c r="B50" s="24"/>
      <c r="C50" s="5" t="s">
        <v>21</v>
      </c>
      <c r="D50" s="170">
        <v>133.13</v>
      </c>
      <c r="E50" s="170">
        <v>131.96</v>
      </c>
      <c r="F50" s="170">
        <v>155.6</v>
      </c>
      <c r="G50" s="170">
        <v>190.12</v>
      </c>
      <c r="H50" s="170">
        <v>128.41</v>
      </c>
      <c r="I50" s="170">
        <v>128.18</v>
      </c>
      <c r="J50" s="170">
        <v>172.74</v>
      </c>
      <c r="K50" s="170">
        <v>118.72</v>
      </c>
    </row>
    <row r="51" spans="2:11" ht="11.25">
      <c r="B51" s="24"/>
      <c r="C51" s="5" t="s">
        <v>22</v>
      </c>
      <c r="D51" s="170">
        <v>139.61</v>
      </c>
      <c r="E51" s="170">
        <v>138.77</v>
      </c>
      <c r="F51" s="170">
        <v>155.71</v>
      </c>
      <c r="G51" s="170">
        <v>209.43</v>
      </c>
      <c r="H51" s="170">
        <v>130.95</v>
      </c>
      <c r="I51" s="170">
        <v>136.55</v>
      </c>
      <c r="J51" s="170">
        <v>189.67</v>
      </c>
      <c r="K51" s="170">
        <v>125.26</v>
      </c>
    </row>
    <row r="52" spans="2:11" ht="11.25">
      <c r="B52" s="24"/>
      <c r="C52" s="5" t="s">
        <v>23</v>
      </c>
      <c r="D52" s="170">
        <v>132.37</v>
      </c>
      <c r="E52" s="170">
        <v>131.39</v>
      </c>
      <c r="F52" s="170">
        <v>151.26</v>
      </c>
      <c r="G52" s="170">
        <v>189.83</v>
      </c>
      <c r="H52" s="170">
        <v>125.4</v>
      </c>
      <c r="I52" s="170">
        <v>129.17</v>
      </c>
      <c r="J52" s="170">
        <v>159.94</v>
      </c>
      <c r="K52" s="170">
        <v>122.63</v>
      </c>
    </row>
    <row r="53" spans="2:11" ht="11.25">
      <c r="B53" s="24"/>
      <c r="C53" s="5" t="s">
        <v>24</v>
      </c>
      <c r="D53" s="170">
        <v>134.28</v>
      </c>
      <c r="E53" s="170">
        <v>133.29</v>
      </c>
      <c r="F53" s="170">
        <v>153.16</v>
      </c>
      <c r="G53" s="170">
        <v>189.17</v>
      </c>
      <c r="H53" s="170">
        <v>126.03</v>
      </c>
      <c r="I53" s="170">
        <v>133.5</v>
      </c>
      <c r="J53" s="170">
        <v>167.33</v>
      </c>
      <c r="K53" s="170">
        <v>126.32</v>
      </c>
    </row>
    <row r="54" spans="2:11" ht="11.25">
      <c r="B54" s="24"/>
      <c r="C54" s="5" t="s">
        <v>25</v>
      </c>
      <c r="D54" s="170">
        <v>132.09</v>
      </c>
      <c r="E54" s="170">
        <v>131</v>
      </c>
      <c r="F54" s="170">
        <v>153.06</v>
      </c>
      <c r="G54" s="170">
        <v>193.94</v>
      </c>
      <c r="H54" s="170">
        <v>121.36</v>
      </c>
      <c r="I54" s="170">
        <v>133.3</v>
      </c>
      <c r="J54" s="170">
        <v>169.75</v>
      </c>
      <c r="K54" s="170">
        <v>125.56</v>
      </c>
    </row>
    <row r="55" spans="2:11" ht="11.25">
      <c r="B55" s="177"/>
      <c r="C55" s="26" t="s">
        <v>26</v>
      </c>
      <c r="D55" s="175">
        <v>119.76</v>
      </c>
      <c r="E55" s="175">
        <v>117.9</v>
      </c>
      <c r="F55" s="175">
        <v>155.45</v>
      </c>
      <c r="G55" s="175">
        <v>180.23</v>
      </c>
      <c r="H55" s="175">
        <v>113.36</v>
      </c>
      <c r="I55" s="175">
        <v>118.74</v>
      </c>
      <c r="J55" s="175">
        <v>138.56</v>
      </c>
      <c r="K55" s="175">
        <v>114.53</v>
      </c>
    </row>
    <row r="56" spans="2:11" ht="11.25">
      <c r="B56" s="24">
        <v>2012</v>
      </c>
      <c r="C56" s="5" t="s">
        <v>27</v>
      </c>
      <c r="D56" s="170">
        <v>113.31</v>
      </c>
      <c r="E56" s="170">
        <v>111.92</v>
      </c>
      <c r="F56" s="170">
        <v>139.85</v>
      </c>
      <c r="G56" s="170">
        <v>139.56</v>
      </c>
      <c r="H56" s="170">
        <v>110.9</v>
      </c>
      <c r="I56" s="170">
        <v>113.43</v>
      </c>
      <c r="J56" s="170">
        <v>144.06</v>
      </c>
      <c r="K56" s="170">
        <v>106.92</v>
      </c>
    </row>
    <row r="57" spans="2:11" ht="11.25">
      <c r="B57" s="24"/>
      <c r="C57" s="5" t="s">
        <v>16</v>
      </c>
      <c r="D57" s="170">
        <v>115.54</v>
      </c>
      <c r="E57" s="170">
        <v>114.22</v>
      </c>
      <c r="F57" s="170">
        <v>140.69</v>
      </c>
      <c r="G57" s="170">
        <v>152.38</v>
      </c>
      <c r="H57" s="170">
        <v>112.81</v>
      </c>
      <c r="I57" s="170">
        <v>112.28</v>
      </c>
      <c r="J57" s="170">
        <v>138.01</v>
      </c>
      <c r="K57" s="170">
        <v>106.81</v>
      </c>
    </row>
    <row r="58" spans="2:11" ht="11.25">
      <c r="B58" s="24"/>
      <c r="C58" s="5" t="s">
        <v>17</v>
      </c>
      <c r="D58" s="170">
        <v>128.82</v>
      </c>
      <c r="E58" s="170">
        <v>127.87</v>
      </c>
      <c r="F58" s="170">
        <v>147.2</v>
      </c>
      <c r="G58" s="170">
        <v>181.49</v>
      </c>
      <c r="H58" s="170">
        <v>121.1</v>
      </c>
      <c r="I58" s="170">
        <v>128.93</v>
      </c>
      <c r="J58" s="170">
        <v>176.67</v>
      </c>
      <c r="K58" s="170">
        <v>118.79</v>
      </c>
    </row>
    <row r="59" spans="2:11" ht="11.25">
      <c r="B59" s="24"/>
      <c r="C59" s="5" t="s">
        <v>18</v>
      </c>
      <c r="D59" s="170">
        <v>118.55</v>
      </c>
      <c r="E59" s="170">
        <v>117.2</v>
      </c>
      <c r="F59" s="170">
        <v>144.53</v>
      </c>
      <c r="G59" s="170">
        <v>160.75</v>
      </c>
      <c r="H59" s="170">
        <v>115.34</v>
      </c>
      <c r="I59" s="170">
        <v>116.02</v>
      </c>
      <c r="J59" s="170">
        <v>155.86</v>
      </c>
      <c r="K59" s="170">
        <v>107.56</v>
      </c>
    </row>
    <row r="60" spans="2:11" ht="11.25">
      <c r="B60" s="24"/>
      <c r="C60" s="5" t="s">
        <v>19</v>
      </c>
      <c r="D60" s="170">
        <v>128.51</v>
      </c>
      <c r="E60" s="170">
        <v>127.13</v>
      </c>
      <c r="F60" s="170">
        <v>155.13</v>
      </c>
      <c r="G60" s="170">
        <v>173.59</v>
      </c>
      <c r="H60" s="170">
        <v>125.61</v>
      </c>
      <c r="I60" s="170">
        <v>123.9</v>
      </c>
      <c r="J60" s="170">
        <v>165.33</v>
      </c>
      <c r="K60" s="170">
        <v>115.1</v>
      </c>
    </row>
    <row r="61" spans="2:11" ht="11.25">
      <c r="B61" s="24"/>
      <c r="C61" s="5" t="s">
        <v>20</v>
      </c>
      <c r="D61" s="170">
        <v>122.32</v>
      </c>
      <c r="E61" s="170">
        <v>120.95</v>
      </c>
      <c r="F61" s="170">
        <v>148.55</v>
      </c>
      <c r="G61" s="170">
        <v>162.11</v>
      </c>
      <c r="H61" s="170">
        <v>120.23</v>
      </c>
      <c r="I61" s="170">
        <v>118.05</v>
      </c>
      <c r="J61" s="170">
        <v>157.43</v>
      </c>
      <c r="K61" s="170">
        <v>109.69</v>
      </c>
    </row>
    <row r="62" spans="2:11" ht="11.25">
      <c r="B62" s="24"/>
      <c r="C62" s="5" t="s">
        <v>21</v>
      </c>
      <c r="D62" s="170">
        <v>129.87</v>
      </c>
      <c r="E62" s="170">
        <v>128.63</v>
      </c>
      <c r="F62" s="170">
        <v>153.77</v>
      </c>
      <c r="G62" s="170">
        <v>172.6</v>
      </c>
      <c r="H62" s="170">
        <v>127.14</v>
      </c>
      <c r="I62" s="170">
        <v>125.4</v>
      </c>
      <c r="J62" s="170">
        <v>167.23</v>
      </c>
      <c r="K62" s="170">
        <v>116.52</v>
      </c>
    </row>
    <row r="63" spans="2:11" ht="11.25">
      <c r="B63" s="24"/>
      <c r="C63" s="5" t="s">
        <v>22</v>
      </c>
      <c r="D63" s="170">
        <v>137.36</v>
      </c>
      <c r="E63" s="170">
        <v>136.49</v>
      </c>
      <c r="F63" s="170">
        <v>153.86</v>
      </c>
      <c r="G63" s="170">
        <v>182.23</v>
      </c>
      <c r="H63" s="170">
        <v>130.68</v>
      </c>
      <c r="I63" s="170">
        <v>136.87</v>
      </c>
      <c r="J63" s="170">
        <v>190.34</v>
      </c>
      <c r="K63" s="170">
        <v>125.51</v>
      </c>
    </row>
    <row r="64" spans="2:11" ht="11.25">
      <c r="B64" s="24"/>
      <c r="C64" s="5" t="s">
        <v>23</v>
      </c>
      <c r="D64" s="170">
        <v>128.21</v>
      </c>
      <c r="E64" s="170">
        <v>127.33</v>
      </c>
      <c r="F64" s="170">
        <v>145</v>
      </c>
      <c r="G64" s="170">
        <v>162.5</v>
      </c>
      <c r="H64" s="170">
        <v>122.04</v>
      </c>
      <c r="I64" s="170">
        <v>129.13</v>
      </c>
      <c r="J64" s="170">
        <v>164.98</v>
      </c>
      <c r="K64" s="170">
        <v>121.51</v>
      </c>
    </row>
    <row r="65" spans="2:11" ht="11.25">
      <c r="B65" s="24"/>
      <c r="C65" s="5" t="s">
        <v>24</v>
      </c>
      <c r="D65" s="170">
        <v>138.18</v>
      </c>
      <c r="E65" s="170">
        <v>137.09</v>
      </c>
      <c r="F65" s="170">
        <v>159.11</v>
      </c>
      <c r="G65" s="170">
        <v>179.6</v>
      </c>
      <c r="H65" s="170">
        <v>128.93</v>
      </c>
      <c r="I65" s="170">
        <v>141.25</v>
      </c>
      <c r="J65" s="170">
        <v>189.09</v>
      </c>
      <c r="K65" s="170">
        <v>131.09</v>
      </c>
    </row>
    <row r="66" spans="2:11" ht="11.25">
      <c r="B66" s="24"/>
      <c r="C66" s="5" t="s">
        <v>25</v>
      </c>
      <c r="D66" s="170">
        <v>131.05</v>
      </c>
      <c r="E66" s="170">
        <v>130.19</v>
      </c>
      <c r="F66" s="170">
        <v>147.45</v>
      </c>
      <c r="G66" s="170">
        <v>175.17</v>
      </c>
      <c r="H66" s="170">
        <v>120.41</v>
      </c>
      <c r="I66" s="170">
        <v>135.95</v>
      </c>
      <c r="J66" s="170">
        <v>180.16</v>
      </c>
      <c r="K66" s="170">
        <v>126.56</v>
      </c>
    </row>
    <row r="67" spans="2:14" ht="11.25">
      <c r="B67" s="177"/>
      <c r="C67" s="26" t="s">
        <v>26</v>
      </c>
      <c r="D67" s="175">
        <v>115.57</v>
      </c>
      <c r="E67" s="175">
        <v>113.39</v>
      </c>
      <c r="F67" s="175">
        <v>157.34</v>
      </c>
      <c r="G67" s="175">
        <v>152.81</v>
      </c>
      <c r="H67" s="175">
        <v>110.61</v>
      </c>
      <c r="I67" s="175">
        <v>117.46</v>
      </c>
      <c r="J67" s="175">
        <v>132.46</v>
      </c>
      <c r="K67" s="175">
        <v>114.28</v>
      </c>
      <c r="N67" s="15"/>
    </row>
    <row r="68" spans="2:11" ht="11.25">
      <c r="B68" s="24">
        <v>2013</v>
      </c>
      <c r="C68" s="5" t="s">
        <v>27</v>
      </c>
      <c r="D68" s="170">
        <v>119.69</v>
      </c>
      <c r="E68" s="170">
        <v>118.51</v>
      </c>
      <c r="F68" s="170">
        <v>142.23</v>
      </c>
      <c r="G68" s="170">
        <v>164.8</v>
      </c>
      <c r="H68" s="170">
        <v>115.02</v>
      </c>
      <c r="I68" s="170">
        <v>118.85</v>
      </c>
      <c r="J68" s="170">
        <v>159.18</v>
      </c>
      <c r="K68" s="170">
        <v>110.29</v>
      </c>
    </row>
    <row r="69" spans="2:11" ht="11.25">
      <c r="B69" s="8"/>
      <c r="C69" s="15" t="s">
        <v>16</v>
      </c>
      <c r="D69" s="170">
        <v>112</v>
      </c>
      <c r="E69" s="170">
        <v>111.26</v>
      </c>
      <c r="F69" s="170">
        <v>126.19</v>
      </c>
      <c r="G69" s="170">
        <v>165.83</v>
      </c>
      <c r="H69" s="170">
        <v>107.77</v>
      </c>
      <c r="I69" s="170">
        <v>107.29</v>
      </c>
      <c r="J69" s="170">
        <v>135.96</v>
      </c>
      <c r="K69" s="170">
        <v>101.2</v>
      </c>
    </row>
    <row r="70" spans="2:11" ht="11.25">
      <c r="B70" s="8"/>
      <c r="C70" s="5" t="s">
        <v>17</v>
      </c>
      <c r="D70" s="170">
        <v>124.68</v>
      </c>
      <c r="E70" s="170">
        <v>124.24</v>
      </c>
      <c r="F70" s="170">
        <v>133.23</v>
      </c>
      <c r="G70" s="170">
        <v>188.5</v>
      </c>
      <c r="H70" s="170">
        <v>118.67</v>
      </c>
      <c r="I70" s="170">
        <v>120.27</v>
      </c>
      <c r="J70" s="170">
        <v>170.31</v>
      </c>
      <c r="K70" s="170">
        <v>109.64</v>
      </c>
    </row>
    <row r="71" spans="2:11" ht="11.25">
      <c r="B71" s="8"/>
      <c r="C71" s="15" t="s">
        <v>18</v>
      </c>
      <c r="D71" s="170">
        <v>128.8</v>
      </c>
      <c r="E71" s="170">
        <v>128.6</v>
      </c>
      <c r="F71" s="170">
        <v>132.68</v>
      </c>
      <c r="G71" s="170">
        <v>200.02</v>
      </c>
      <c r="H71" s="170">
        <v>121.52</v>
      </c>
      <c r="I71" s="170">
        <v>124.85</v>
      </c>
      <c r="J71" s="170">
        <v>178.81</v>
      </c>
      <c r="K71" s="170">
        <v>113.4</v>
      </c>
    </row>
    <row r="72" spans="2:11" ht="11.25">
      <c r="B72" s="8"/>
      <c r="C72" s="5" t="s">
        <v>19</v>
      </c>
      <c r="D72" s="170">
        <v>130.43</v>
      </c>
      <c r="E72" s="170">
        <v>129.88</v>
      </c>
      <c r="F72" s="170">
        <v>140.99</v>
      </c>
      <c r="G72" s="170">
        <v>194.22</v>
      </c>
      <c r="H72" s="170">
        <v>125.31</v>
      </c>
      <c r="I72" s="170">
        <v>126.07</v>
      </c>
      <c r="J72" s="170">
        <v>174.76</v>
      </c>
      <c r="K72" s="170">
        <v>115.73</v>
      </c>
    </row>
    <row r="73" spans="2:11" ht="11.25">
      <c r="B73" s="8"/>
      <c r="C73" s="15" t="s">
        <v>20</v>
      </c>
      <c r="D73" s="170">
        <v>126.21</v>
      </c>
      <c r="E73" s="170">
        <v>125.25</v>
      </c>
      <c r="F73" s="170">
        <v>144.58</v>
      </c>
      <c r="G73" s="170">
        <v>191.98</v>
      </c>
      <c r="H73" s="170">
        <v>120.77</v>
      </c>
      <c r="I73" s="170">
        <v>121.37</v>
      </c>
      <c r="J73" s="170">
        <v>163.99</v>
      </c>
      <c r="K73" s="170">
        <v>112.32</v>
      </c>
    </row>
    <row r="74" spans="2:11" ht="11.25">
      <c r="B74" s="160"/>
      <c r="C74" s="5" t="s">
        <v>21</v>
      </c>
      <c r="D74" s="170">
        <v>132.5</v>
      </c>
      <c r="E74" s="170">
        <v>131.59</v>
      </c>
      <c r="F74" s="170">
        <v>149.94</v>
      </c>
      <c r="G74" s="170">
        <v>198.79</v>
      </c>
      <c r="H74" s="170">
        <v>127.39</v>
      </c>
      <c r="I74" s="170">
        <v>127.7</v>
      </c>
      <c r="J74" s="170">
        <v>164.48</v>
      </c>
      <c r="K74" s="170">
        <v>119.88</v>
      </c>
    </row>
    <row r="75" spans="3:11" ht="11.25">
      <c r="C75" s="201" t="s">
        <v>235</v>
      </c>
      <c r="D75" s="202"/>
      <c r="E75" s="202"/>
      <c r="F75" s="202"/>
      <c r="G75" s="202"/>
      <c r="H75" s="202"/>
      <c r="I75" s="202"/>
      <c r="J75" s="202"/>
      <c r="K75" s="202"/>
    </row>
    <row r="76" spans="2:11" ht="11.25">
      <c r="B76" s="8"/>
      <c r="C76" s="15" t="s">
        <v>312</v>
      </c>
      <c r="D76" s="200">
        <f>(D74/D62-1)*100</f>
        <v>2.0251020251020213</v>
      </c>
      <c r="E76" s="200">
        <f aca="true" t="shared" si="0" ref="E76:K76">(E74/E62-1)*100</f>
        <v>2.3011739096633788</v>
      </c>
      <c r="F76" s="200">
        <f t="shared" si="0"/>
        <v>-2.4907329127918376</v>
      </c>
      <c r="G76" s="200">
        <f t="shared" si="0"/>
        <v>15.173812282734644</v>
      </c>
      <c r="H76" s="200">
        <f t="shared" si="0"/>
        <v>0.19663363221644747</v>
      </c>
      <c r="I76" s="200">
        <f t="shared" si="0"/>
        <v>1.8341307814992103</v>
      </c>
      <c r="J76" s="200">
        <f t="shared" si="0"/>
        <v>-1.644441786760753</v>
      </c>
      <c r="K76" s="200">
        <f t="shared" si="0"/>
        <v>2.883625128733258</v>
      </c>
    </row>
    <row r="77" spans="2:11" ht="11.25">
      <c r="B77" s="8"/>
      <c r="C77" s="15" t="s">
        <v>237</v>
      </c>
      <c r="D77" s="200">
        <f>(SUM(D68:D74)/SUM(D56:D62)-1)*100</f>
        <v>2.0293609671848234</v>
      </c>
      <c r="E77" s="200">
        <f aca="true" t="shared" si="1" ref="E77:K77">(SUM(E68:E74)/SUM(E56:E62)-1)*100</f>
        <v>2.525002358713091</v>
      </c>
      <c r="F77" s="200">
        <f t="shared" si="1"/>
        <v>-5.815173056753298</v>
      </c>
      <c r="G77" s="200">
        <f t="shared" si="1"/>
        <v>14.149919473426209</v>
      </c>
      <c r="H77" s="200">
        <f t="shared" si="1"/>
        <v>0.3984972333249237</v>
      </c>
      <c r="I77" s="200">
        <f t="shared" si="1"/>
        <v>1.0011813701507277</v>
      </c>
      <c r="J77" s="200">
        <f t="shared" si="1"/>
        <v>3.8837939869091676</v>
      </c>
      <c r="K77" s="200">
        <f t="shared" si="1"/>
        <v>0.13693546116533284</v>
      </c>
    </row>
    <row r="78" spans="2:11" ht="11.25">
      <c r="B78" s="160"/>
      <c r="C78" s="18" t="s">
        <v>236</v>
      </c>
      <c r="D78" s="181">
        <f>(SUM(D63:D74)/SUM(D51:D62)-1)*100</f>
        <v>0.6369510834769221</v>
      </c>
      <c r="E78" s="181">
        <f aca="true" t="shared" si="2" ref="E78:K78">(SUM(E63:E74)/SUM(E51:E62)-1)*100</f>
        <v>0.9031707625960728</v>
      </c>
      <c r="F78" s="181">
        <f t="shared" si="2"/>
        <v>-3.6566649614092728</v>
      </c>
      <c r="G78" s="181">
        <f t="shared" si="2"/>
        <v>2.4402873049955254</v>
      </c>
      <c r="H78" s="181">
        <f t="shared" si="2"/>
        <v>-0.07653958337642264</v>
      </c>
      <c r="I78" s="181">
        <f t="shared" si="2"/>
        <v>1.1945449784122486</v>
      </c>
      <c r="J78" s="181">
        <f t="shared" si="2"/>
        <v>3.8697508601749364</v>
      </c>
      <c r="K78" s="181">
        <f t="shared" si="2"/>
        <v>0.4098331291332524</v>
      </c>
    </row>
    <row r="79" spans="2:3" ht="11.25">
      <c r="B79" s="24"/>
      <c r="C79" s="20" t="s">
        <v>232</v>
      </c>
    </row>
    <row r="80" ht="11.25">
      <c r="B80" s="24"/>
    </row>
    <row r="81" ht="11.25">
      <c r="B81" s="24"/>
    </row>
    <row r="82" ht="11.25">
      <c r="B82" s="24"/>
    </row>
    <row r="83" ht="11.25">
      <c r="B83" s="24"/>
    </row>
    <row r="84" ht="11.25">
      <c r="B84" s="24"/>
    </row>
    <row r="85" ht="11.25">
      <c r="B85" s="24"/>
    </row>
    <row r="86" ht="11.25">
      <c r="B86" s="24"/>
    </row>
    <row r="87" ht="11.25">
      <c r="B87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85"/>
  <sheetViews>
    <sheetView showGridLines="0" zoomScaleSheetLayoutView="100" zoomScalePageLayoutView="0" workbookViewId="0" topLeftCell="A1">
      <selection activeCell="F85" sqref="F85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3" customFormat="1" ht="12.75">
      <c r="B1" s="72" t="s">
        <v>233</v>
      </c>
      <c r="D1" s="74"/>
      <c r="E1" s="74"/>
      <c r="F1" s="74"/>
      <c r="G1" s="74"/>
      <c r="K1" s="75" t="s">
        <v>314</v>
      </c>
    </row>
    <row r="2" spans="2:11" s="73" customFormat="1" ht="12.75">
      <c r="B2" s="72"/>
      <c r="D2" s="74"/>
      <c r="E2" s="74"/>
      <c r="F2" s="74"/>
      <c r="G2" s="74"/>
      <c r="K2" s="75"/>
    </row>
    <row r="3" spans="3:12" ht="11.2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275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285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126.25</v>
      </c>
      <c r="E8" s="170">
        <v>126.05</v>
      </c>
      <c r="F8" s="170">
        <v>145.71</v>
      </c>
      <c r="G8" s="170">
        <v>173.83</v>
      </c>
      <c r="H8" s="170">
        <v>123.74</v>
      </c>
      <c r="I8" s="170">
        <v>123.91</v>
      </c>
      <c r="J8" s="170">
        <v>174.45</v>
      </c>
      <c r="K8" s="170">
        <v>113.63</v>
      </c>
    </row>
    <row r="9" spans="2:11" ht="12.75">
      <c r="B9"/>
      <c r="C9" s="5" t="s">
        <v>16</v>
      </c>
      <c r="D9" s="170">
        <v>126.08</v>
      </c>
      <c r="E9" s="170">
        <v>125.66</v>
      </c>
      <c r="F9" s="170">
        <v>145.89</v>
      </c>
      <c r="G9" s="170">
        <v>179.33</v>
      </c>
      <c r="H9" s="170">
        <v>123.47</v>
      </c>
      <c r="I9" s="170">
        <v>121.84</v>
      </c>
      <c r="J9" s="170">
        <v>177.45</v>
      </c>
      <c r="K9" s="170">
        <v>110.04</v>
      </c>
    </row>
    <row r="10" spans="2:11" s="8" customFormat="1" ht="12.75">
      <c r="B10"/>
      <c r="C10" s="5" t="s">
        <v>17</v>
      </c>
      <c r="D10" s="170">
        <v>126.97</v>
      </c>
      <c r="E10" s="170">
        <v>127.07</v>
      </c>
      <c r="F10" s="170">
        <v>139.12</v>
      </c>
      <c r="G10" s="170">
        <v>183.48</v>
      </c>
      <c r="H10" s="170">
        <v>122.7</v>
      </c>
      <c r="I10" s="170">
        <v>123.85</v>
      </c>
      <c r="J10" s="170">
        <v>179.92</v>
      </c>
      <c r="K10" s="170">
        <v>112.41</v>
      </c>
    </row>
    <row r="11" spans="2:11" s="8" customFormat="1" ht="12.75">
      <c r="B11"/>
      <c r="C11" s="5" t="s">
        <v>18</v>
      </c>
      <c r="D11" s="170">
        <v>127.51</v>
      </c>
      <c r="E11" s="170">
        <v>126.98</v>
      </c>
      <c r="F11" s="170">
        <v>141.47</v>
      </c>
      <c r="G11" s="170">
        <v>187.23</v>
      </c>
      <c r="H11" s="170">
        <v>121.61</v>
      </c>
      <c r="I11" s="170">
        <v>123.18</v>
      </c>
      <c r="J11" s="170">
        <v>177.09</v>
      </c>
      <c r="K11" s="170">
        <v>111.07</v>
      </c>
    </row>
    <row r="12" spans="2:11" s="8" customFormat="1" ht="12.75">
      <c r="B12"/>
      <c r="C12" s="5" t="s">
        <v>19</v>
      </c>
      <c r="D12" s="170">
        <v>125.97</v>
      </c>
      <c r="E12" s="170">
        <v>124.89</v>
      </c>
      <c r="F12" s="170">
        <v>145.91</v>
      </c>
      <c r="G12" s="170">
        <v>175.45</v>
      </c>
      <c r="H12" s="170">
        <v>121.94</v>
      </c>
      <c r="I12" s="170">
        <v>122.83</v>
      </c>
      <c r="J12" s="170">
        <v>172.51</v>
      </c>
      <c r="K12" s="170">
        <v>112.06</v>
      </c>
    </row>
    <row r="13" spans="2:11" s="8" customFormat="1" ht="12.75">
      <c r="B13"/>
      <c r="C13" s="5" t="s">
        <v>20</v>
      </c>
      <c r="D13" s="170">
        <v>130.59</v>
      </c>
      <c r="E13" s="170">
        <v>129.35</v>
      </c>
      <c r="F13" s="170">
        <v>145.65</v>
      </c>
      <c r="G13" s="170">
        <v>190.93</v>
      </c>
      <c r="H13" s="170">
        <v>124.75</v>
      </c>
      <c r="I13" s="170">
        <v>125.15</v>
      </c>
      <c r="J13" s="170">
        <v>185.21</v>
      </c>
      <c r="K13" s="170">
        <v>114.37</v>
      </c>
    </row>
    <row r="14" spans="2:11" s="8" customFormat="1" ht="12.75">
      <c r="B14"/>
      <c r="C14" s="28" t="s">
        <v>21</v>
      </c>
      <c r="D14" s="170">
        <v>130.99</v>
      </c>
      <c r="E14" s="170">
        <v>129.66</v>
      </c>
      <c r="F14" s="170">
        <v>147.68</v>
      </c>
      <c r="G14" s="170">
        <v>193.01</v>
      </c>
      <c r="H14" s="170">
        <v>126.05</v>
      </c>
      <c r="I14" s="170">
        <v>124.73</v>
      </c>
      <c r="J14" s="170">
        <v>173.65</v>
      </c>
      <c r="K14" s="170">
        <v>114.09</v>
      </c>
    </row>
    <row r="15" spans="2:11" s="8" customFormat="1" ht="12.75">
      <c r="B15"/>
      <c r="C15" s="5" t="s">
        <v>22</v>
      </c>
      <c r="D15" s="170">
        <v>128.75</v>
      </c>
      <c r="E15" s="170">
        <v>127.35</v>
      </c>
      <c r="F15" s="170">
        <v>148.54</v>
      </c>
      <c r="G15" s="170">
        <v>191.64</v>
      </c>
      <c r="H15" s="170">
        <v>122.74</v>
      </c>
      <c r="I15" s="170">
        <v>123.99</v>
      </c>
      <c r="J15" s="170">
        <v>175.16</v>
      </c>
      <c r="K15" s="170">
        <v>113.17</v>
      </c>
    </row>
    <row r="16" spans="2:11" s="8" customFormat="1" ht="12.75">
      <c r="B16"/>
      <c r="C16" s="5" t="s">
        <v>23</v>
      </c>
      <c r="D16" s="170">
        <v>130.76</v>
      </c>
      <c r="E16" s="170">
        <v>129.49</v>
      </c>
      <c r="F16" s="170">
        <v>148.53</v>
      </c>
      <c r="G16" s="170">
        <v>195.78</v>
      </c>
      <c r="H16" s="170">
        <v>122.12</v>
      </c>
      <c r="I16" s="170">
        <v>127.54</v>
      </c>
      <c r="J16" s="170">
        <v>177.07</v>
      </c>
      <c r="K16" s="170">
        <v>115.98</v>
      </c>
    </row>
    <row r="17" spans="2:11" s="8" customFormat="1" ht="12.75">
      <c r="B17"/>
      <c r="C17" s="5" t="s">
        <v>24</v>
      </c>
      <c r="D17" s="170">
        <v>127.79</v>
      </c>
      <c r="E17" s="170">
        <v>123.98</v>
      </c>
      <c r="F17" s="170">
        <v>147.61</v>
      </c>
      <c r="G17" s="170">
        <v>191.79</v>
      </c>
      <c r="H17" s="170">
        <v>117.69</v>
      </c>
      <c r="I17" s="170">
        <v>122.29</v>
      </c>
      <c r="J17" s="170">
        <v>170.11</v>
      </c>
      <c r="K17" s="170">
        <v>112.31</v>
      </c>
    </row>
    <row r="18" spans="2:11" s="8" customFormat="1" ht="12.75">
      <c r="B18" s="179"/>
      <c r="C18" s="5" t="s">
        <v>25</v>
      </c>
      <c r="D18" s="170">
        <v>118.22</v>
      </c>
      <c r="E18" s="170">
        <v>118.35</v>
      </c>
      <c r="F18" s="170">
        <v>133.19</v>
      </c>
      <c r="G18" s="170">
        <v>184.38</v>
      </c>
      <c r="H18" s="170">
        <v>112.71</v>
      </c>
      <c r="I18" s="170">
        <v>116.35</v>
      </c>
      <c r="J18" s="170">
        <v>135.75</v>
      </c>
      <c r="K18" s="170">
        <v>111.69</v>
      </c>
    </row>
    <row r="19" spans="2:11" s="8" customFormat="1" ht="12.75">
      <c r="B19" s="180"/>
      <c r="C19" s="26" t="s">
        <v>26</v>
      </c>
      <c r="D19" s="175">
        <v>103.81</v>
      </c>
      <c r="E19" s="175">
        <v>104.53</v>
      </c>
      <c r="F19" s="175">
        <v>114.74</v>
      </c>
      <c r="G19" s="175">
        <v>141.01</v>
      </c>
      <c r="H19" s="175">
        <v>98.93</v>
      </c>
      <c r="I19" s="175">
        <v>107.08</v>
      </c>
      <c r="J19" s="175">
        <v>92.83</v>
      </c>
      <c r="K19" s="175">
        <v>106.57</v>
      </c>
    </row>
    <row r="20" spans="2:11" s="8" customFormat="1" ht="11.25">
      <c r="B20" s="24">
        <v>2009</v>
      </c>
      <c r="C20" s="5" t="s">
        <v>27</v>
      </c>
      <c r="D20" s="170">
        <v>106.91</v>
      </c>
      <c r="E20" s="170">
        <v>107.22</v>
      </c>
      <c r="F20" s="170">
        <v>118.86</v>
      </c>
      <c r="G20" s="170">
        <v>149.91</v>
      </c>
      <c r="H20" s="170">
        <v>100.96</v>
      </c>
      <c r="I20" s="170">
        <v>110.23</v>
      </c>
      <c r="J20" s="170">
        <v>125.79</v>
      </c>
      <c r="K20" s="170">
        <v>106.41</v>
      </c>
    </row>
    <row r="21" spans="2:11" s="8" customFormat="1" ht="12.75">
      <c r="B21"/>
      <c r="C21" s="5" t="s">
        <v>16</v>
      </c>
      <c r="D21" s="170">
        <v>109.58</v>
      </c>
      <c r="E21" s="170">
        <v>109.57</v>
      </c>
      <c r="F21" s="170">
        <v>120.03</v>
      </c>
      <c r="G21" s="170">
        <v>140.78</v>
      </c>
      <c r="H21" s="170">
        <v>103.26</v>
      </c>
      <c r="I21" s="170">
        <v>113.36</v>
      </c>
      <c r="J21" s="170">
        <v>139.66</v>
      </c>
      <c r="K21" s="170">
        <v>108.13</v>
      </c>
    </row>
    <row r="22" spans="2:11" s="8" customFormat="1" ht="12.75">
      <c r="B22"/>
      <c r="C22" s="5" t="s">
        <v>17</v>
      </c>
      <c r="D22" s="170">
        <v>110.3</v>
      </c>
      <c r="E22" s="170">
        <v>109.66</v>
      </c>
      <c r="F22" s="170">
        <v>124.06</v>
      </c>
      <c r="G22" s="170">
        <v>133.36</v>
      </c>
      <c r="H22" s="170">
        <v>103.89</v>
      </c>
      <c r="I22" s="170">
        <v>115.31</v>
      </c>
      <c r="J22" s="170">
        <v>142.54</v>
      </c>
      <c r="K22" s="170">
        <v>108.92</v>
      </c>
    </row>
    <row r="23" spans="2:11" s="8" customFormat="1" ht="12.75">
      <c r="B23"/>
      <c r="C23" s="5" t="s">
        <v>18</v>
      </c>
      <c r="D23" s="170">
        <v>111.52</v>
      </c>
      <c r="E23" s="170">
        <v>111.11</v>
      </c>
      <c r="F23" s="170">
        <v>125.18</v>
      </c>
      <c r="G23" s="170">
        <v>136.55</v>
      </c>
      <c r="H23" s="170">
        <v>105.11</v>
      </c>
      <c r="I23" s="170">
        <v>116.16</v>
      </c>
      <c r="J23" s="170">
        <v>146.27</v>
      </c>
      <c r="K23" s="170">
        <v>109.85</v>
      </c>
    </row>
    <row r="24" spans="2:11" s="8" customFormat="1" ht="12.75">
      <c r="B24"/>
      <c r="C24" s="5" t="s">
        <v>19</v>
      </c>
      <c r="D24" s="170">
        <v>113.26</v>
      </c>
      <c r="E24" s="170">
        <v>112.65</v>
      </c>
      <c r="F24" s="170">
        <v>124.79</v>
      </c>
      <c r="G24" s="170">
        <v>138.55</v>
      </c>
      <c r="H24" s="170">
        <v>106.34</v>
      </c>
      <c r="I24" s="170">
        <v>118.62</v>
      </c>
      <c r="J24" s="170">
        <v>151.43</v>
      </c>
      <c r="K24" s="170">
        <v>111.45</v>
      </c>
    </row>
    <row r="25" spans="2:11" s="8" customFormat="1" ht="12.75">
      <c r="B25"/>
      <c r="C25" s="5" t="s">
        <v>20</v>
      </c>
      <c r="D25" s="170">
        <v>114.74</v>
      </c>
      <c r="E25" s="170">
        <v>113.49</v>
      </c>
      <c r="F25" s="170">
        <v>132.68</v>
      </c>
      <c r="G25" s="170">
        <v>143.61</v>
      </c>
      <c r="H25" s="170">
        <v>108.15</v>
      </c>
      <c r="I25" s="170">
        <v>117.31</v>
      </c>
      <c r="J25" s="170">
        <v>156.93</v>
      </c>
      <c r="K25" s="170">
        <v>109.14</v>
      </c>
    </row>
    <row r="26" spans="2:11" s="8" customFormat="1" ht="12.75">
      <c r="B26"/>
      <c r="C26" s="5" t="s">
        <v>21</v>
      </c>
      <c r="D26" s="170">
        <v>117.2</v>
      </c>
      <c r="E26" s="170">
        <v>115.93</v>
      </c>
      <c r="F26" s="170">
        <v>132.06</v>
      </c>
      <c r="G26" s="170">
        <v>146.99</v>
      </c>
      <c r="H26" s="170">
        <v>109.92</v>
      </c>
      <c r="I26" s="170">
        <v>119.72</v>
      </c>
      <c r="J26" s="170">
        <v>163.25</v>
      </c>
      <c r="K26" s="170">
        <v>110.34</v>
      </c>
    </row>
    <row r="27" spans="2:11" s="8" customFormat="1" ht="12.75">
      <c r="B27"/>
      <c r="C27" s="5" t="s">
        <v>22</v>
      </c>
      <c r="D27" s="170">
        <v>118.69</v>
      </c>
      <c r="E27" s="170">
        <v>117.63</v>
      </c>
      <c r="F27" s="170">
        <v>132.87</v>
      </c>
      <c r="G27" s="170">
        <v>147.64</v>
      </c>
      <c r="H27" s="170">
        <v>111.88</v>
      </c>
      <c r="I27" s="170">
        <v>121.35</v>
      </c>
      <c r="J27" s="170">
        <v>167.82</v>
      </c>
      <c r="K27" s="170">
        <v>111.6</v>
      </c>
    </row>
    <row r="28" spans="2:11" s="8" customFormat="1" ht="11.25">
      <c r="B28" s="24"/>
      <c r="C28" s="5" t="s">
        <v>23</v>
      </c>
      <c r="D28" s="170">
        <v>120.57</v>
      </c>
      <c r="E28" s="170">
        <v>119.96</v>
      </c>
      <c r="F28" s="170">
        <v>134.7</v>
      </c>
      <c r="G28" s="170">
        <v>157.6</v>
      </c>
      <c r="H28" s="170">
        <v>114.2</v>
      </c>
      <c r="I28" s="170">
        <v>121.54</v>
      </c>
      <c r="J28" s="170">
        <v>168.1</v>
      </c>
      <c r="K28" s="170">
        <v>110.75</v>
      </c>
    </row>
    <row r="29" spans="2:11" s="8" customFormat="1" ht="11.25">
      <c r="B29" s="24"/>
      <c r="C29" s="5" t="s">
        <v>24</v>
      </c>
      <c r="D29" s="170">
        <v>124.26</v>
      </c>
      <c r="E29" s="170">
        <v>121.78</v>
      </c>
      <c r="F29" s="170">
        <v>136.88</v>
      </c>
      <c r="G29" s="170">
        <v>165.07</v>
      </c>
      <c r="H29" s="170">
        <v>115.58</v>
      </c>
      <c r="I29" s="170">
        <v>123.93</v>
      </c>
      <c r="J29" s="170">
        <v>178.1</v>
      </c>
      <c r="K29" s="170">
        <v>112.78</v>
      </c>
    </row>
    <row r="30" spans="2:11" s="8" customFormat="1" ht="11.25">
      <c r="B30" s="24"/>
      <c r="C30" s="5" t="s">
        <v>25</v>
      </c>
      <c r="D30" s="170">
        <v>123.54</v>
      </c>
      <c r="E30" s="170">
        <v>123.18</v>
      </c>
      <c r="F30" s="170">
        <v>136.14</v>
      </c>
      <c r="G30" s="170">
        <v>171.58</v>
      </c>
      <c r="H30" s="170">
        <v>117.61</v>
      </c>
      <c r="I30" s="170">
        <v>123.51</v>
      </c>
      <c r="J30" s="170">
        <v>170.01</v>
      </c>
      <c r="K30" s="170">
        <v>112.78</v>
      </c>
    </row>
    <row r="31" spans="2:11" s="8" customFormat="1" ht="11.25">
      <c r="B31" s="177"/>
      <c r="C31" s="26" t="s">
        <v>26</v>
      </c>
      <c r="D31" s="175">
        <v>124.05</v>
      </c>
      <c r="E31" s="175">
        <v>124.18</v>
      </c>
      <c r="F31" s="175">
        <v>137.54</v>
      </c>
      <c r="G31" s="175">
        <v>174.36</v>
      </c>
      <c r="H31" s="175">
        <v>118.99</v>
      </c>
      <c r="I31" s="175">
        <v>123.51</v>
      </c>
      <c r="J31" s="175">
        <v>161.7</v>
      </c>
      <c r="K31" s="175">
        <v>114.66</v>
      </c>
    </row>
    <row r="32" spans="2:11" s="8" customFormat="1" ht="11.25">
      <c r="B32" s="24">
        <v>20010</v>
      </c>
      <c r="C32" s="5" t="s">
        <v>27</v>
      </c>
      <c r="D32" s="170">
        <v>125.37</v>
      </c>
      <c r="E32" s="170">
        <v>125.3</v>
      </c>
      <c r="F32" s="170">
        <v>141.38</v>
      </c>
      <c r="G32" s="170">
        <v>174.43</v>
      </c>
      <c r="H32" s="170">
        <v>121.24</v>
      </c>
      <c r="I32" s="170">
        <v>124.79</v>
      </c>
      <c r="J32" s="170">
        <v>174.21</v>
      </c>
      <c r="K32" s="170">
        <v>115.48</v>
      </c>
    </row>
    <row r="33" spans="2:11" s="8" customFormat="1" ht="11.25">
      <c r="B33" s="24"/>
      <c r="C33" s="5" t="s">
        <v>16</v>
      </c>
      <c r="D33" s="170">
        <v>126.27</v>
      </c>
      <c r="E33" s="170">
        <v>126.06</v>
      </c>
      <c r="F33" s="170">
        <v>142.73</v>
      </c>
      <c r="G33" s="170">
        <v>175.14</v>
      </c>
      <c r="H33" s="170">
        <v>120.12</v>
      </c>
      <c r="I33" s="170">
        <v>125.81</v>
      </c>
      <c r="J33" s="170">
        <v>172.97</v>
      </c>
      <c r="K33" s="170">
        <v>117.3</v>
      </c>
    </row>
    <row r="34" spans="2:11" s="8" customFormat="1" ht="11.25">
      <c r="B34" s="24"/>
      <c r="C34" s="5" t="s">
        <v>17</v>
      </c>
      <c r="D34" s="170">
        <v>130.55</v>
      </c>
      <c r="E34" s="170">
        <v>129.18</v>
      </c>
      <c r="F34" s="170">
        <v>144.29</v>
      </c>
      <c r="G34" s="170">
        <v>181.09</v>
      </c>
      <c r="H34" s="170">
        <v>122.2</v>
      </c>
      <c r="I34" s="170">
        <v>128.37</v>
      </c>
      <c r="J34" s="170">
        <v>173.03</v>
      </c>
      <c r="K34" s="170">
        <v>118.56</v>
      </c>
    </row>
    <row r="35" spans="2:11" s="8" customFormat="1" ht="11.25">
      <c r="B35" s="24"/>
      <c r="C35" s="5" t="s">
        <v>18</v>
      </c>
      <c r="D35" s="170">
        <v>129.9</v>
      </c>
      <c r="E35" s="170">
        <v>129.07</v>
      </c>
      <c r="F35" s="170">
        <v>146.54</v>
      </c>
      <c r="G35" s="170">
        <v>186.92</v>
      </c>
      <c r="H35" s="170">
        <v>122.98</v>
      </c>
      <c r="I35" s="170">
        <v>127.62</v>
      </c>
      <c r="J35" s="170">
        <v>174.85</v>
      </c>
      <c r="K35" s="170">
        <v>117.38</v>
      </c>
    </row>
    <row r="36" spans="2:11" s="8" customFormat="1" ht="11.25">
      <c r="B36" s="24"/>
      <c r="C36" s="5" t="s">
        <v>19</v>
      </c>
      <c r="D36" s="170">
        <v>128.88</v>
      </c>
      <c r="E36" s="170">
        <v>128.2</v>
      </c>
      <c r="F36" s="170">
        <v>145.41</v>
      </c>
      <c r="G36" s="170">
        <v>185.88</v>
      </c>
      <c r="H36" s="170">
        <v>122.67</v>
      </c>
      <c r="I36" s="170">
        <v>126.5</v>
      </c>
      <c r="J36" s="170">
        <v>173.92</v>
      </c>
      <c r="K36" s="170">
        <v>116.32</v>
      </c>
    </row>
    <row r="37" spans="2:11" s="8" customFormat="1" ht="11.25">
      <c r="B37" s="24"/>
      <c r="C37" s="5" t="s">
        <v>20</v>
      </c>
      <c r="D37" s="170">
        <v>128.02</v>
      </c>
      <c r="E37" s="170">
        <v>127.22</v>
      </c>
      <c r="F37" s="170">
        <v>144.11</v>
      </c>
      <c r="G37" s="170">
        <v>182.99</v>
      </c>
      <c r="H37" s="170">
        <v>122.32</v>
      </c>
      <c r="I37" s="170">
        <v>125.94</v>
      </c>
      <c r="J37" s="170">
        <v>168.41</v>
      </c>
      <c r="K37" s="170">
        <v>116.07</v>
      </c>
    </row>
    <row r="38" spans="2:11" s="8" customFormat="1" ht="11.25">
      <c r="B38" s="24"/>
      <c r="C38" s="5" t="s">
        <v>21</v>
      </c>
      <c r="D38" s="170">
        <v>128.27</v>
      </c>
      <c r="E38" s="170">
        <v>127.27</v>
      </c>
      <c r="F38" s="170">
        <v>147.34</v>
      </c>
      <c r="G38" s="170">
        <v>182.52</v>
      </c>
      <c r="H38" s="170">
        <v>123.4</v>
      </c>
      <c r="I38" s="170">
        <v>125.48</v>
      </c>
      <c r="J38" s="170">
        <v>170.03</v>
      </c>
      <c r="K38" s="170">
        <v>115.85</v>
      </c>
    </row>
    <row r="39" spans="2:11" s="8" customFormat="1" ht="11.25">
      <c r="B39" s="24"/>
      <c r="C39" s="5" t="s">
        <v>22</v>
      </c>
      <c r="D39" s="170">
        <v>128.08</v>
      </c>
      <c r="E39" s="170">
        <v>126.8</v>
      </c>
      <c r="F39" s="170">
        <v>148.38</v>
      </c>
      <c r="G39" s="170">
        <v>183.63</v>
      </c>
      <c r="H39" s="170">
        <v>121.77</v>
      </c>
      <c r="I39" s="170">
        <v>125.24</v>
      </c>
      <c r="J39" s="170">
        <v>169.8</v>
      </c>
      <c r="K39" s="170">
        <v>115.36</v>
      </c>
    </row>
    <row r="40" spans="2:11" s="8" customFormat="1" ht="11.25">
      <c r="B40" s="24"/>
      <c r="C40" s="5" t="s">
        <v>23</v>
      </c>
      <c r="D40" s="170">
        <v>129.17</v>
      </c>
      <c r="E40" s="170">
        <v>128.05</v>
      </c>
      <c r="F40" s="170">
        <v>152.82</v>
      </c>
      <c r="G40" s="170">
        <v>182.38</v>
      </c>
      <c r="H40" s="170">
        <v>121.82</v>
      </c>
      <c r="I40" s="170">
        <v>127.97</v>
      </c>
      <c r="J40" s="170">
        <v>170.99</v>
      </c>
      <c r="K40" s="170">
        <v>117.87</v>
      </c>
    </row>
    <row r="41" spans="2:11" ht="11.25">
      <c r="B41" s="24"/>
      <c r="C41" s="5" t="s">
        <v>24</v>
      </c>
      <c r="D41" s="170">
        <v>129.81</v>
      </c>
      <c r="E41" s="170">
        <v>127.06</v>
      </c>
      <c r="F41" s="170">
        <v>148.69</v>
      </c>
      <c r="G41" s="170">
        <v>181.18</v>
      </c>
      <c r="H41" s="170">
        <v>121.97</v>
      </c>
      <c r="I41" s="170">
        <v>126.71</v>
      </c>
      <c r="J41" s="170">
        <v>175.97</v>
      </c>
      <c r="K41" s="170">
        <v>116.9</v>
      </c>
    </row>
    <row r="42" spans="2:11" ht="11.25">
      <c r="B42" s="24"/>
      <c r="C42" s="5" t="s">
        <v>25</v>
      </c>
      <c r="D42" s="170">
        <v>129.47</v>
      </c>
      <c r="E42" s="170">
        <v>128.76</v>
      </c>
      <c r="F42" s="170">
        <v>149.38</v>
      </c>
      <c r="G42" s="170">
        <v>188.29</v>
      </c>
      <c r="H42" s="170">
        <v>122.85</v>
      </c>
      <c r="I42" s="170">
        <v>127.34</v>
      </c>
      <c r="J42" s="170">
        <v>176.03</v>
      </c>
      <c r="K42" s="170">
        <v>116.41</v>
      </c>
    </row>
    <row r="43" spans="2:11" ht="11.25">
      <c r="B43" s="177"/>
      <c r="C43" s="26" t="s">
        <v>26</v>
      </c>
      <c r="D43" s="175">
        <v>128.07</v>
      </c>
      <c r="E43" s="175">
        <v>127.36</v>
      </c>
      <c r="F43" s="175">
        <v>150.42</v>
      </c>
      <c r="G43" s="175">
        <v>184.18</v>
      </c>
      <c r="H43" s="175">
        <v>122.52</v>
      </c>
      <c r="I43" s="175">
        <v>125.7</v>
      </c>
      <c r="J43" s="175">
        <v>174.62</v>
      </c>
      <c r="K43" s="175">
        <v>115.78</v>
      </c>
    </row>
    <row r="44" spans="2:11" ht="11.25">
      <c r="B44" s="24">
        <v>2011</v>
      </c>
      <c r="C44" s="5" t="s">
        <v>27</v>
      </c>
      <c r="D44" s="170">
        <v>128.34</v>
      </c>
      <c r="E44" s="170">
        <v>127.93</v>
      </c>
      <c r="F44" s="170">
        <v>149.05</v>
      </c>
      <c r="G44" s="170">
        <v>186.83</v>
      </c>
      <c r="H44" s="170">
        <v>122.19</v>
      </c>
      <c r="I44" s="170">
        <v>126.99</v>
      </c>
      <c r="J44" s="170">
        <v>180.91</v>
      </c>
      <c r="K44" s="170">
        <v>116.77</v>
      </c>
    </row>
    <row r="45" spans="2:11" ht="11.25">
      <c r="B45" s="24"/>
      <c r="C45" s="5" t="s">
        <v>16</v>
      </c>
      <c r="D45" s="170">
        <v>131.08</v>
      </c>
      <c r="E45" s="170">
        <v>130.25</v>
      </c>
      <c r="F45" s="170">
        <v>147.43</v>
      </c>
      <c r="G45" s="170">
        <v>189.9</v>
      </c>
      <c r="H45" s="170">
        <v>123.67</v>
      </c>
      <c r="I45" s="170">
        <v>127.85</v>
      </c>
      <c r="J45" s="170">
        <v>181.16</v>
      </c>
      <c r="K45" s="170">
        <v>116.61</v>
      </c>
    </row>
    <row r="46" spans="2:11" ht="11.25">
      <c r="B46" s="24"/>
      <c r="C46" s="5" t="s">
        <v>17</v>
      </c>
      <c r="D46" s="170">
        <v>131.14</v>
      </c>
      <c r="E46" s="170">
        <v>130.84</v>
      </c>
      <c r="F46" s="170">
        <v>146.25</v>
      </c>
      <c r="G46" s="170">
        <v>196.32</v>
      </c>
      <c r="H46" s="170">
        <v>123.53</v>
      </c>
      <c r="I46" s="170">
        <v>129.95</v>
      </c>
      <c r="J46" s="170">
        <v>186.23</v>
      </c>
      <c r="K46" s="170">
        <v>119.15</v>
      </c>
    </row>
    <row r="47" spans="2:11" ht="11.25">
      <c r="B47" s="24"/>
      <c r="C47" s="5" t="s">
        <v>18</v>
      </c>
      <c r="D47" s="170">
        <v>129.5</v>
      </c>
      <c r="E47" s="170">
        <v>128.74</v>
      </c>
      <c r="F47" s="170">
        <v>148.39</v>
      </c>
      <c r="G47" s="170">
        <v>187.77</v>
      </c>
      <c r="H47" s="170">
        <v>122.89</v>
      </c>
      <c r="I47" s="170">
        <v>126.66</v>
      </c>
      <c r="J47" s="170">
        <v>168.19</v>
      </c>
      <c r="K47" s="170">
        <v>117.26</v>
      </c>
    </row>
    <row r="48" spans="2:11" ht="11.25">
      <c r="B48" s="24"/>
      <c r="C48" s="5" t="s">
        <v>19</v>
      </c>
      <c r="D48" s="170">
        <v>131.45</v>
      </c>
      <c r="E48" s="170">
        <v>130.43</v>
      </c>
      <c r="F48" s="170">
        <v>149.02</v>
      </c>
      <c r="G48" s="170">
        <v>192.05</v>
      </c>
      <c r="H48" s="170">
        <v>124.83</v>
      </c>
      <c r="I48" s="170">
        <v>128.14</v>
      </c>
      <c r="J48" s="170">
        <v>174.47</v>
      </c>
      <c r="K48" s="170">
        <v>118.13</v>
      </c>
    </row>
    <row r="49" spans="2:11" ht="11.25">
      <c r="B49" s="24"/>
      <c r="C49" s="5" t="s">
        <v>20</v>
      </c>
      <c r="D49" s="170">
        <v>129.79</v>
      </c>
      <c r="E49" s="170">
        <v>128.49</v>
      </c>
      <c r="F49" s="170">
        <v>150.46</v>
      </c>
      <c r="G49" s="170">
        <v>190.2</v>
      </c>
      <c r="H49" s="170">
        <v>122.84</v>
      </c>
      <c r="I49" s="170">
        <v>124.57</v>
      </c>
      <c r="J49" s="170">
        <v>170.77</v>
      </c>
      <c r="K49" s="170">
        <v>114.45</v>
      </c>
    </row>
    <row r="50" spans="2:11" ht="11.25">
      <c r="B50" s="24"/>
      <c r="C50" s="5" t="s">
        <v>21</v>
      </c>
      <c r="D50" s="170">
        <v>130.05</v>
      </c>
      <c r="E50" s="170">
        <v>129.02</v>
      </c>
      <c r="F50" s="170">
        <v>149.68</v>
      </c>
      <c r="G50" s="170">
        <v>192.79</v>
      </c>
      <c r="H50" s="170">
        <v>122.39</v>
      </c>
      <c r="I50" s="170">
        <v>128.97</v>
      </c>
      <c r="J50" s="170">
        <v>175.79</v>
      </c>
      <c r="K50" s="170">
        <v>119.02</v>
      </c>
    </row>
    <row r="51" spans="2:11" ht="11.25">
      <c r="B51" s="24"/>
      <c r="C51" s="5" t="s">
        <v>22</v>
      </c>
      <c r="D51" s="170">
        <v>129.46</v>
      </c>
      <c r="E51" s="170">
        <v>128.22</v>
      </c>
      <c r="F51" s="170">
        <v>150.27</v>
      </c>
      <c r="G51" s="170">
        <v>194.51</v>
      </c>
      <c r="H51" s="170">
        <v>121.87</v>
      </c>
      <c r="I51" s="170">
        <v>126.44</v>
      </c>
      <c r="J51" s="170">
        <v>167.21</v>
      </c>
      <c r="K51" s="170">
        <v>117.3</v>
      </c>
    </row>
    <row r="52" spans="2:11" ht="11.25">
      <c r="B52" s="24"/>
      <c r="C52" s="5" t="s">
        <v>23</v>
      </c>
      <c r="D52" s="170">
        <v>127.02</v>
      </c>
      <c r="E52" s="170">
        <v>125.37</v>
      </c>
      <c r="F52" s="170">
        <v>151.96</v>
      </c>
      <c r="G52" s="170">
        <v>185.01</v>
      </c>
      <c r="H52" s="170">
        <v>121.77</v>
      </c>
      <c r="I52" s="170">
        <v>122.14</v>
      </c>
      <c r="J52" s="170">
        <v>153.55</v>
      </c>
      <c r="K52" s="170">
        <v>115.65</v>
      </c>
    </row>
    <row r="53" spans="2:11" ht="11.25">
      <c r="B53" s="24"/>
      <c r="C53" s="5" t="s">
        <v>24</v>
      </c>
      <c r="D53" s="170">
        <v>125.87</v>
      </c>
      <c r="E53" s="170">
        <v>123.92</v>
      </c>
      <c r="F53" s="170">
        <v>152.2</v>
      </c>
      <c r="G53" s="170">
        <v>179.98</v>
      </c>
      <c r="H53" s="170">
        <v>120.77</v>
      </c>
      <c r="I53" s="170">
        <v>121.38</v>
      </c>
      <c r="J53" s="170">
        <v>156.92</v>
      </c>
      <c r="K53" s="170">
        <v>114.84</v>
      </c>
    </row>
    <row r="54" spans="2:11" ht="11.25">
      <c r="B54" s="24"/>
      <c r="C54" s="5" t="s">
        <v>25</v>
      </c>
      <c r="D54" s="170">
        <v>126.65</v>
      </c>
      <c r="E54" s="170">
        <v>125.41</v>
      </c>
      <c r="F54" s="170">
        <v>154.63</v>
      </c>
      <c r="G54" s="170">
        <v>183.58</v>
      </c>
      <c r="H54" s="170">
        <v>121.49</v>
      </c>
      <c r="I54" s="170">
        <v>123.84</v>
      </c>
      <c r="J54" s="170">
        <v>156.69</v>
      </c>
      <c r="K54" s="170">
        <v>116.46</v>
      </c>
    </row>
    <row r="55" spans="2:11" ht="11.25">
      <c r="B55" s="177"/>
      <c r="C55" s="26" t="s">
        <v>26</v>
      </c>
      <c r="D55" s="175">
        <v>127.46</v>
      </c>
      <c r="E55" s="175">
        <v>126.64</v>
      </c>
      <c r="F55" s="175">
        <v>151.71</v>
      </c>
      <c r="G55" s="175">
        <v>189.19</v>
      </c>
      <c r="H55" s="175">
        <v>121.78</v>
      </c>
      <c r="I55" s="175">
        <v>125.35</v>
      </c>
      <c r="J55" s="175">
        <v>167.97</v>
      </c>
      <c r="K55" s="175">
        <v>116.42</v>
      </c>
    </row>
    <row r="56" spans="2:11" ht="11.25">
      <c r="B56" s="24">
        <v>2012</v>
      </c>
      <c r="C56" s="5" t="s">
        <v>27</v>
      </c>
      <c r="D56" s="170">
        <v>124.82</v>
      </c>
      <c r="E56" s="170">
        <v>124.12</v>
      </c>
      <c r="F56" s="170">
        <v>138.8</v>
      </c>
      <c r="G56" s="170">
        <v>155.36</v>
      </c>
      <c r="H56" s="170">
        <v>119.12</v>
      </c>
      <c r="I56" s="170">
        <v>125.07</v>
      </c>
      <c r="J56" s="170">
        <v>161.68</v>
      </c>
      <c r="K56" s="170">
        <v>117.28</v>
      </c>
    </row>
    <row r="57" spans="2:11" ht="11.25">
      <c r="B57" s="24"/>
      <c r="C57" s="5" t="s">
        <v>16</v>
      </c>
      <c r="D57" s="170">
        <v>126.61</v>
      </c>
      <c r="E57" s="170">
        <v>125.33</v>
      </c>
      <c r="F57" s="170">
        <v>153.51</v>
      </c>
      <c r="G57" s="170">
        <v>162.86</v>
      </c>
      <c r="H57" s="170">
        <v>121.68</v>
      </c>
      <c r="I57" s="170">
        <v>124.93</v>
      </c>
      <c r="J57" s="170">
        <v>154.2</v>
      </c>
      <c r="K57" s="170">
        <v>118.78</v>
      </c>
    </row>
    <row r="58" spans="2:11" ht="11.25">
      <c r="B58" s="24"/>
      <c r="C58" s="5" t="s">
        <v>17</v>
      </c>
      <c r="D58" s="170">
        <v>125.25</v>
      </c>
      <c r="E58" s="170">
        <v>123.89</v>
      </c>
      <c r="F58" s="170">
        <v>151.42</v>
      </c>
      <c r="G58" s="170">
        <v>164.74</v>
      </c>
      <c r="H58" s="170">
        <v>119.76</v>
      </c>
      <c r="I58" s="170">
        <v>124.92</v>
      </c>
      <c r="J58" s="170">
        <v>157.78</v>
      </c>
      <c r="K58" s="170">
        <v>117.69</v>
      </c>
    </row>
    <row r="59" spans="2:11" ht="11.25">
      <c r="B59" s="24"/>
      <c r="C59" s="5" t="s">
        <v>18</v>
      </c>
      <c r="D59" s="170">
        <v>124.68</v>
      </c>
      <c r="E59" s="170">
        <v>123.39</v>
      </c>
      <c r="F59" s="170">
        <v>150.52</v>
      </c>
      <c r="G59" s="170">
        <v>165.86</v>
      </c>
      <c r="H59" s="170">
        <v>119.47</v>
      </c>
      <c r="I59" s="170">
        <v>123.9</v>
      </c>
      <c r="J59" s="170">
        <v>159.82</v>
      </c>
      <c r="K59" s="170">
        <v>116.2</v>
      </c>
    </row>
    <row r="60" spans="2:11" ht="11.25">
      <c r="B60" s="24"/>
      <c r="C60" s="5" t="s">
        <v>19</v>
      </c>
      <c r="D60" s="170">
        <v>124.28</v>
      </c>
      <c r="E60" s="170">
        <v>122.67</v>
      </c>
      <c r="F60" s="170">
        <v>153.67</v>
      </c>
      <c r="G60" s="170">
        <v>165.18</v>
      </c>
      <c r="H60" s="170">
        <v>120.17</v>
      </c>
      <c r="I60" s="170">
        <v>121.31</v>
      </c>
      <c r="J60" s="170">
        <v>155.78</v>
      </c>
      <c r="K60" s="170">
        <v>114.49</v>
      </c>
    </row>
    <row r="61" spans="2:11" ht="11.25">
      <c r="B61" s="24"/>
      <c r="C61" s="5" t="s">
        <v>20</v>
      </c>
      <c r="D61" s="170">
        <v>124.11</v>
      </c>
      <c r="E61" s="170">
        <v>122.88</v>
      </c>
      <c r="F61" s="170">
        <v>147.81</v>
      </c>
      <c r="G61" s="170">
        <v>165.09</v>
      </c>
      <c r="H61" s="170">
        <v>118.29</v>
      </c>
      <c r="I61" s="170">
        <v>123.91</v>
      </c>
      <c r="J61" s="170">
        <v>163.22</v>
      </c>
      <c r="K61" s="170">
        <v>115.05</v>
      </c>
    </row>
    <row r="62" spans="2:11" ht="11.25">
      <c r="B62" s="24"/>
      <c r="C62" s="5" t="s">
        <v>21</v>
      </c>
      <c r="D62" s="170">
        <v>125.36</v>
      </c>
      <c r="E62" s="170">
        <v>124.02</v>
      </c>
      <c r="F62" s="170">
        <v>147.44</v>
      </c>
      <c r="G62" s="170">
        <v>168.3</v>
      </c>
      <c r="H62" s="170">
        <v>120.03</v>
      </c>
      <c r="I62" s="170">
        <v>124.53</v>
      </c>
      <c r="J62" s="170">
        <v>167.29</v>
      </c>
      <c r="K62" s="170">
        <v>114.97</v>
      </c>
    </row>
    <row r="63" spans="2:11" ht="11.25">
      <c r="B63" s="24"/>
      <c r="C63" s="5" t="s">
        <v>22</v>
      </c>
      <c r="D63" s="170">
        <v>127.09</v>
      </c>
      <c r="E63" s="170">
        <v>125.8</v>
      </c>
      <c r="F63" s="170">
        <v>147.34</v>
      </c>
      <c r="G63" s="170">
        <v>168.53</v>
      </c>
      <c r="H63" s="170">
        <v>122.38</v>
      </c>
      <c r="I63" s="170">
        <v>126.3</v>
      </c>
      <c r="J63" s="170">
        <v>169.77</v>
      </c>
      <c r="K63" s="170">
        <v>116.87</v>
      </c>
    </row>
    <row r="64" spans="2:11" ht="11.25">
      <c r="B64" s="24"/>
      <c r="C64" s="5" t="s">
        <v>23</v>
      </c>
      <c r="D64" s="170">
        <v>126.22</v>
      </c>
      <c r="E64" s="170">
        <v>125.33</v>
      </c>
      <c r="F64" s="170">
        <v>144.82</v>
      </c>
      <c r="G64" s="170">
        <v>167.59</v>
      </c>
      <c r="H64" s="170">
        <v>120.9</v>
      </c>
      <c r="I64" s="170">
        <v>126.44</v>
      </c>
      <c r="J64" s="170">
        <v>167.67</v>
      </c>
      <c r="K64" s="170">
        <v>117.39</v>
      </c>
    </row>
    <row r="65" spans="2:11" ht="11.25">
      <c r="B65" s="24"/>
      <c r="C65" s="5" t="s">
        <v>24</v>
      </c>
      <c r="D65" s="170">
        <v>127.42</v>
      </c>
      <c r="E65" s="170">
        <v>125.41</v>
      </c>
      <c r="F65" s="170">
        <v>156.36</v>
      </c>
      <c r="G65" s="170">
        <v>169.67</v>
      </c>
      <c r="H65" s="170">
        <v>121.72</v>
      </c>
      <c r="I65" s="170">
        <v>126.11</v>
      </c>
      <c r="J65" s="170">
        <v>168.8</v>
      </c>
      <c r="K65" s="170">
        <v>117.2</v>
      </c>
    </row>
    <row r="66" spans="2:11" ht="11.25">
      <c r="B66" s="24"/>
      <c r="C66" s="5" t="s">
        <v>25</v>
      </c>
      <c r="D66" s="170">
        <v>125.55</v>
      </c>
      <c r="E66" s="170">
        <v>124.45</v>
      </c>
      <c r="F66" s="170">
        <v>145.9</v>
      </c>
      <c r="G66" s="170">
        <v>168.89</v>
      </c>
      <c r="H66" s="170">
        <v>120.45</v>
      </c>
      <c r="I66" s="170">
        <v>125.55</v>
      </c>
      <c r="J66" s="170">
        <v>166.53</v>
      </c>
      <c r="K66" s="170">
        <v>116.68</v>
      </c>
    </row>
    <row r="67" spans="2:11" ht="11.25">
      <c r="B67" s="177"/>
      <c r="C67" s="26" t="s">
        <v>26</v>
      </c>
      <c r="D67" s="175">
        <v>125.4</v>
      </c>
      <c r="E67" s="175">
        <v>124.42</v>
      </c>
      <c r="F67" s="175">
        <v>153.05</v>
      </c>
      <c r="G67" s="175">
        <v>165.68</v>
      </c>
      <c r="H67" s="175">
        <v>120.35</v>
      </c>
      <c r="I67" s="175">
        <v>125.64</v>
      </c>
      <c r="J67" s="175">
        <v>165.78</v>
      </c>
      <c r="K67" s="175">
        <v>117.47</v>
      </c>
    </row>
    <row r="68" spans="2:11" ht="11.25">
      <c r="B68" s="24">
        <v>2013</v>
      </c>
      <c r="C68" s="5" t="s">
        <v>27</v>
      </c>
      <c r="D68" s="170">
        <v>128.88</v>
      </c>
      <c r="E68" s="170">
        <v>128.47</v>
      </c>
      <c r="F68" s="170">
        <v>141.73</v>
      </c>
      <c r="G68" s="170">
        <v>181.11</v>
      </c>
      <c r="H68" s="170">
        <v>121.49</v>
      </c>
      <c r="I68" s="170">
        <v>127.7</v>
      </c>
      <c r="J68" s="170">
        <v>170.5</v>
      </c>
      <c r="K68" s="170">
        <v>117.8</v>
      </c>
    </row>
    <row r="69" spans="2:11" ht="11.25">
      <c r="B69" s="8"/>
      <c r="C69" s="15" t="s">
        <v>16</v>
      </c>
      <c r="D69" s="170">
        <v>125.76</v>
      </c>
      <c r="E69" s="170">
        <v>125.15</v>
      </c>
      <c r="F69" s="170">
        <v>139.36</v>
      </c>
      <c r="G69" s="170">
        <v>183.71</v>
      </c>
      <c r="H69" s="170">
        <v>120.25</v>
      </c>
      <c r="I69" s="170">
        <v>121.99</v>
      </c>
      <c r="J69" s="170">
        <v>157.75</v>
      </c>
      <c r="K69" s="170">
        <v>115.52</v>
      </c>
    </row>
    <row r="70" spans="2:11" ht="11.25">
      <c r="B70" s="8"/>
      <c r="C70" s="15" t="s">
        <v>17</v>
      </c>
      <c r="D70" s="170">
        <v>126.95</v>
      </c>
      <c r="E70" s="170">
        <v>126.48</v>
      </c>
      <c r="F70" s="170">
        <v>138.42</v>
      </c>
      <c r="G70" s="170">
        <v>185.52</v>
      </c>
      <c r="H70" s="170">
        <v>121.27</v>
      </c>
      <c r="I70" s="170">
        <v>123.67</v>
      </c>
      <c r="J70" s="170">
        <v>165.25</v>
      </c>
      <c r="K70" s="170">
        <v>115.14</v>
      </c>
    </row>
    <row r="71" spans="2:11" ht="11.25">
      <c r="B71" s="8"/>
      <c r="C71" s="15" t="s">
        <v>18</v>
      </c>
      <c r="D71" s="170">
        <v>129.25</v>
      </c>
      <c r="E71" s="170">
        <v>128.69</v>
      </c>
      <c r="F71" s="170">
        <v>139.4</v>
      </c>
      <c r="G71" s="170">
        <v>191.41</v>
      </c>
      <c r="H71" s="170">
        <v>121.55</v>
      </c>
      <c r="I71" s="170">
        <v>125.83</v>
      </c>
      <c r="J71" s="170">
        <v>167.31</v>
      </c>
      <c r="K71" s="170">
        <v>116.2</v>
      </c>
    </row>
    <row r="72" spans="2:11" ht="11.25">
      <c r="B72" s="8"/>
      <c r="C72" s="15" t="s">
        <v>19</v>
      </c>
      <c r="D72" s="170">
        <v>126.73</v>
      </c>
      <c r="E72" s="170">
        <v>125.88</v>
      </c>
      <c r="F72" s="170">
        <v>139.86</v>
      </c>
      <c r="G72" s="170">
        <v>184.92</v>
      </c>
      <c r="H72" s="170">
        <v>120.27</v>
      </c>
      <c r="I72" s="170">
        <v>124.07</v>
      </c>
      <c r="J72" s="170">
        <v>166.64</v>
      </c>
      <c r="K72" s="170">
        <v>115.65</v>
      </c>
    </row>
    <row r="73" spans="2:11" ht="11.25">
      <c r="B73" s="8"/>
      <c r="C73" s="15" t="s">
        <v>20</v>
      </c>
      <c r="D73" s="170">
        <v>129.33</v>
      </c>
      <c r="E73" s="170">
        <v>128.74</v>
      </c>
      <c r="F73" s="170">
        <v>143.3</v>
      </c>
      <c r="G73" s="170">
        <v>196.88</v>
      </c>
      <c r="H73" s="170">
        <v>120.2</v>
      </c>
      <c r="I73" s="170">
        <v>128.72</v>
      </c>
      <c r="J73" s="170">
        <v>174.08</v>
      </c>
      <c r="K73" s="170">
        <v>118.77</v>
      </c>
    </row>
    <row r="74" spans="2:11" ht="11.25">
      <c r="B74" s="160"/>
      <c r="C74" s="18" t="s">
        <v>21</v>
      </c>
      <c r="D74" s="175">
        <v>126.73</v>
      </c>
      <c r="E74" s="175">
        <v>125.62</v>
      </c>
      <c r="F74" s="175">
        <v>143.36</v>
      </c>
      <c r="G74" s="175">
        <v>190.32</v>
      </c>
      <c r="H74" s="175">
        <v>119.31</v>
      </c>
      <c r="I74" s="175">
        <v>125.36</v>
      </c>
      <c r="J74" s="175">
        <v>161.56</v>
      </c>
      <c r="K74" s="175">
        <v>117.03</v>
      </c>
    </row>
    <row r="75" spans="2:11" ht="11.25">
      <c r="B75" s="160"/>
      <c r="C75" s="18" t="s">
        <v>317</v>
      </c>
      <c r="D75" s="182">
        <f>D74/D73-1</f>
        <v>-0.020103610917807213</v>
      </c>
      <c r="E75" s="182">
        <f aca="true" t="shared" si="0" ref="E75:K75">E74/E73-1</f>
        <v>-0.02423489203044904</v>
      </c>
      <c r="F75" s="182">
        <f t="shared" si="0"/>
        <v>0.00041870202372651377</v>
      </c>
      <c r="G75" s="182">
        <f t="shared" si="0"/>
        <v>-0.03331978870377894</v>
      </c>
      <c r="H75" s="182">
        <f t="shared" si="0"/>
        <v>-0.007404326123128135</v>
      </c>
      <c r="I75" s="182">
        <f t="shared" si="0"/>
        <v>-0.026103169670602888</v>
      </c>
      <c r="J75" s="182">
        <f t="shared" si="0"/>
        <v>-0.07192095588235303</v>
      </c>
      <c r="K75" s="182">
        <f t="shared" si="0"/>
        <v>-0.014650164182874459</v>
      </c>
    </row>
    <row r="76" spans="2:3" ht="11.25">
      <c r="B76" s="24"/>
      <c r="C76" s="20" t="s">
        <v>232</v>
      </c>
    </row>
    <row r="77" spans="2:3" ht="11.25">
      <c r="B77" s="24"/>
      <c r="C77" s="20" t="s">
        <v>10</v>
      </c>
    </row>
    <row r="78" ht="11.25">
      <c r="B78" s="24"/>
    </row>
    <row r="79" ht="11.25">
      <c r="B79" s="24"/>
    </row>
    <row r="80" ht="11.25">
      <c r="B80" s="24"/>
    </row>
    <row r="81" ht="11.25">
      <c r="B81" s="24"/>
    </row>
    <row r="82" ht="11.25">
      <c r="B82" s="24"/>
    </row>
    <row r="83" ht="11.25">
      <c r="B83" s="24"/>
    </row>
    <row r="84" ht="11.25">
      <c r="B84" s="24"/>
    </row>
    <row r="85" ht="11.25">
      <c r="B85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0"/>
  <sheetViews>
    <sheetView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9" bestFit="1" customWidth="1"/>
    <col min="8" max="8" width="15.7109375" style="239" customWidth="1"/>
    <col min="9" max="9" width="17.421875" style="239" customWidth="1"/>
    <col min="10" max="10" width="9.140625" style="23" customWidth="1"/>
    <col min="11" max="11" width="9.140625" style="163" customWidth="1"/>
    <col min="12" max="15" width="9.140625" style="164" customWidth="1"/>
    <col min="16" max="16384" width="9.140625" style="23" customWidth="1"/>
  </cols>
  <sheetData>
    <row r="1" spans="2:10" ht="12.75">
      <c r="B1" s="72" t="s">
        <v>233</v>
      </c>
      <c r="E1" s="11"/>
      <c r="F1" s="11"/>
      <c r="G1" s="163"/>
      <c r="H1" s="163"/>
      <c r="J1" s="75" t="str">
        <f>'Tab 1'!K1</f>
        <v>Carta de Conjuntura | set 2013</v>
      </c>
    </row>
    <row r="2" spans="2:9" ht="12.75">
      <c r="B2" s="141"/>
      <c r="E2" s="165"/>
      <c r="F2" s="165"/>
      <c r="G2" s="240"/>
      <c r="H2" s="240"/>
      <c r="I2" s="240"/>
    </row>
    <row r="3" spans="2:4" ht="11.25">
      <c r="B3" s="22"/>
      <c r="C3" s="166" t="s">
        <v>28</v>
      </c>
      <c r="D3" s="166"/>
    </row>
    <row r="4" spans="2:4" ht="11.25">
      <c r="B4" s="22"/>
      <c r="C4" s="166" t="s">
        <v>12</v>
      </c>
      <c r="D4" s="166"/>
    </row>
    <row r="5" spans="2:9" ht="11.25">
      <c r="B5" s="9"/>
      <c r="C5" s="9" t="s">
        <v>267</v>
      </c>
      <c r="D5" s="28"/>
      <c r="E5" s="5"/>
      <c r="F5" s="5"/>
      <c r="G5" s="53"/>
      <c r="H5" s="53"/>
      <c r="I5" s="53"/>
    </row>
    <row r="6" spans="2:9" ht="11.25">
      <c r="B6" s="9"/>
      <c r="C6" s="28"/>
      <c r="D6" s="28"/>
      <c r="E6" s="5"/>
      <c r="F6" s="5"/>
      <c r="G6" s="53"/>
      <c r="H6" s="53"/>
      <c r="I6" s="53"/>
    </row>
    <row r="7" spans="2:15" s="41" customFormat="1" ht="34.5" customHeight="1" thickBot="1">
      <c r="B7" s="13"/>
      <c r="C7" s="13" t="s">
        <v>1</v>
      </c>
      <c r="D7" s="14" t="s">
        <v>230</v>
      </c>
      <c r="E7" s="14" t="s">
        <v>13</v>
      </c>
      <c r="F7" s="14" t="s">
        <v>149</v>
      </c>
      <c r="G7" s="241" t="s">
        <v>281</v>
      </c>
      <c r="H7" s="241" t="s">
        <v>14</v>
      </c>
      <c r="I7" s="241" t="s">
        <v>15</v>
      </c>
      <c r="J7" s="168" t="s">
        <v>268</v>
      </c>
      <c r="K7" s="163"/>
      <c r="L7" s="164"/>
      <c r="M7" s="164"/>
      <c r="N7" s="164"/>
      <c r="O7" s="164"/>
    </row>
    <row r="8" spans="2:15" s="5" customFormat="1" ht="12" thickTop="1">
      <c r="B8" s="24">
        <v>2008</v>
      </c>
      <c r="C8" s="5" t="s">
        <v>27</v>
      </c>
      <c r="D8" s="170">
        <v>145.7</v>
      </c>
      <c r="E8" s="170">
        <v>2971</v>
      </c>
      <c r="F8" s="171">
        <v>129.39840772783018</v>
      </c>
      <c r="G8" s="164">
        <v>226457</v>
      </c>
      <c r="H8" s="164">
        <v>242421</v>
      </c>
      <c r="I8" s="163">
        <v>51068.90980450316</v>
      </c>
      <c r="J8" s="11">
        <v>47</v>
      </c>
      <c r="K8" s="163"/>
      <c r="L8" s="164"/>
      <c r="M8" s="164"/>
      <c r="N8" s="164"/>
      <c r="O8" s="164"/>
    </row>
    <row r="9" spans="2:15" s="5" customFormat="1" ht="11.25">
      <c r="B9" s="24"/>
      <c r="C9" s="5" t="s">
        <v>16</v>
      </c>
      <c r="D9" s="170">
        <v>132.17</v>
      </c>
      <c r="E9" s="170">
        <v>2709.6</v>
      </c>
      <c r="F9" s="171">
        <v>122.94126482654575</v>
      </c>
      <c r="G9" s="164">
        <v>220740</v>
      </c>
      <c r="H9" s="164">
        <v>239175</v>
      </c>
      <c r="I9" s="163">
        <v>51804.74412107673</v>
      </c>
      <c r="J9" s="11">
        <v>51</v>
      </c>
      <c r="K9" s="163"/>
      <c r="L9" s="164"/>
      <c r="M9" s="164"/>
      <c r="N9" s="164"/>
      <c r="O9" s="164"/>
    </row>
    <row r="10" spans="2:15" s="5" customFormat="1" ht="11.25">
      <c r="B10" s="24"/>
      <c r="C10" s="5" t="s">
        <v>17</v>
      </c>
      <c r="D10" s="170">
        <v>114.77</v>
      </c>
      <c r="E10" s="170">
        <v>2960</v>
      </c>
      <c r="F10" s="171">
        <v>133.9824988527104</v>
      </c>
      <c r="G10" s="164">
        <v>236759</v>
      </c>
      <c r="H10" s="164">
        <v>268267</v>
      </c>
      <c r="I10" s="163">
        <v>52330.30385333124</v>
      </c>
      <c r="J10" s="11">
        <v>49</v>
      </c>
      <c r="K10" s="163"/>
      <c r="L10" s="164"/>
      <c r="M10" s="164"/>
      <c r="N10" s="164"/>
      <c r="O10" s="164"/>
    </row>
    <row r="11" spans="2:15" s="5" customFormat="1" ht="11.25">
      <c r="B11" s="24"/>
      <c r="C11" s="5" t="s">
        <v>18</v>
      </c>
      <c r="D11" s="170">
        <v>122.86</v>
      </c>
      <c r="E11" s="170">
        <v>2900.4</v>
      </c>
      <c r="F11" s="171">
        <v>136.3475738112125</v>
      </c>
      <c r="G11" s="164">
        <v>243502</v>
      </c>
      <c r="H11" s="164">
        <v>283251</v>
      </c>
      <c r="I11" s="163">
        <v>52299.999633066174</v>
      </c>
      <c r="J11" s="11">
        <v>50</v>
      </c>
      <c r="K11" s="163"/>
      <c r="L11" s="164"/>
      <c r="M11" s="164"/>
      <c r="N11" s="164"/>
      <c r="O11" s="164"/>
    </row>
    <row r="12" spans="2:15" s="5" customFormat="1" ht="11.25">
      <c r="B12" s="24"/>
      <c r="C12" s="5" t="s">
        <v>19</v>
      </c>
      <c r="D12" s="170">
        <v>151.22</v>
      </c>
      <c r="E12" s="170">
        <v>2972.3</v>
      </c>
      <c r="F12" s="171">
        <v>138.02979368971035</v>
      </c>
      <c r="G12" s="164">
        <v>251845</v>
      </c>
      <c r="H12" s="164">
        <v>274516</v>
      </c>
      <c r="I12" s="163">
        <v>50721.60042505431</v>
      </c>
      <c r="J12" s="11">
        <v>49</v>
      </c>
      <c r="K12" s="163"/>
      <c r="L12" s="164"/>
      <c r="M12" s="164"/>
      <c r="N12" s="164"/>
      <c r="O12" s="164"/>
    </row>
    <row r="13" spans="2:15" s="5" customFormat="1" ht="11.25">
      <c r="B13" s="9"/>
      <c r="C13" s="5" t="s">
        <v>20</v>
      </c>
      <c r="D13" s="170">
        <v>150.15</v>
      </c>
      <c r="E13" s="170">
        <v>2933.8</v>
      </c>
      <c r="F13" s="171">
        <v>137.68112808564442</v>
      </c>
      <c r="G13" s="164">
        <v>249685</v>
      </c>
      <c r="H13" s="164">
        <v>292397</v>
      </c>
      <c r="I13" s="163">
        <v>51155.36747747078</v>
      </c>
      <c r="J13" s="11">
        <v>51</v>
      </c>
      <c r="K13" s="163"/>
      <c r="L13" s="164"/>
      <c r="M13" s="164"/>
      <c r="N13" s="164"/>
      <c r="O13" s="164"/>
    </row>
    <row r="14" spans="2:15" s="5" customFormat="1" ht="11.25">
      <c r="B14" s="24"/>
      <c r="C14" s="28" t="s">
        <v>21</v>
      </c>
      <c r="D14" s="173">
        <v>163.05</v>
      </c>
      <c r="E14" s="170">
        <v>3198.2</v>
      </c>
      <c r="F14" s="171">
        <v>146.3139197376821</v>
      </c>
      <c r="G14" s="164">
        <v>254754</v>
      </c>
      <c r="H14" s="164">
        <v>305349</v>
      </c>
      <c r="I14" s="163">
        <v>51369.820558781925</v>
      </c>
      <c r="J14" s="11">
        <v>50</v>
      </c>
      <c r="K14" s="163"/>
      <c r="L14" s="164"/>
      <c r="M14" s="164"/>
      <c r="N14" s="164"/>
      <c r="O14" s="164"/>
    </row>
    <row r="15" spans="2:15" s="5" customFormat="1" ht="11.25">
      <c r="B15" s="24"/>
      <c r="C15" s="5" t="s">
        <v>22</v>
      </c>
      <c r="D15" s="170">
        <v>157.57</v>
      </c>
      <c r="E15" s="170">
        <v>3141.9</v>
      </c>
      <c r="F15" s="171">
        <v>140.92812858328938</v>
      </c>
      <c r="G15" s="164">
        <v>243839</v>
      </c>
      <c r="H15" s="164">
        <v>299519</v>
      </c>
      <c r="I15" s="163">
        <v>52496.8199472569</v>
      </c>
      <c r="J15" s="11">
        <v>51</v>
      </c>
      <c r="K15" s="163"/>
      <c r="L15" s="164"/>
      <c r="M15" s="164"/>
      <c r="N15" s="164"/>
      <c r="O15" s="164"/>
    </row>
    <row r="16" spans="2:15" s="5" customFormat="1" ht="11.25">
      <c r="B16" s="24"/>
      <c r="C16" s="5" t="s">
        <v>23</v>
      </c>
      <c r="D16" s="170">
        <v>157.75</v>
      </c>
      <c r="E16" s="170">
        <v>3013.9</v>
      </c>
      <c r="F16" s="171">
        <v>143.35290686325766</v>
      </c>
      <c r="G16" s="164">
        <v>247272</v>
      </c>
      <c r="H16" s="164">
        <v>286580</v>
      </c>
      <c r="I16" s="163">
        <v>52762.76907269397</v>
      </c>
      <c r="J16" s="11">
        <v>53</v>
      </c>
      <c r="K16" s="163"/>
      <c r="L16" s="164"/>
      <c r="M16" s="164"/>
      <c r="N16" s="164"/>
      <c r="O16" s="164"/>
    </row>
    <row r="17" spans="2:15" s="5" customFormat="1" ht="11.25">
      <c r="B17" s="24"/>
      <c r="C17" s="5" t="s">
        <v>24</v>
      </c>
      <c r="D17" s="170">
        <v>159.65</v>
      </c>
      <c r="E17" s="170">
        <v>2897.3</v>
      </c>
      <c r="F17" s="171">
        <v>146.2116533118684</v>
      </c>
      <c r="G17" s="164">
        <v>262831</v>
      </c>
      <c r="H17" s="164">
        <v>280146</v>
      </c>
      <c r="I17" s="163">
        <v>54100.53414897324</v>
      </c>
      <c r="J17" s="11">
        <v>53</v>
      </c>
      <c r="K17" s="163"/>
      <c r="L17" s="164"/>
      <c r="M17" s="164"/>
      <c r="N17" s="164"/>
      <c r="O17" s="164"/>
    </row>
    <row r="18" spans="2:15" s="5" customFormat="1" ht="11.25">
      <c r="B18" s="24"/>
      <c r="C18" s="5" t="s">
        <v>25</v>
      </c>
      <c r="D18" s="170">
        <v>131.08</v>
      </c>
      <c r="E18" s="170">
        <v>2323.6</v>
      </c>
      <c r="F18" s="171">
        <v>132.48909548825475</v>
      </c>
      <c r="G18" s="164">
        <v>235091</v>
      </c>
      <c r="H18" s="164">
        <v>187340</v>
      </c>
      <c r="I18" s="163">
        <v>52342.522399998925</v>
      </c>
      <c r="J18" s="11">
        <v>64</v>
      </c>
      <c r="K18" s="163"/>
      <c r="L18" s="164"/>
      <c r="M18" s="164"/>
      <c r="N18" s="164"/>
      <c r="O18" s="164"/>
    </row>
    <row r="19" spans="2:15" s="5" customFormat="1" ht="11.25">
      <c r="B19" s="177"/>
      <c r="C19" s="26" t="s">
        <v>26</v>
      </c>
      <c r="D19" s="175">
        <v>107.62</v>
      </c>
      <c r="E19" s="175">
        <v>1691</v>
      </c>
      <c r="F19" s="176">
        <v>128.06884270468726</v>
      </c>
      <c r="G19" s="251">
        <v>198352</v>
      </c>
      <c r="H19" s="251">
        <v>91265</v>
      </c>
      <c r="I19" s="235">
        <v>49259.852500733075</v>
      </c>
      <c r="J19" s="184">
        <v>69</v>
      </c>
      <c r="K19" s="163"/>
      <c r="L19" s="164"/>
      <c r="M19" s="164"/>
      <c r="N19" s="164"/>
      <c r="O19" s="164"/>
    </row>
    <row r="20" spans="2:10" s="5" customFormat="1" ht="11.25">
      <c r="B20" s="9">
        <v>2009</v>
      </c>
      <c r="C20" s="15" t="s">
        <v>27</v>
      </c>
      <c r="D20" s="29">
        <v>104.88</v>
      </c>
      <c r="E20" s="29">
        <v>1649.4</v>
      </c>
      <c r="F20" s="29">
        <v>117.62004289801435</v>
      </c>
      <c r="G20" s="164">
        <v>204134</v>
      </c>
      <c r="H20" s="164">
        <v>180189</v>
      </c>
      <c r="I20" s="163">
        <v>49997.101136540965</v>
      </c>
      <c r="J20" s="11">
        <v>69</v>
      </c>
    </row>
    <row r="21" spans="2:15" s="5" customFormat="1" ht="11.25">
      <c r="B21" s="24"/>
      <c r="C21" s="5" t="s">
        <v>16</v>
      </c>
      <c r="D21" s="170">
        <v>78.3</v>
      </c>
      <c r="E21" s="170">
        <v>1653.8</v>
      </c>
      <c r="F21" s="171">
        <v>113.09784235450135</v>
      </c>
      <c r="G21" s="164">
        <v>199843</v>
      </c>
      <c r="H21" s="164">
        <v>196489</v>
      </c>
      <c r="I21" s="163">
        <v>52265.569229763525</v>
      </c>
      <c r="J21" s="11">
        <v>66</v>
      </c>
      <c r="K21" s="163"/>
      <c r="L21" s="164"/>
      <c r="M21" s="164"/>
      <c r="N21" s="164"/>
      <c r="O21" s="164"/>
    </row>
    <row r="22" spans="2:15" s="5" customFormat="1" ht="11.25">
      <c r="B22" s="24"/>
      <c r="C22" s="5" t="s">
        <v>17</v>
      </c>
      <c r="D22" s="170">
        <v>94.89</v>
      </c>
      <c r="E22" s="170">
        <v>1731</v>
      </c>
      <c r="F22" s="171">
        <v>134.76600261109598</v>
      </c>
      <c r="G22" s="164">
        <v>232298</v>
      </c>
      <c r="H22" s="164">
        <v>266139</v>
      </c>
      <c r="I22" s="163">
        <v>53727.99465762962</v>
      </c>
      <c r="J22" s="11">
        <v>65</v>
      </c>
      <c r="K22" s="163"/>
      <c r="L22" s="164"/>
      <c r="M22" s="164"/>
      <c r="N22" s="164"/>
      <c r="O22" s="164"/>
    </row>
    <row r="23" spans="2:15" s="5" customFormat="1" ht="11.25">
      <c r="B23" s="24"/>
      <c r="C23" s="5" t="s">
        <v>18</v>
      </c>
      <c r="D23" s="170">
        <v>85.43</v>
      </c>
      <c r="E23" s="170">
        <v>1728.5</v>
      </c>
      <c r="F23" s="171">
        <v>129.67021014221135</v>
      </c>
      <c r="G23" s="164">
        <v>222604</v>
      </c>
      <c r="H23" s="164">
        <v>244646</v>
      </c>
      <c r="I23" s="163">
        <v>50909.80214761733</v>
      </c>
      <c r="J23" s="11">
        <v>62</v>
      </c>
      <c r="K23" s="163"/>
      <c r="L23" s="164"/>
      <c r="M23" s="164"/>
      <c r="N23" s="164"/>
      <c r="O23" s="164"/>
    </row>
    <row r="24" spans="2:15" s="5" customFormat="1" ht="11.25">
      <c r="B24" s="24"/>
      <c r="C24" s="5" t="s">
        <v>19</v>
      </c>
      <c r="D24" s="170">
        <v>92.02</v>
      </c>
      <c r="E24" s="170">
        <v>1894</v>
      </c>
      <c r="F24" s="171">
        <v>134.03180633699475</v>
      </c>
      <c r="G24" s="164">
        <v>236063</v>
      </c>
      <c r="H24" s="164">
        <v>262406</v>
      </c>
      <c r="I24" s="163">
        <v>50062.06198354329</v>
      </c>
      <c r="J24" s="11">
        <v>62</v>
      </c>
      <c r="K24" s="163"/>
      <c r="L24" s="164"/>
      <c r="M24" s="164"/>
      <c r="N24" s="164"/>
      <c r="O24" s="164"/>
    </row>
    <row r="25" spans="2:15" s="5" customFormat="1" ht="11.25">
      <c r="B25" s="24"/>
      <c r="C25" s="5" t="s">
        <v>20</v>
      </c>
      <c r="D25" s="170">
        <v>102.43</v>
      </c>
      <c r="E25" s="170">
        <v>1941.6</v>
      </c>
      <c r="F25" s="171">
        <v>131.04016190082956</v>
      </c>
      <c r="G25" s="164">
        <v>236701</v>
      </c>
      <c r="H25" s="164">
        <v>276406</v>
      </c>
      <c r="I25" s="163">
        <v>49683.0529669898</v>
      </c>
      <c r="J25" s="11">
        <v>60</v>
      </c>
      <c r="K25" s="163"/>
      <c r="L25" s="164"/>
      <c r="M25" s="164"/>
      <c r="N25" s="164"/>
      <c r="O25" s="164"/>
    </row>
    <row r="26" spans="2:15" s="5" customFormat="1" ht="11.25">
      <c r="B26" s="24"/>
      <c r="C26" s="5" t="s">
        <v>21</v>
      </c>
      <c r="D26" s="170">
        <v>115.81</v>
      </c>
      <c r="E26" s="170">
        <v>2495.9</v>
      </c>
      <c r="F26" s="171">
        <v>136.09643348365842</v>
      </c>
      <c r="G26" s="164">
        <v>246234</v>
      </c>
      <c r="H26" s="164">
        <v>271334</v>
      </c>
      <c r="I26" s="163">
        <v>50853.05284382904</v>
      </c>
      <c r="J26" s="11">
        <v>57</v>
      </c>
      <c r="K26" s="163"/>
      <c r="L26" s="164"/>
      <c r="M26" s="164"/>
      <c r="N26" s="164"/>
      <c r="O26" s="164"/>
    </row>
    <row r="27" spans="2:15" s="5" customFormat="1" ht="11.25">
      <c r="B27" s="24"/>
      <c r="C27" s="5" t="s">
        <v>22</v>
      </c>
      <c r="D27" s="170">
        <v>115.31</v>
      </c>
      <c r="E27" s="170">
        <v>2676.4</v>
      </c>
      <c r="F27" s="171">
        <v>135.4985323034267</v>
      </c>
      <c r="G27" s="164">
        <v>245506</v>
      </c>
      <c r="H27" s="164">
        <v>284858</v>
      </c>
      <c r="I27" s="163">
        <v>51404.789639248134</v>
      </c>
      <c r="J27" s="11">
        <v>53</v>
      </c>
      <c r="K27" s="163"/>
      <c r="L27" s="164"/>
      <c r="M27" s="164"/>
      <c r="N27" s="164"/>
      <c r="O27" s="164"/>
    </row>
    <row r="28" spans="2:15" s="5" customFormat="1" ht="11.25">
      <c r="B28" s="24"/>
      <c r="C28" s="5" t="s">
        <v>23</v>
      </c>
      <c r="D28" s="170">
        <v>128.55</v>
      </c>
      <c r="E28" s="170">
        <v>2716.9</v>
      </c>
      <c r="F28" s="171">
        <v>137.27983601284518</v>
      </c>
      <c r="G28" s="164">
        <v>260427</v>
      </c>
      <c r="H28" s="164">
        <v>263729</v>
      </c>
      <c r="I28" s="163">
        <v>53261.118584681426</v>
      </c>
      <c r="J28" s="11">
        <v>51</v>
      </c>
      <c r="K28" s="163"/>
      <c r="L28" s="164"/>
      <c r="M28" s="164"/>
      <c r="N28" s="164"/>
      <c r="O28" s="164"/>
    </row>
    <row r="29" spans="2:15" s="5" customFormat="1" ht="11.25">
      <c r="B29" s="24"/>
      <c r="C29" s="5" t="s">
        <v>24</v>
      </c>
      <c r="D29" s="170">
        <v>134.69</v>
      </c>
      <c r="E29" s="170">
        <v>2797</v>
      </c>
      <c r="F29" s="171">
        <v>143.1698258756053</v>
      </c>
      <c r="G29" s="164">
        <v>279538</v>
      </c>
      <c r="H29" s="164">
        <v>306250</v>
      </c>
      <c r="I29" s="163">
        <v>53795.630200867774</v>
      </c>
      <c r="J29" s="11">
        <v>50</v>
      </c>
      <c r="K29" s="163"/>
      <c r="L29" s="164"/>
      <c r="M29" s="164"/>
      <c r="N29" s="164"/>
      <c r="O29" s="164"/>
    </row>
    <row r="30" spans="2:15" s="5" customFormat="1" ht="11.25">
      <c r="B30" s="24"/>
      <c r="C30" s="5" t="s">
        <v>25</v>
      </c>
      <c r="D30" s="170">
        <v>125.72</v>
      </c>
      <c r="E30" s="170">
        <v>2675.5</v>
      </c>
      <c r="F30" s="171">
        <v>137.55444832757556</v>
      </c>
      <c r="G30" s="164">
        <v>267038</v>
      </c>
      <c r="H30" s="164">
        <v>282471</v>
      </c>
      <c r="I30" s="163">
        <v>56080.881598173764</v>
      </c>
      <c r="J30" s="11">
        <v>50</v>
      </c>
      <c r="K30" s="163"/>
      <c r="L30" s="164"/>
      <c r="M30" s="164"/>
      <c r="N30" s="164"/>
      <c r="O30" s="164"/>
    </row>
    <row r="31" spans="2:15" s="5" customFormat="1" ht="11.25">
      <c r="B31" s="177"/>
      <c r="C31" s="26" t="s">
        <v>26</v>
      </c>
      <c r="D31" s="175">
        <v>120.53</v>
      </c>
      <c r="E31" s="175">
        <v>2579.5</v>
      </c>
      <c r="F31" s="176">
        <v>138.7875510961012</v>
      </c>
      <c r="G31" s="251">
        <v>248805</v>
      </c>
      <c r="H31" s="251">
        <v>240524</v>
      </c>
      <c r="I31" s="235">
        <v>54568.68868106643</v>
      </c>
      <c r="J31" s="184">
        <v>51</v>
      </c>
      <c r="K31" s="163"/>
      <c r="L31" s="164"/>
      <c r="M31" s="164"/>
      <c r="N31" s="164"/>
      <c r="O31" s="164"/>
    </row>
    <row r="32" spans="2:15" s="5" customFormat="1" ht="11.25">
      <c r="B32" s="24">
        <v>2010</v>
      </c>
      <c r="C32" s="5" t="s">
        <v>27</v>
      </c>
      <c r="D32" s="170">
        <v>124.16</v>
      </c>
      <c r="E32" s="170">
        <v>2751.1</v>
      </c>
      <c r="F32" s="171">
        <v>126.21675308311161</v>
      </c>
      <c r="G32" s="164">
        <v>237055</v>
      </c>
      <c r="H32" s="164">
        <v>233367</v>
      </c>
      <c r="I32" s="163">
        <v>55571.90662975439</v>
      </c>
      <c r="J32" s="11">
        <v>51</v>
      </c>
      <c r="K32" s="163"/>
      <c r="L32" s="164"/>
      <c r="M32" s="164"/>
      <c r="N32" s="164"/>
      <c r="O32" s="164"/>
    </row>
    <row r="33" spans="2:15" s="5" customFormat="1" ht="11.25">
      <c r="B33" s="9"/>
      <c r="C33" s="15" t="s">
        <v>16</v>
      </c>
      <c r="D33" s="29">
        <v>119.75</v>
      </c>
      <c r="E33" s="29">
        <v>2445.7</v>
      </c>
      <c r="F33" s="29">
        <v>126.78588898265951</v>
      </c>
      <c r="G33" s="164">
        <v>236041</v>
      </c>
      <c r="H33" s="164">
        <v>236574</v>
      </c>
      <c r="I33" s="163">
        <v>58332.98592462564</v>
      </c>
      <c r="J33" s="11">
        <v>49</v>
      </c>
      <c r="K33" s="163"/>
      <c r="L33" s="164"/>
      <c r="M33" s="164"/>
      <c r="N33" s="164"/>
      <c r="O33" s="164"/>
    </row>
    <row r="34" spans="2:15" s="5" customFormat="1" ht="11.25">
      <c r="B34" s="24"/>
      <c r="C34" s="5" t="s">
        <v>17</v>
      </c>
      <c r="D34" s="170">
        <v>159</v>
      </c>
      <c r="E34" s="170">
        <v>2828.5</v>
      </c>
      <c r="F34" s="171">
        <v>153.9572414283821</v>
      </c>
      <c r="G34" s="164">
        <v>274982</v>
      </c>
      <c r="H34" s="164">
        <v>317133</v>
      </c>
      <c r="I34" s="163">
        <v>58531.96812586888</v>
      </c>
      <c r="J34" s="11">
        <v>50</v>
      </c>
      <c r="K34" s="163"/>
      <c r="L34" s="164"/>
      <c r="M34" s="164"/>
      <c r="N34" s="164"/>
      <c r="O34" s="164"/>
    </row>
    <row r="35" spans="3:15" s="5" customFormat="1" ht="11.25">
      <c r="C35" s="5" t="s">
        <v>18</v>
      </c>
      <c r="D35" s="170">
        <v>138.48</v>
      </c>
      <c r="E35" s="170">
        <v>2707.4</v>
      </c>
      <c r="F35" s="171">
        <v>143.60069638988048</v>
      </c>
      <c r="G35" s="164">
        <v>258796</v>
      </c>
      <c r="H35" s="164">
        <v>274830</v>
      </c>
      <c r="I35" s="163">
        <v>55751.912361242714</v>
      </c>
      <c r="J35" s="11">
        <v>49</v>
      </c>
      <c r="K35" s="163"/>
      <c r="L35" s="164"/>
      <c r="M35" s="164"/>
      <c r="N35" s="164"/>
      <c r="O35" s="164"/>
    </row>
    <row r="36" spans="3:15" s="5" customFormat="1" ht="11.25">
      <c r="C36" s="5" t="s">
        <v>19</v>
      </c>
      <c r="D36" s="170">
        <v>143.07</v>
      </c>
      <c r="E36" s="170">
        <v>2856</v>
      </c>
      <c r="F36" s="171">
        <v>152.6967153990509</v>
      </c>
      <c r="G36" s="164">
        <v>283332</v>
      </c>
      <c r="H36" s="164">
        <v>297341</v>
      </c>
      <c r="I36" s="163">
        <v>55261.08154167058</v>
      </c>
      <c r="J36" s="11">
        <v>51</v>
      </c>
      <c r="K36" s="163"/>
      <c r="L36" s="164"/>
      <c r="M36" s="164"/>
      <c r="N36" s="164"/>
      <c r="O36" s="164"/>
    </row>
    <row r="37" spans="2:15" s="5" customFormat="1" ht="11.25">
      <c r="B37" s="24"/>
      <c r="C37" s="5" t="s">
        <v>20</v>
      </c>
      <c r="D37" s="170">
        <v>147.3</v>
      </c>
      <c r="E37" s="170">
        <v>2850</v>
      </c>
      <c r="F37" s="171">
        <v>146.27039874810555</v>
      </c>
      <c r="G37" s="164">
        <v>271493</v>
      </c>
      <c r="H37" s="164">
        <v>283967</v>
      </c>
      <c r="I37" s="163">
        <v>54502.97203371293</v>
      </c>
      <c r="J37" s="11">
        <v>50</v>
      </c>
      <c r="K37" s="163"/>
      <c r="L37" s="164"/>
      <c r="M37" s="164"/>
      <c r="N37" s="164"/>
      <c r="O37" s="164"/>
    </row>
    <row r="38" spans="2:15" s="5" customFormat="1" ht="11.25">
      <c r="B38" s="24"/>
      <c r="C38" s="5" t="s">
        <v>21</v>
      </c>
      <c r="D38" s="170">
        <v>167.09</v>
      </c>
      <c r="E38" s="170">
        <v>2875.6</v>
      </c>
      <c r="F38" s="171">
        <v>151.03498929393854</v>
      </c>
      <c r="G38" s="164">
        <v>270860</v>
      </c>
      <c r="H38" s="164">
        <v>290754</v>
      </c>
      <c r="I38" s="163">
        <v>55009.90761406409</v>
      </c>
      <c r="J38" s="11">
        <v>50</v>
      </c>
      <c r="K38" s="163"/>
      <c r="L38" s="164"/>
      <c r="M38" s="164"/>
      <c r="N38" s="164"/>
      <c r="O38" s="164"/>
    </row>
    <row r="39" spans="2:15" s="5" customFormat="1" ht="11.25">
      <c r="B39" s="24"/>
      <c r="C39" s="5" t="s">
        <v>22</v>
      </c>
      <c r="D39" s="170">
        <v>163.52</v>
      </c>
      <c r="E39" s="170">
        <v>2855.6</v>
      </c>
      <c r="F39" s="171">
        <v>156.8685910428076</v>
      </c>
      <c r="G39" s="164">
        <v>265678</v>
      </c>
      <c r="H39" s="164">
        <v>307968</v>
      </c>
      <c r="I39" s="163">
        <v>55325.81095614696</v>
      </c>
      <c r="J39" s="11">
        <v>50</v>
      </c>
      <c r="K39" s="163"/>
      <c r="L39" s="164"/>
      <c r="M39" s="164"/>
      <c r="N39" s="164"/>
      <c r="O39" s="164"/>
    </row>
    <row r="40" spans="2:15" s="5" customFormat="1" ht="11.25">
      <c r="B40" s="24"/>
      <c r="C40" s="5" t="s">
        <v>23</v>
      </c>
      <c r="D40" s="170">
        <v>171.19</v>
      </c>
      <c r="E40" s="170">
        <v>2703.3</v>
      </c>
      <c r="F40" s="171">
        <v>155.39475434198891</v>
      </c>
      <c r="G40" s="164">
        <v>266950</v>
      </c>
      <c r="H40" s="164">
        <v>277525</v>
      </c>
      <c r="I40" s="163">
        <v>56669.166189703945</v>
      </c>
      <c r="J40" s="11">
        <v>50</v>
      </c>
      <c r="K40" s="163"/>
      <c r="L40" s="164"/>
      <c r="M40" s="164"/>
      <c r="N40" s="164"/>
      <c r="O40" s="164"/>
    </row>
    <row r="41" spans="2:15" s="5" customFormat="1" ht="11.25">
      <c r="B41" s="24"/>
      <c r="C41" s="5" t="s">
        <v>24</v>
      </c>
      <c r="D41" s="170">
        <v>167.4</v>
      </c>
      <c r="E41" s="170">
        <v>2927.7</v>
      </c>
      <c r="F41" s="171">
        <v>156.29339609126524</v>
      </c>
      <c r="G41" s="164">
        <v>277248</v>
      </c>
      <c r="H41" s="164">
        <v>293535</v>
      </c>
      <c r="I41" s="163">
        <v>56252.72140975768</v>
      </c>
      <c r="J41" s="11">
        <v>49</v>
      </c>
      <c r="K41" s="163"/>
      <c r="L41" s="164"/>
      <c r="M41" s="164"/>
      <c r="N41" s="164"/>
      <c r="O41" s="164"/>
    </row>
    <row r="42" spans="3:15" s="5" customFormat="1" ht="11.25">
      <c r="C42" s="5" t="s">
        <v>25</v>
      </c>
      <c r="D42" s="170">
        <v>167.89</v>
      </c>
      <c r="E42" s="170">
        <v>2599.6</v>
      </c>
      <c r="F42" s="171">
        <v>150.962457834466</v>
      </c>
      <c r="G42" s="164">
        <v>270881</v>
      </c>
      <c r="H42" s="164">
        <v>301908</v>
      </c>
      <c r="I42" s="163">
        <v>57244.40296062733</v>
      </c>
      <c r="J42" s="11">
        <v>48</v>
      </c>
      <c r="K42" s="163"/>
      <c r="L42" s="164"/>
      <c r="M42" s="164"/>
      <c r="N42" s="164"/>
      <c r="O42" s="164"/>
    </row>
    <row r="43" spans="2:15" s="5" customFormat="1" ht="11.25">
      <c r="B43" s="26"/>
      <c r="C43" s="26" t="s">
        <v>26</v>
      </c>
      <c r="D43" s="175">
        <v>144.57</v>
      </c>
      <c r="E43" s="175">
        <v>2407</v>
      </c>
      <c r="F43" s="176">
        <v>152.2989463031683</v>
      </c>
      <c r="G43" s="251">
        <v>248831</v>
      </c>
      <c r="H43" s="251">
        <v>264727</v>
      </c>
      <c r="I43" s="235">
        <v>57709.26501791792</v>
      </c>
      <c r="J43" s="184">
        <v>49</v>
      </c>
      <c r="K43" s="163"/>
      <c r="L43" s="164"/>
      <c r="M43" s="164"/>
      <c r="N43" s="164"/>
      <c r="O43" s="164"/>
    </row>
    <row r="44" spans="2:15" s="5" customFormat="1" ht="11.25">
      <c r="B44" s="5">
        <v>2011</v>
      </c>
      <c r="C44" s="5" t="s">
        <v>27</v>
      </c>
      <c r="D44" s="170">
        <v>146.63</v>
      </c>
      <c r="E44" s="170">
        <v>2757.8</v>
      </c>
      <c r="F44" s="171">
        <v>139.7974397157192</v>
      </c>
      <c r="G44" s="164">
        <v>243764</v>
      </c>
      <c r="H44" s="164">
        <v>238400</v>
      </c>
      <c r="I44" s="163">
        <v>58377</v>
      </c>
      <c r="J44" s="11">
        <v>50</v>
      </c>
      <c r="K44" s="163"/>
      <c r="L44" s="164"/>
      <c r="M44" s="164"/>
      <c r="N44" s="164"/>
      <c r="O44" s="164"/>
    </row>
    <row r="45" spans="3:15" s="5" customFormat="1" ht="11.25">
      <c r="C45" s="5" t="s">
        <v>16</v>
      </c>
      <c r="D45" s="170">
        <v>144.97</v>
      </c>
      <c r="E45" s="170">
        <v>2676.5</v>
      </c>
      <c r="F45" s="171">
        <v>142.5412061917912</v>
      </c>
      <c r="G45" s="164">
        <v>241982</v>
      </c>
      <c r="H45" s="164">
        <v>295900</v>
      </c>
      <c r="I45" s="163">
        <v>61050</v>
      </c>
      <c r="J45" s="11">
        <v>50</v>
      </c>
      <c r="K45" s="163"/>
      <c r="L45" s="164"/>
      <c r="M45" s="164"/>
      <c r="N45" s="164"/>
      <c r="O45" s="164"/>
    </row>
    <row r="46" spans="2:15" s="5" customFormat="1" ht="11.25">
      <c r="B46" s="9"/>
      <c r="C46" s="15" t="s">
        <v>17</v>
      </c>
      <c r="D46" s="29">
        <v>156.81</v>
      </c>
      <c r="E46" s="29">
        <v>3046.8</v>
      </c>
      <c r="F46" s="29">
        <v>157.43682582790748</v>
      </c>
      <c r="G46" s="164">
        <v>273863</v>
      </c>
      <c r="H46" s="164">
        <v>296300</v>
      </c>
      <c r="I46" s="163">
        <v>58783</v>
      </c>
      <c r="J46" s="11">
        <v>50</v>
      </c>
      <c r="K46" s="163"/>
      <c r="L46" s="164"/>
      <c r="M46" s="164"/>
      <c r="N46" s="164"/>
      <c r="O46" s="164"/>
    </row>
    <row r="47" spans="2:15" s="5" customFormat="1" ht="11.25">
      <c r="B47" s="24"/>
      <c r="C47" s="5" t="s">
        <v>18</v>
      </c>
      <c r="D47" s="170">
        <v>148.36</v>
      </c>
      <c r="E47" s="170">
        <v>2988.1</v>
      </c>
      <c r="F47" s="171">
        <v>150.80888956787956</v>
      </c>
      <c r="G47" s="164">
        <v>257685</v>
      </c>
      <c r="H47" s="164">
        <v>283000</v>
      </c>
      <c r="I47" s="163">
        <v>57986</v>
      </c>
      <c r="J47" s="11">
        <v>50</v>
      </c>
      <c r="K47" s="163"/>
      <c r="L47" s="164"/>
      <c r="M47" s="164"/>
      <c r="N47" s="164"/>
      <c r="O47" s="164"/>
    </row>
    <row r="48" spans="2:15" s="5" customFormat="1" ht="11.25">
      <c r="B48" s="24"/>
      <c r="C48" s="5" t="s">
        <v>19</v>
      </c>
      <c r="D48" s="170">
        <v>165.9</v>
      </c>
      <c r="E48" s="170">
        <v>3268.6</v>
      </c>
      <c r="F48" s="171">
        <v>162.91012550877036</v>
      </c>
      <c r="G48" s="164">
        <v>281183</v>
      </c>
      <c r="H48" s="164">
        <v>305200</v>
      </c>
      <c r="I48" s="163">
        <v>56653</v>
      </c>
      <c r="J48" s="11">
        <v>53</v>
      </c>
      <c r="K48" s="163"/>
      <c r="L48" s="164"/>
      <c r="M48" s="164"/>
      <c r="N48" s="164"/>
      <c r="O48" s="164"/>
    </row>
    <row r="49" spans="2:15" s="5" customFormat="1" ht="11.25">
      <c r="B49" s="24"/>
      <c r="C49" s="5" t="s">
        <v>20</v>
      </c>
      <c r="D49" s="170">
        <v>163.85</v>
      </c>
      <c r="E49" s="170">
        <v>3003.8</v>
      </c>
      <c r="F49" s="171">
        <v>155.88932530784152</v>
      </c>
      <c r="G49" s="164">
        <v>271100</v>
      </c>
      <c r="H49" s="164">
        <v>296100</v>
      </c>
      <c r="I49" s="163">
        <v>55910</v>
      </c>
      <c r="J49" s="11">
        <v>55</v>
      </c>
      <c r="K49" s="163"/>
      <c r="L49" s="164"/>
      <c r="M49" s="164"/>
      <c r="N49" s="164"/>
      <c r="O49" s="164"/>
    </row>
    <row r="50" spans="2:15" s="5" customFormat="1" ht="11.25">
      <c r="B50" s="24"/>
      <c r="C50" s="5" t="s">
        <v>21</v>
      </c>
      <c r="D50" s="170">
        <v>169.49</v>
      </c>
      <c r="E50" s="170">
        <v>3128.8</v>
      </c>
      <c r="F50" s="171">
        <v>161.0237666394119</v>
      </c>
      <c r="G50" s="164">
        <v>274265</v>
      </c>
      <c r="H50" s="164">
        <v>308800</v>
      </c>
      <c r="I50" s="163">
        <v>56516</v>
      </c>
      <c r="J50" s="11">
        <v>56</v>
      </c>
      <c r="K50" s="163"/>
      <c r="L50" s="164"/>
      <c r="M50" s="164"/>
      <c r="N50" s="164"/>
      <c r="O50" s="164"/>
    </row>
    <row r="51" spans="2:15" s="5" customFormat="1" ht="11.25">
      <c r="B51" s="24"/>
      <c r="C51" s="5" t="s">
        <v>22</v>
      </c>
      <c r="D51" s="170">
        <v>188.61</v>
      </c>
      <c r="E51" s="170">
        <v>3026.2</v>
      </c>
      <c r="F51" s="171">
        <v>167.6509056523871</v>
      </c>
      <c r="G51" s="164">
        <v>282842</v>
      </c>
      <c r="H51" s="164">
        <v>326200</v>
      </c>
      <c r="I51" s="163">
        <v>58441</v>
      </c>
      <c r="J51" s="11">
        <v>58</v>
      </c>
      <c r="K51" s="163"/>
      <c r="L51" s="164"/>
      <c r="M51" s="164"/>
      <c r="N51" s="164"/>
      <c r="O51" s="164"/>
    </row>
    <row r="52" spans="2:15" s="5" customFormat="1" ht="11.25">
      <c r="B52" s="24"/>
      <c r="C52" s="5" t="s">
        <v>23</v>
      </c>
      <c r="D52" s="170">
        <v>172.14</v>
      </c>
      <c r="E52" s="170">
        <v>2859.2</v>
      </c>
      <c r="F52" s="171">
        <v>162.96862080473122</v>
      </c>
      <c r="G52" s="164">
        <v>269835</v>
      </c>
      <c r="H52" s="164">
        <v>261100</v>
      </c>
      <c r="I52" s="163">
        <v>58430</v>
      </c>
      <c r="J52" s="11">
        <v>58</v>
      </c>
      <c r="K52" s="163"/>
      <c r="L52" s="164"/>
      <c r="M52" s="164"/>
      <c r="N52" s="164"/>
      <c r="O52" s="164"/>
    </row>
    <row r="53" spans="2:15" s="5" customFormat="1" ht="11.25">
      <c r="B53" s="24"/>
      <c r="C53" s="5" t="s">
        <v>24</v>
      </c>
      <c r="D53" s="170">
        <v>160.84</v>
      </c>
      <c r="E53" s="170">
        <v>2899.6</v>
      </c>
      <c r="F53" s="171">
        <v>162.9738174149748</v>
      </c>
      <c r="G53" s="164">
        <v>282681</v>
      </c>
      <c r="H53" s="164">
        <v>265300</v>
      </c>
      <c r="I53" s="163">
        <v>58416</v>
      </c>
      <c r="J53" s="11">
        <v>57</v>
      </c>
      <c r="K53" s="163"/>
      <c r="L53" s="164"/>
      <c r="M53" s="164"/>
      <c r="N53" s="164"/>
      <c r="O53" s="164"/>
    </row>
    <row r="54" spans="2:15" s="5" customFormat="1" ht="11.25">
      <c r="B54" s="24"/>
      <c r="C54" s="5" t="s">
        <v>25</v>
      </c>
      <c r="D54" s="170">
        <v>166.71</v>
      </c>
      <c r="E54" s="170">
        <v>2754.2</v>
      </c>
      <c r="F54" s="171">
        <v>159.2945031008264</v>
      </c>
      <c r="G54" s="164">
        <v>282569</v>
      </c>
      <c r="H54" s="164">
        <v>273300</v>
      </c>
      <c r="I54" s="163">
        <v>58694</v>
      </c>
      <c r="J54" s="11">
        <v>57</v>
      </c>
      <c r="K54" s="163"/>
      <c r="L54" s="164"/>
      <c r="M54" s="164"/>
      <c r="N54" s="164"/>
      <c r="O54" s="164"/>
    </row>
    <row r="55" spans="2:15" s="5" customFormat="1" ht="11.25">
      <c r="B55" s="177"/>
      <c r="C55" s="26" t="s">
        <v>26</v>
      </c>
      <c r="D55" s="175">
        <v>146.19</v>
      </c>
      <c r="E55" s="175">
        <v>2705.7</v>
      </c>
      <c r="F55" s="175">
        <v>157.53432719926974</v>
      </c>
      <c r="G55" s="252">
        <v>254340</v>
      </c>
      <c r="H55" s="252">
        <v>267000</v>
      </c>
      <c r="I55" s="242">
        <v>59086</v>
      </c>
      <c r="J55" s="175">
        <v>58</v>
      </c>
      <c r="K55" s="163"/>
      <c r="L55" s="164"/>
      <c r="M55" s="164"/>
      <c r="N55" s="164"/>
      <c r="O55" s="164"/>
    </row>
    <row r="56" spans="2:15" s="5" customFormat="1" ht="11.25">
      <c r="B56" s="24">
        <v>2012</v>
      </c>
      <c r="C56" s="5" t="s">
        <v>27</v>
      </c>
      <c r="D56" s="170">
        <v>152.76</v>
      </c>
      <c r="E56" s="170">
        <v>2811.1</v>
      </c>
      <c r="F56" s="170">
        <v>146.51493034789868</v>
      </c>
      <c r="G56" s="253">
        <v>248207</v>
      </c>
      <c r="H56" s="253">
        <v>210600</v>
      </c>
      <c r="I56" s="243">
        <v>59515</v>
      </c>
      <c r="J56" s="170">
        <v>53</v>
      </c>
      <c r="K56" s="163"/>
      <c r="L56" s="164"/>
      <c r="M56" s="164"/>
      <c r="N56" s="164"/>
      <c r="O56" s="164"/>
    </row>
    <row r="57" spans="2:15" s="5" customFormat="1" ht="11.25">
      <c r="B57" s="24"/>
      <c r="C57" s="5" t="s">
        <v>16</v>
      </c>
      <c r="D57" s="170">
        <v>135.85</v>
      </c>
      <c r="E57" s="170">
        <v>2806.2</v>
      </c>
      <c r="F57" s="170">
        <v>144.60071301077204</v>
      </c>
      <c r="G57" s="253">
        <v>243748</v>
      </c>
      <c r="H57" s="253">
        <v>219000</v>
      </c>
      <c r="I57" s="243">
        <v>62765</v>
      </c>
      <c r="J57" s="170">
        <v>53</v>
      </c>
      <c r="K57" s="163"/>
      <c r="L57" s="164"/>
      <c r="M57" s="164"/>
      <c r="N57" s="164"/>
      <c r="O57" s="164"/>
    </row>
    <row r="58" spans="2:15" s="5" customFormat="1" ht="11.25">
      <c r="B58" s="24"/>
      <c r="C58" s="5" t="s">
        <v>17</v>
      </c>
      <c r="D58" s="170">
        <v>156.81</v>
      </c>
      <c r="E58" s="170">
        <v>3112.8</v>
      </c>
      <c r="F58" s="170">
        <v>167.88313184053914</v>
      </c>
      <c r="G58" s="253">
        <v>281401</v>
      </c>
      <c r="H58" s="253">
        <v>313300</v>
      </c>
      <c r="I58" s="243">
        <v>63018</v>
      </c>
      <c r="J58" s="170">
        <v>53</v>
      </c>
      <c r="K58" s="163"/>
      <c r="L58" s="164"/>
      <c r="M58" s="164"/>
      <c r="N58" s="164"/>
      <c r="O58" s="164"/>
    </row>
    <row r="59" spans="2:15" s="5" customFormat="1" ht="11.25">
      <c r="B59" s="24"/>
      <c r="C59" s="5" t="s">
        <v>18</v>
      </c>
      <c r="D59" s="170">
        <v>141.03</v>
      </c>
      <c r="E59" s="170">
        <v>3028.9</v>
      </c>
      <c r="F59" s="171">
        <v>152.9723257399304</v>
      </c>
      <c r="G59" s="164">
        <v>264155</v>
      </c>
      <c r="H59" s="164">
        <v>266200</v>
      </c>
      <c r="I59" s="163">
        <v>60692</v>
      </c>
      <c r="J59" s="11">
        <v>53</v>
      </c>
      <c r="K59" s="163"/>
      <c r="L59" s="164"/>
      <c r="M59" s="164"/>
      <c r="N59" s="164"/>
      <c r="O59" s="164"/>
    </row>
    <row r="60" spans="2:15" s="5" customFormat="1" ht="11.25">
      <c r="B60" s="24"/>
      <c r="C60" s="5" t="s">
        <v>19</v>
      </c>
      <c r="D60" s="170">
        <v>161.92</v>
      </c>
      <c r="E60" s="170">
        <v>2887</v>
      </c>
      <c r="F60" s="171">
        <v>164.62089576269273</v>
      </c>
      <c r="G60" s="164">
        <v>287130</v>
      </c>
      <c r="H60" s="164">
        <v>285750</v>
      </c>
      <c r="I60" s="163">
        <v>59038</v>
      </c>
      <c r="J60" s="11">
        <v>56</v>
      </c>
      <c r="K60" s="163"/>
      <c r="L60" s="164"/>
      <c r="M60" s="164"/>
      <c r="N60" s="164"/>
      <c r="O60" s="164"/>
    </row>
    <row r="61" spans="2:15" s="5" customFormat="1" ht="11.25">
      <c r="B61" s="24"/>
      <c r="C61" s="5" t="s">
        <v>20</v>
      </c>
      <c r="D61" s="170">
        <v>151.72</v>
      </c>
      <c r="E61" s="170">
        <v>2756.2</v>
      </c>
      <c r="F61" s="171">
        <v>156.19533341512044</v>
      </c>
      <c r="G61" s="164">
        <v>274604</v>
      </c>
      <c r="H61" s="164">
        <v>277800</v>
      </c>
      <c r="I61" s="163">
        <v>58189</v>
      </c>
      <c r="J61" s="11">
        <v>56</v>
      </c>
      <c r="K61" s="163"/>
      <c r="L61" s="164"/>
      <c r="M61" s="164"/>
      <c r="N61" s="164"/>
      <c r="O61" s="164"/>
    </row>
    <row r="62" spans="2:15" s="5" customFormat="1" ht="11.25">
      <c r="B62" s="24"/>
      <c r="C62" s="5" t="s">
        <v>21</v>
      </c>
      <c r="D62" s="170">
        <v>167.3</v>
      </c>
      <c r="E62" s="170">
        <v>3001.2</v>
      </c>
      <c r="F62" s="171">
        <v>162.4677954832706</v>
      </c>
      <c r="G62" s="164">
        <v>274164</v>
      </c>
      <c r="H62" s="164">
        <v>301050</v>
      </c>
      <c r="I62" s="163">
        <v>58316</v>
      </c>
      <c r="J62" s="11">
        <v>56</v>
      </c>
      <c r="K62" s="163"/>
      <c r="L62" s="164"/>
      <c r="M62" s="164"/>
      <c r="N62" s="164"/>
      <c r="O62" s="164"/>
    </row>
    <row r="63" spans="2:15" s="5" customFormat="1" ht="11.25">
      <c r="B63" s="24"/>
      <c r="C63" s="5" t="s">
        <v>22</v>
      </c>
      <c r="D63" s="170">
        <v>187</v>
      </c>
      <c r="E63" s="170">
        <v>2871</v>
      </c>
      <c r="F63" s="171">
        <v>176.35855821045212</v>
      </c>
      <c r="G63" s="164">
        <v>301264</v>
      </c>
      <c r="H63" s="164">
        <v>332800</v>
      </c>
      <c r="I63" s="163">
        <v>59792</v>
      </c>
      <c r="J63" s="11">
        <v>54</v>
      </c>
      <c r="K63" s="163"/>
      <c r="L63" s="164"/>
      <c r="M63" s="164"/>
      <c r="N63" s="164"/>
      <c r="O63" s="164"/>
    </row>
    <row r="64" spans="2:15" s="5" customFormat="1" ht="11.25">
      <c r="B64" s="24"/>
      <c r="C64" s="5" t="s">
        <v>23</v>
      </c>
      <c r="D64" s="170">
        <v>156.59</v>
      </c>
      <c r="E64" s="170">
        <v>2863.8</v>
      </c>
      <c r="F64" s="171">
        <v>163.9549682516601</v>
      </c>
      <c r="G64" s="164">
        <v>281870</v>
      </c>
      <c r="H64" s="164">
        <v>288200</v>
      </c>
      <c r="I64" s="163">
        <v>60311</v>
      </c>
      <c r="J64" s="11">
        <v>54</v>
      </c>
      <c r="K64" s="163"/>
      <c r="L64" s="164"/>
      <c r="M64" s="164"/>
      <c r="N64" s="164"/>
      <c r="O64" s="164"/>
    </row>
    <row r="65" spans="2:15" s="5" customFormat="1" ht="11.25">
      <c r="B65" s="24"/>
      <c r="C65" s="5" t="s">
        <v>24</v>
      </c>
      <c r="D65" s="170">
        <v>184.52</v>
      </c>
      <c r="E65" s="170">
        <v>3154.1</v>
      </c>
      <c r="F65" s="171">
        <v>174.39755788575195</v>
      </c>
      <c r="G65" s="164">
        <v>305346</v>
      </c>
      <c r="H65" s="164">
        <v>322200</v>
      </c>
      <c r="I65" s="163">
        <v>62226</v>
      </c>
      <c r="J65" s="11">
        <v>50</v>
      </c>
      <c r="K65" s="163"/>
      <c r="L65" s="164"/>
      <c r="M65" s="164"/>
      <c r="N65" s="164"/>
      <c r="O65" s="164"/>
    </row>
    <row r="66" spans="2:10" ht="11.25">
      <c r="B66" s="24"/>
      <c r="C66" s="5" t="s">
        <v>25</v>
      </c>
      <c r="D66" s="170">
        <v>165.19</v>
      </c>
      <c r="E66" s="170">
        <v>2843.8</v>
      </c>
      <c r="F66" s="171">
        <v>164.51228411729122</v>
      </c>
      <c r="G66" s="164">
        <v>291085</v>
      </c>
      <c r="H66" s="164">
        <v>301300</v>
      </c>
      <c r="I66" s="163">
        <v>60980</v>
      </c>
      <c r="J66" s="11">
        <v>51</v>
      </c>
    </row>
    <row r="67" spans="2:10" ht="11.25">
      <c r="B67" s="177"/>
      <c r="C67" s="26" t="s">
        <v>26</v>
      </c>
      <c r="D67" s="175">
        <v>144.03</v>
      </c>
      <c r="E67" s="175">
        <v>2604.4</v>
      </c>
      <c r="F67" s="176">
        <v>153.32728792606468</v>
      </c>
      <c r="G67" s="251">
        <v>252782</v>
      </c>
      <c r="H67" s="251">
        <v>260200</v>
      </c>
      <c r="I67" s="235">
        <v>62509</v>
      </c>
      <c r="J67" s="184">
        <v>51</v>
      </c>
    </row>
    <row r="68" spans="2:10" ht="11.25">
      <c r="B68" s="24">
        <v>2013</v>
      </c>
      <c r="C68" s="5" t="s">
        <v>27</v>
      </c>
      <c r="D68" s="170">
        <v>165.81</v>
      </c>
      <c r="E68" s="170">
        <v>2821.6</v>
      </c>
      <c r="F68" s="171">
        <v>156.78228981801468</v>
      </c>
      <c r="G68" s="164">
        <v>273261</v>
      </c>
      <c r="H68" s="164">
        <v>283900</v>
      </c>
      <c r="I68" s="163">
        <v>61715</v>
      </c>
      <c r="J68" s="11">
        <v>49</v>
      </c>
    </row>
    <row r="69" spans="2:10" ht="11.25">
      <c r="B69" s="24"/>
      <c r="C69" s="5" t="s">
        <v>16</v>
      </c>
      <c r="D69" s="170">
        <v>140.51</v>
      </c>
      <c r="E69" s="170">
        <v>2629.4</v>
      </c>
      <c r="F69" s="171">
        <v>144.41890657311868</v>
      </c>
      <c r="G69" s="164">
        <v>250127</v>
      </c>
      <c r="H69" s="164">
        <v>232000</v>
      </c>
      <c r="I69" s="163">
        <v>62548.81</v>
      </c>
      <c r="J69" s="11">
        <v>50</v>
      </c>
    </row>
    <row r="70" spans="2:10" ht="11.25">
      <c r="B70" s="24"/>
      <c r="C70" s="5" t="s">
        <v>17</v>
      </c>
      <c r="D70" s="170">
        <v>161.97</v>
      </c>
      <c r="E70" s="170">
        <v>2894.1</v>
      </c>
      <c r="F70" s="171">
        <v>163.9063912622723</v>
      </c>
      <c r="G70" s="164">
        <v>278536</v>
      </c>
      <c r="H70" s="164">
        <v>325000</v>
      </c>
      <c r="I70" s="163">
        <v>61571.47</v>
      </c>
      <c r="J70" s="11">
        <v>52</v>
      </c>
    </row>
    <row r="71" spans="2:10" ht="11.25">
      <c r="B71" s="24"/>
      <c r="C71" s="5" t="s">
        <v>18</v>
      </c>
      <c r="D71" s="170">
        <v>180.04</v>
      </c>
      <c r="E71" s="170">
        <v>2918.1</v>
      </c>
      <c r="F71" s="171">
        <v>169.77565758365776</v>
      </c>
      <c r="G71" s="164">
        <v>291261</v>
      </c>
      <c r="H71" s="164">
        <v>347122</v>
      </c>
      <c r="I71" s="163">
        <v>59894.38</v>
      </c>
      <c r="J71" s="11">
        <v>53</v>
      </c>
    </row>
    <row r="72" spans="2:10" ht="11.25">
      <c r="B72" s="24"/>
      <c r="C72" s="5" t="s">
        <v>19</v>
      </c>
      <c r="D72" s="170">
        <v>171</v>
      </c>
      <c r="E72" s="170">
        <v>3006.8</v>
      </c>
      <c r="F72" s="171">
        <v>169.9245293620373</v>
      </c>
      <c r="G72" s="164">
        <v>293362</v>
      </c>
      <c r="H72" s="164">
        <v>348070</v>
      </c>
      <c r="I72" s="163">
        <v>57749</v>
      </c>
      <c r="J72" s="11">
        <v>53</v>
      </c>
    </row>
    <row r="73" spans="2:10" ht="11.25">
      <c r="B73" s="24"/>
      <c r="C73" s="5" t="s">
        <v>20</v>
      </c>
      <c r="D73" s="170">
        <v>168.26</v>
      </c>
      <c r="E73" s="170">
        <v>2826.5</v>
      </c>
      <c r="F73" s="171">
        <v>163.38115822470908</v>
      </c>
      <c r="G73" s="164">
        <v>270728</v>
      </c>
      <c r="H73" s="164">
        <v>320823</v>
      </c>
      <c r="I73" s="163">
        <v>57393.33</v>
      </c>
      <c r="J73" s="11">
        <v>55</v>
      </c>
    </row>
    <row r="74" spans="2:10" ht="11.25">
      <c r="B74" s="24"/>
      <c r="C74" s="5" t="s">
        <v>21</v>
      </c>
      <c r="D74" s="170">
        <v>190.61</v>
      </c>
      <c r="E74" s="170">
        <v>2927.1</v>
      </c>
      <c r="F74" s="171">
        <v>171.77022396089816</v>
      </c>
      <c r="G74" s="164">
        <v>282413</v>
      </c>
      <c r="H74" s="164">
        <v>312300</v>
      </c>
      <c r="I74" s="163">
        <v>58024.55</v>
      </c>
      <c r="J74" s="11">
        <v>55</v>
      </c>
    </row>
    <row r="75" spans="2:10" ht="11.25">
      <c r="B75" s="177"/>
      <c r="C75" s="26" t="s">
        <v>22</v>
      </c>
      <c r="D75" s="175">
        <v>194.5</v>
      </c>
      <c r="E75" s="175" t="s">
        <v>320</v>
      </c>
      <c r="F75" s="176">
        <v>176.94813739437967</v>
      </c>
      <c r="G75" s="251">
        <v>292103</v>
      </c>
      <c r="H75" s="251">
        <v>340469</v>
      </c>
      <c r="I75" s="235">
        <v>59571.45</v>
      </c>
      <c r="J75" s="184">
        <v>57</v>
      </c>
    </row>
    <row r="76" spans="3:10" ht="11.25">
      <c r="C76" s="201" t="s">
        <v>235</v>
      </c>
      <c r="D76" s="202"/>
      <c r="E76" s="202"/>
      <c r="F76" s="202"/>
      <c r="G76" s="244"/>
      <c r="H76" s="244"/>
      <c r="I76" s="244"/>
      <c r="J76" s="202"/>
    </row>
    <row r="77" spans="3:10" ht="11.25">
      <c r="C77" s="15" t="s">
        <v>318</v>
      </c>
      <c r="D77" s="223">
        <f>(D75/D63-1)*100</f>
        <v>4.010695187165769</v>
      </c>
      <c r="E77" s="223" t="s">
        <v>320</v>
      </c>
      <c r="F77" s="223">
        <f>(F75/F63-1)*100</f>
        <v>0.33430710134521036</v>
      </c>
      <c r="G77" s="245">
        <f>(G75/G63-1)*100</f>
        <v>-3.0408545329013714</v>
      </c>
      <c r="H77" s="245">
        <f>(H75/H63-1)*100</f>
        <v>2.304387019230769</v>
      </c>
      <c r="I77" s="245">
        <f>(I75/I63-1)*100</f>
        <v>-0.3688620551244415</v>
      </c>
      <c r="J77" s="223">
        <f>(J75/J63-1)*100</f>
        <v>5.555555555555558</v>
      </c>
    </row>
    <row r="78" spans="3:10" ht="11.25">
      <c r="C78" s="15" t="s">
        <v>237</v>
      </c>
      <c r="D78" s="223">
        <f>(SUM(D68:D75)/SUM(D56:D63)-1)*100</f>
        <v>9.431675954049346</v>
      </c>
      <c r="E78" s="223">
        <f aca="true" t="shared" si="0" ref="E78:J78">(SUM(E68:E75)/SUM(E56:E63)-1)*100</f>
        <v>-13.967277351940332</v>
      </c>
      <c r="F78" s="223">
        <f t="shared" si="0"/>
        <v>3.561900201693269</v>
      </c>
      <c r="G78" s="245">
        <f t="shared" si="0"/>
        <v>2.6265098246954777</v>
      </c>
      <c r="H78" s="245">
        <f t="shared" si="0"/>
        <v>13.740493995014734</v>
      </c>
      <c r="I78" s="245">
        <f t="shared" si="0"/>
        <v>-0.5935719108710269</v>
      </c>
      <c r="J78" s="223">
        <f t="shared" si="0"/>
        <v>-2.304147465437789</v>
      </c>
    </row>
    <row r="79" spans="2:10" ht="11.25">
      <c r="B79" s="177"/>
      <c r="C79" s="18" t="s">
        <v>236</v>
      </c>
      <c r="D79" s="224">
        <f>(SUM(D64:D75)/SUM(D52:D63)-1)*100</f>
        <v>6.460134612449808</v>
      </c>
      <c r="E79" s="224">
        <f aca="true" t="shared" si="1" ref="E79:J79">(SUM(E64:E75)/SUM(E52:E63)-1)*100</f>
        <v>-8.707248696116054</v>
      </c>
      <c r="F79" s="224">
        <f t="shared" si="1"/>
        <v>3.0670132440134834</v>
      </c>
      <c r="G79" s="246">
        <f t="shared" si="1"/>
        <v>3.026134631987154</v>
      </c>
      <c r="H79" s="246">
        <f t="shared" si="1"/>
        <v>12.47659782475865</v>
      </c>
      <c r="I79" s="246">
        <f t="shared" si="1"/>
        <v>1.1932366879856326</v>
      </c>
      <c r="J79" s="224">
        <f t="shared" si="1"/>
        <v>-5.12048192771084</v>
      </c>
    </row>
    <row r="80" ht="11.25">
      <c r="C80" s="203" t="s">
        <v>269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87"/>
  <sheetViews>
    <sheetView zoomScaleSheetLayoutView="100" zoomScalePageLayoutView="0" workbookViewId="0" topLeftCell="A1">
      <selection activeCell="E77" sqref="E77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61" customWidth="1"/>
    <col min="10" max="10" width="9.140625" style="23" customWidth="1"/>
    <col min="11" max="11" width="9.140625" style="162" customWidth="1"/>
    <col min="12" max="13" width="9.140625" style="163" customWidth="1"/>
    <col min="14" max="17" width="9.140625" style="164" customWidth="1"/>
    <col min="18" max="16384" width="9.140625" style="23" customWidth="1"/>
  </cols>
  <sheetData>
    <row r="1" spans="2:10" ht="12.75">
      <c r="B1" s="72" t="s">
        <v>233</v>
      </c>
      <c r="E1" s="11"/>
      <c r="F1" s="11"/>
      <c r="G1" s="11"/>
      <c r="H1" s="11"/>
      <c r="I1" s="75"/>
      <c r="J1" s="75" t="str">
        <f>'Tab 1'!K1</f>
        <v>Carta de Conjuntura | set 2013</v>
      </c>
    </row>
    <row r="2" spans="2:9" ht="12.75">
      <c r="B2" s="141"/>
      <c r="E2" s="165"/>
      <c r="F2" s="165"/>
      <c r="G2" s="165"/>
      <c r="H2" s="165"/>
      <c r="I2" s="165"/>
    </row>
    <row r="3" spans="2:4" ht="11.25">
      <c r="B3" s="22"/>
      <c r="C3" s="166" t="s">
        <v>30</v>
      </c>
      <c r="D3" s="166"/>
    </row>
    <row r="4" spans="2:4" ht="11.25">
      <c r="B4" s="22"/>
      <c r="C4" s="166" t="s">
        <v>276</v>
      </c>
      <c r="D4" s="166"/>
    </row>
    <row r="5" spans="2:9" ht="11.25">
      <c r="B5" s="9"/>
      <c r="C5" s="9" t="s">
        <v>285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7" s="41" customFormat="1" ht="34.5" customHeight="1" thickBot="1">
      <c r="B7" s="13"/>
      <c r="C7" s="13" t="s">
        <v>1</v>
      </c>
      <c r="D7" s="14" t="s">
        <v>230</v>
      </c>
      <c r="E7" s="14" t="s">
        <v>13</v>
      </c>
      <c r="F7" s="14" t="s">
        <v>149</v>
      </c>
      <c r="G7" s="167" t="s">
        <v>281</v>
      </c>
      <c r="H7" s="167" t="s">
        <v>14</v>
      </c>
      <c r="I7" s="168" t="s">
        <v>15</v>
      </c>
      <c r="J7" s="168" t="s">
        <v>268</v>
      </c>
      <c r="K7" s="169"/>
      <c r="L7" s="163"/>
      <c r="M7" s="163"/>
      <c r="N7" s="164"/>
      <c r="O7" s="164"/>
      <c r="P7" s="164"/>
      <c r="Q7" s="164"/>
    </row>
    <row r="8" spans="2:17" s="41" customFormat="1" ht="13.5" customHeight="1" thickTop="1">
      <c r="B8" s="42">
        <v>2008</v>
      </c>
      <c r="C8" s="5" t="s">
        <v>27</v>
      </c>
      <c r="D8" s="204">
        <v>148.580105038383</v>
      </c>
      <c r="E8" s="204">
        <v>2990.95728505312</v>
      </c>
      <c r="F8" s="205">
        <v>136.394845228065</v>
      </c>
      <c r="G8" s="233">
        <v>239215.900211629</v>
      </c>
      <c r="H8" s="233">
        <v>268917.617411729</v>
      </c>
      <c r="I8" s="233">
        <v>50599.9776361404</v>
      </c>
      <c r="J8" s="254">
        <v>49.1</v>
      </c>
      <c r="K8" s="169"/>
      <c r="L8" s="163"/>
      <c r="M8" s="163"/>
      <c r="N8" s="164"/>
      <c r="O8" s="164"/>
      <c r="P8" s="164"/>
      <c r="Q8" s="164"/>
    </row>
    <row r="9" spans="2:17" s="41" customFormat="1" ht="13.5" customHeight="1">
      <c r="B9" s="42"/>
      <c r="C9" s="5" t="s">
        <v>16</v>
      </c>
      <c r="D9" s="204">
        <v>152.55887520326</v>
      </c>
      <c r="E9" s="204">
        <v>2940.80246483394</v>
      </c>
      <c r="F9" s="205">
        <v>135.660908407314</v>
      </c>
      <c r="G9" s="233">
        <v>239891.578720966</v>
      </c>
      <c r="H9" s="233">
        <v>263052.889386551</v>
      </c>
      <c r="I9" s="233">
        <v>50415.1561209205</v>
      </c>
      <c r="J9" s="254">
        <v>52.3</v>
      </c>
      <c r="K9" s="169"/>
      <c r="L9" s="163"/>
      <c r="M9" s="163"/>
      <c r="N9" s="164"/>
      <c r="O9" s="164"/>
      <c r="P9" s="164"/>
      <c r="Q9" s="164"/>
    </row>
    <row r="10" spans="2:17" s="41" customFormat="1" ht="13.5" customHeight="1">
      <c r="B10" s="42"/>
      <c r="C10" s="5" t="s">
        <v>17</v>
      </c>
      <c r="D10" s="204">
        <v>117.646619800624</v>
      </c>
      <c r="E10" s="204">
        <v>2967.37545000587</v>
      </c>
      <c r="F10" s="205">
        <v>133.695385020658</v>
      </c>
      <c r="G10" s="233">
        <v>239277.909532782</v>
      </c>
      <c r="H10" s="233">
        <v>257970.206096401</v>
      </c>
      <c r="I10" s="233">
        <v>50285.7472379391</v>
      </c>
      <c r="J10" s="254">
        <v>49.6</v>
      </c>
      <c r="K10" s="169"/>
      <c r="L10" s="163"/>
      <c r="M10" s="163"/>
      <c r="N10" s="164"/>
      <c r="O10" s="164"/>
      <c r="P10" s="164"/>
      <c r="Q10" s="164"/>
    </row>
    <row r="11" spans="2:17" s="41" customFormat="1" ht="13.5" customHeight="1">
      <c r="B11" s="42"/>
      <c r="C11" s="5" t="s">
        <v>18</v>
      </c>
      <c r="D11" s="204">
        <v>130.872591259311</v>
      </c>
      <c r="E11" s="204">
        <v>2944.79558385441</v>
      </c>
      <c r="F11" s="205">
        <v>136.191779933834</v>
      </c>
      <c r="G11" s="233">
        <v>240889.556476504</v>
      </c>
      <c r="H11" s="233">
        <v>281920.889314718</v>
      </c>
      <c r="I11" s="233">
        <v>51416.9628571059</v>
      </c>
      <c r="J11" s="254">
        <v>49.7</v>
      </c>
      <c r="K11" s="169"/>
      <c r="L11" s="163"/>
      <c r="M11" s="163"/>
      <c r="N11" s="164"/>
      <c r="O11" s="164"/>
      <c r="P11" s="164"/>
      <c r="Q11" s="164"/>
    </row>
    <row r="12" spans="2:17" s="41" customFormat="1" ht="13.5" customHeight="1">
      <c r="B12" s="42"/>
      <c r="C12" s="5" t="s">
        <v>19</v>
      </c>
      <c r="D12" s="204">
        <v>160.57990094793</v>
      </c>
      <c r="E12" s="204">
        <v>2923.60635566122</v>
      </c>
      <c r="F12" s="205">
        <v>134.500994107926</v>
      </c>
      <c r="G12" s="233">
        <v>241089.264441796</v>
      </c>
      <c r="H12" s="233">
        <v>266805.416674532</v>
      </c>
      <c r="I12" s="233">
        <v>51733.9635775668</v>
      </c>
      <c r="J12" s="254">
        <v>47.6</v>
      </c>
      <c r="K12" s="169"/>
      <c r="L12" s="163"/>
      <c r="M12" s="163"/>
      <c r="N12" s="164"/>
      <c r="O12" s="164"/>
      <c r="P12" s="164"/>
      <c r="Q12" s="164"/>
    </row>
    <row r="13" spans="2:17" s="41" customFormat="1" ht="13.5" customHeight="1">
      <c r="B13" s="42"/>
      <c r="C13" s="5" t="s">
        <v>20</v>
      </c>
      <c r="D13" s="204">
        <v>151.874884832619</v>
      </c>
      <c r="E13" s="204">
        <v>2951.73253788071</v>
      </c>
      <c r="F13" s="205">
        <v>140.104746515688</v>
      </c>
      <c r="G13" s="233">
        <v>249687.086261902</v>
      </c>
      <c r="H13" s="233">
        <v>280735.017725282</v>
      </c>
      <c r="I13" s="233">
        <v>52696.8196841128</v>
      </c>
      <c r="J13" s="254">
        <v>48</v>
      </c>
      <c r="K13" s="169"/>
      <c r="L13" s="163"/>
      <c r="M13" s="163"/>
      <c r="N13" s="164"/>
      <c r="O13" s="164"/>
      <c r="P13" s="164"/>
      <c r="Q13" s="164"/>
    </row>
    <row r="14" spans="2:17" s="41" customFormat="1" ht="13.5" customHeight="1">
      <c r="B14" s="42"/>
      <c r="C14" s="5" t="s">
        <v>21</v>
      </c>
      <c r="D14" s="204">
        <v>147.035341232413</v>
      </c>
      <c r="E14" s="204">
        <v>3098.64493546153</v>
      </c>
      <c r="F14" s="205">
        <v>140.258433281001</v>
      </c>
      <c r="G14" s="233">
        <v>246886.50994226</v>
      </c>
      <c r="H14" s="233">
        <v>286149.750846487</v>
      </c>
      <c r="I14" s="233">
        <v>52731.1268829911</v>
      </c>
      <c r="J14" s="254">
        <v>48.6</v>
      </c>
      <c r="K14" s="169"/>
      <c r="L14" s="163"/>
      <c r="M14" s="163"/>
      <c r="N14" s="164"/>
      <c r="O14" s="164"/>
      <c r="P14" s="164"/>
      <c r="Q14" s="164"/>
    </row>
    <row r="15" spans="2:17" s="41" customFormat="1" ht="13.5" customHeight="1">
      <c r="B15" s="42"/>
      <c r="C15" s="5" t="s">
        <v>22</v>
      </c>
      <c r="D15" s="204">
        <v>146.691045278409</v>
      </c>
      <c r="E15" s="204">
        <v>2997.30366919519</v>
      </c>
      <c r="F15" s="205">
        <v>136.44550780109</v>
      </c>
      <c r="G15" s="233">
        <v>240906.146056567</v>
      </c>
      <c r="H15" s="233">
        <v>280138.135086047</v>
      </c>
      <c r="I15" s="233">
        <v>53509.1195773715</v>
      </c>
      <c r="J15" s="254">
        <v>51</v>
      </c>
      <c r="K15" s="169"/>
      <c r="L15" s="163"/>
      <c r="M15" s="163"/>
      <c r="N15" s="164"/>
      <c r="O15" s="164"/>
      <c r="P15" s="164"/>
      <c r="Q15" s="164"/>
    </row>
    <row r="16" spans="2:17" s="41" customFormat="1" ht="13.5" customHeight="1">
      <c r="B16" s="42"/>
      <c r="C16" s="5" t="s">
        <v>23</v>
      </c>
      <c r="D16" s="204">
        <v>141.586634563579</v>
      </c>
      <c r="E16" s="204">
        <v>2958.69070455094</v>
      </c>
      <c r="F16" s="205">
        <v>139.205964341773</v>
      </c>
      <c r="G16" s="233">
        <v>239897.585338285</v>
      </c>
      <c r="H16" s="233">
        <v>282988.161786179</v>
      </c>
      <c r="I16" s="233">
        <v>53011.9368278259</v>
      </c>
      <c r="J16" s="254">
        <v>52.9</v>
      </c>
      <c r="K16" s="169"/>
      <c r="L16" s="163"/>
      <c r="M16" s="163"/>
      <c r="N16" s="164"/>
      <c r="O16" s="164"/>
      <c r="P16" s="164"/>
      <c r="Q16" s="164"/>
    </row>
    <row r="17" spans="2:17" s="41" customFormat="1" ht="13.5" customHeight="1">
      <c r="B17" s="42"/>
      <c r="C17" s="5" t="s">
        <v>24</v>
      </c>
      <c r="D17" s="204">
        <v>134.675720281014</v>
      </c>
      <c r="E17" s="204">
        <v>2821.86422473285</v>
      </c>
      <c r="F17" s="205">
        <v>137.133172751502</v>
      </c>
      <c r="G17" s="233">
        <v>240669.779035108</v>
      </c>
      <c r="H17" s="233">
        <v>263185.018232011</v>
      </c>
      <c r="I17" s="233">
        <v>53696.4184110443</v>
      </c>
      <c r="J17" s="254">
        <v>54.8</v>
      </c>
      <c r="K17" s="169"/>
      <c r="L17" s="163"/>
      <c r="M17" s="163"/>
      <c r="N17" s="164"/>
      <c r="O17" s="164"/>
      <c r="P17" s="164"/>
      <c r="Q17" s="164"/>
    </row>
    <row r="18" spans="2:17" s="41" customFormat="1" ht="13.5" customHeight="1">
      <c r="B18" s="42"/>
      <c r="C18" s="5" t="s">
        <v>25</v>
      </c>
      <c r="D18" s="204">
        <v>127.372238753382</v>
      </c>
      <c r="E18" s="204">
        <v>2367.96864986242</v>
      </c>
      <c r="F18" s="205">
        <v>135.375800176001</v>
      </c>
      <c r="G18" s="233">
        <v>231124.654598566</v>
      </c>
      <c r="H18" s="233">
        <v>180023.172788501</v>
      </c>
      <c r="I18" s="233">
        <v>52654.5773381666</v>
      </c>
      <c r="J18" s="205">
        <v>64.8</v>
      </c>
      <c r="K18" s="169"/>
      <c r="L18" s="163"/>
      <c r="M18" s="163"/>
      <c r="N18" s="164"/>
      <c r="O18" s="164"/>
      <c r="P18" s="164"/>
      <c r="Q18" s="164"/>
    </row>
    <row r="19" spans="2:17" s="41" customFormat="1" ht="13.5" customHeight="1">
      <c r="B19" s="208"/>
      <c r="C19" s="26" t="s">
        <v>26</v>
      </c>
      <c r="D19" s="209">
        <v>118.098916035612</v>
      </c>
      <c r="E19" s="209">
        <v>1784.69454929064</v>
      </c>
      <c r="F19" s="210">
        <v>127.26495480355</v>
      </c>
      <c r="G19" s="234">
        <v>214619.695399958</v>
      </c>
      <c r="H19" s="234">
        <v>118976.602581403</v>
      </c>
      <c r="I19" s="234">
        <v>49092.0820246914</v>
      </c>
      <c r="J19" s="210">
        <v>68.7</v>
      </c>
      <c r="K19" s="169"/>
      <c r="L19" s="163"/>
      <c r="M19" s="163"/>
      <c r="N19" s="164"/>
      <c r="O19" s="164"/>
      <c r="P19" s="164"/>
      <c r="Q19" s="164"/>
    </row>
    <row r="20" spans="2:17" s="5" customFormat="1" ht="11.25">
      <c r="B20" s="24">
        <v>2009</v>
      </c>
      <c r="C20" s="5" t="s">
        <v>27</v>
      </c>
      <c r="D20" s="170">
        <v>111.213534109913</v>
      </c>
      <c r="E20" s="170">
        <v>1682.1483344561</v>
      </c>
      <c r="F20" s="29">
        <v>127.448956284125</v>
      </c>
      <c r="G20" s="163">
        <v>220143.986883165</v>
      </c>
      <c r="H20" s="163">
        <v>214703.191441678</v>
      </c>
      <c r="I20" s="163">
        <v>49574.5317492764</v>
      </c>
      <c r="J20" s="29">
        <v>71.1</v>
      </c>
      <c r="K20" s="172"/>
      <c r="L20" s="163"/>
      <c r="M20" s="163"/>
      <c r="N20" s="164"/>
      <c r="O20" s="164"/>
      <c r="P20" s="164"/>
      <c r="Q20" s="164"/>
    </row>
    <row r="21" spans="2:17" s="5" customFormat="1" ht="11.25">
      <c r="B21" s="24"/>
      <c r="C21" s="5" t="s">
        <v>16</v>
      </c>
      <c r="D21" s="170">
        <v>87.9042058443123</v>
      </c>
      <c r="E21" s="170">
        <v>1883.20628643822</v>
      </c>
      <c r="F21" s="29">
        <v>128.842181460719</v>
      </c>
      <c r="G21" s="163">
        <v>226093.689557057</v>
      </c>
      <c r="H21" s="163">
        <v>226685.210956652</v>
      </c>
      <c r="I21" s="163">
        <v>50389.3870285231</v>
      </c>
      <c r="J21" s="29">
        <v>67.3</v>
      </c>
      <c r="K21" s="172"/>
      <c r="L21" s="163"/>
      <c r="M21" s="163"/>
      <c r="N21" s="164"/>
      <c r="O21" s="164"/>
      <c r="P21" s="164"/>
      <c r="Q21" s="164"/>
    </row>
    <row r="22" spans="2:17" s="5" customFormat="1" ht="11.25">
      <c r="B22" s="24"/>
      <c r="C22" s="5" t="s">
        <v>17</v>
      </c>
      <c r="D22" s="170">
        <v>98.1367352534451</v>
      </c>
      <c r="E22" s="170">
        <v>1684.96945472965</v>
      </c>
      <c r="F22" s="29">
        <v>129.792267338233</v>
      </c>
      <c r="G22" s="163">
        <v>225247.033436494</v>
      </c>
      <c r="H22" s="163">
        <v>253815.174225201</v>
      </c>
      <c r="I22" s="163">
        <v>51331.7589649797</v>
      </c>
      <c r="J22" s="29">
        <v>65.6</v>
      </c>
      <c r="K22" s="172"/>
      <c r="L22" s="163"/>
      <c r="M22" s="163"/>
      <c r="N22" s="164"/>
      <c r="O22" s="164"/>
      <c r="P22" s="164"/>
      <c r="Q22" s="164"/>
    </row>
    <row r="23" spans="2:17" s="5" customFormat="1" ht="11.25">
      <c r="B23" s="24"/>
      <c r="C23" s="5" t="s">
        <v>18</v>
      </c>
      <c r="D23" s="170">
        <v>94.2027086260966</v>
      </c>
      <c r="E23" s="170">
        <v>1785.19706834275</v>
      </c>
      <c r="F23" s="29">
        <v>132.097046507106</v>
      </c>
      <c r="G23" s="163">
        <v>227537.798296738</v>
      </c>
      <c r="H23" s="163">
        <v>246669.599442676</v>
      </c>
      <c r="I23" s="163">
        <v>50497.9064771779</v>
      </c>
      <c r="J23" s="29">
        <v>61.7</v>
      </c>
      <c r="K23" s="172"/>
      <c r="L23" s="163"/>
      <c r="M23" s="163"/>
      <c r="N23" s="164"/>
      <c r="O23" s="164"/>
      <c r="P23" s="164"/>
      <c r="Q23" s="164"/>
    </row>
    <row r="24" spans="2:17" s="5" customFormat="1" ht="11.25">
      <c r="B24" s="24"/>
      <c r="C24" s="5" t="s">
        <v>19</v>
      </c>
      <c r="D24" s="170">
        <v>98.0125350427313</v>
      </c>
      <c r="E24" s="170">
        <v>1834.46615504082</v>
      </c>
      <c r="F24" s="29">
        <v>132.212338272304</v>
      </c>
      <c r="G24" s="163">
        <v>228836.584084246</v>
      </c>
      <c r="H24" s="163">
        <v>253669.764496469</v>
      </c>
      <c r="I24" s="163">
        <v>51308.830990764</v>
      </c>
      <c r="J24" s="29">
        <v>60.5</v>
      </c>
      <c r="K24" s="172"/>
      <c r="L24" s="163"/>
      <c r="M24" s="163"/>
      <c r="N24" s="164"/>
      <c r="O24" s="164"/>
      <c r="P24" s="164"/>
      <c r="Q24" s="164"/>
    </row>
    <row r="25" spans="2:17" s="5" customFormat="1" ht="11.25">
      <c r="B25" s="9"/>
      <c r="C25" s="5" t="s">
        <v>20</v>
      </c>
      <c r="D25" s="170">
        <v>103.188338751983</v>
      </c>
      <c r="E25" s="170">
        <v>1935.00140960995</v>
      </c>
      <c r="F25" s="29">
        <v>131.810533693988</v>
      </c>
      <c r="G25" s="163">
        <v>233131.225516934</v>
      </c>
      <c r="H25" s="163">
        <v>264424.866096322</v>
      </c>
      <c r="I25" s="163">
        <v>51384.3446045628</v>
      </c>
      <c r="J25" s="29">
        <v>57</v>
      </c>
      <c r="K25" s="172"/>
      <c r="L25" s="163"/>
      <c r="M25" s="163"/>
      <c r="N25" s="164"/>
      <c r="O25" s="164"/>
      <c r="P25" s="164"/>
      <c r="Q25" s="164"/>
    </row>
    <row r="26" spans="2:17" s="5" customFormat="1" ht="11.25">
      <c r="B26" s="24"/>
      <c r="C26" s="28" t="s">
        <v>21</v>
      </c>
      <c r="D26" s="173">
        <v>104.3331440306</v>
      </c>
      <c r="E26" s="170">
        <v>2380.64299604564</v>
      </c>
      <c r="F26" s="29">
        <v>130.715468374838</v>
      </c>
      <c r="G26" s="163">
        <v>237665.276643527</v>
      </c>
      <c r="H26" s="163">
        <v>250274.302992823</v>
      </c>
      <c r="I26" s="163">
        <v>52149.9024221582</v>
      </c>
      <c r="J26" s="29">
        <v>55.6</v>
      </c>
      <c r="K26" s="172"/>
      <c r="L26" s="163"/>
      <c r="M26" s="163"/>
      <c r="N26" s="164"/>
      <c r="O26" s="164"/>
      <c r="P26" s="164"/>
      <c r="Q26" s="164"/>
    </row>
    <row r="27" spans="2:17" s="5" customFormat="1" ht="11.25">
      <c r="B27" s="24"/>
      <c r="C27" s="5" t="s">
        <v>22</v>
      </c>
      <c r="D27" s="170">
        <v>107.772340894464</v>
      </c>
      <c r="E27" s="170">
        <v>2539.89795083591</v>
      </c>
      <c r="F27" s="29">
        <v>130.426594892256</v>
      </c>
      <c r="G27" s="163">
        <v>243108.629407532</v>
      </c>
      <c r="H27" s="163">
        <v>261020.046833164</v>
      </c>
      <c r="I27" s="163">
        <v>52198.5903532446</v>
      </c>
      <c r="J27" s="29">
        <v>53</v>
      </c>
      <c r="K27" s="172"/>
      <c r="L27" s="163"/>
      <c r="M27" s="163"/>
      <c r="N27" s="164"/>
      <c r="O27" s="164"/>
      <c r="P27" s="164"/>
      <c r="Q27" s="164"/>
    </row>
    <row r="28" spans="2:17" s="5" customFormat="1" ht="11.25">
      <c r="B28" s="24"/>
      <c r="C28" s="5" t="s">
        <v>23</v>
      </c>
      <c r="D28" s="170">
        <v>118.443776628454</v>
      </c>
      <c r="E28" s="170">
        <v>2677.28181872804</v>
      </c>
      <c r="F28" s="29">
        <v>132.495523809387</v>
      </c>
      <c r="G28" s="163">
        <v>252321.030489516</v>
      </c>
      <c r="H28" s="163">
        <v>265582.37242525</v>
      </c>
      <c r="I28" s="163">
        <v>53424.3708479444</v>
      </c>
      <c r="J28" s="29">
        <v>50.9</v>
      </c>
      <c r="K28" s="172"/>
      <c r="L28" s="163"/>
      <c r="M28" s="163"/>
      <c r="N28" s="164"/>
      <c r="O28" s="164"/>
      <c r="P28" s="164"/>
      <c r="Q28" s="164"/>
    </row>
    <row r="29" spans="2:17" s="5" customFormat="1" ht="11.25">
      <c r="B29" s="24"/>
      <c r="C29" s="5" t="s">
        <v>24</v>
      </c>
      <c r="D29" s="170">
        <v>120.646617390887</v>
      </c>
      <c r="E29" s="170">
        <v>2721.79972512881</v>
      </c>
      <c r="F29" s="29">
        <v>135.329018610048</v>
      </c>
      <c r="G29" s="163">
        <v>258773.751268814</v>
      </c>
      <c r="H29" s="163">
        <v>297852.134863917</v>
      </c>
      <c r="I29" s="163">
        <v>53685.9162246128</v>
      </c>
      <c r="J29" s="29">
        <v>51.7</v>
      </c>
      <c r="K29" s="172"/>
      <c r="L29" s="163"/>
      <c r="M29" s="163"/>
      <c r="N29" s="164"/>
      <c r="O29" s="164"/>
      <c r="P29" s="164"/>
      <c r="Q29" s="164"/>
    </row>
    <row r="30" spans="2:17" s="5" customFormat="1" ht="11.25">
      <c r="B30" s="24"/>
      <c r="C30" s="5" t="s">
        <v>25</v>
      </c>
      <c r="D30" s="170">
        <v>121.774438900736</v>
      </c>
      <c r="E30" s="170">
        <v>2746.62448933721</v>
      </c>
      <c r="F30" s="29">
        <v>139.11277214411</v>
      </c>
      <c r="G30" s="163">
        <v>261208.627452018</v>
      </c>
      <c r="H30" s="163">
        <v>274806.05965807</v>
      </c>
      <c r="I30" s="163">
        <v>56198.2293276083</v>
      </c>
      <c r="J30" s="29">
        <v>50.8</v>
      </c>
      <c r="K30" s="172"/>
      <c r="L30" s="163"/>
      <c r="M30" s="163"/>
      <c r="N30" s="164"/>
      <c r="O30" s="164"/>
      <c r="P30" s="164"/>
      <c r="Q30" s="164"/>
    </row>
    <row r="31" spans="2:17" s="5" customFormat="1" ht="11.25">
      <c r="B31" s="177"/>
      <c r="C31" s="26" t="s">
        <v>26</v>
      </c>
      <c r="D31" s="175">
        <v>132.66273742651</v>
      </c>
      <c r="E31" s="175">
        <v>2713.8201462366</v>
      </c>
      <c r="F31" s="125">
        <v>137.619930647816</v>
      </c>
      <c r="G31" s="235">
        <v>263245.426513117</v>
      </c>
      <c r="H31" s="235">
        <v>270373.258983597</v>
      </c>
      <c r="I31" s="235">
        <v>54517.0791396268</v>
      </c>
      <c r="J31" s="125">
        <v>50.7</v>
      </c>
      <c r="K31" s="172"/>
      <c r="L31" s="163"/>
      <c r="M31" s="163"/>
      <c r="N31" s="164"/>
      <c r="O31" s="164"/>
      <c r="P31" s="164"/>
      <c r="Q31" s="164"/>
    </row>
    <row r="32" spans="2:10" s="5" customFormat="1" ht="11.25">
      <c r="B32" s="24">
        <v>2010</v>
      </c>
      <c r="C32" s="5" t="s">
        <v>27</v>
      </c>
      <c r="D32" s="170">
        <v>136.663272713777</v>
      </c>
      <c r="E32" s="170">
        <v>2799.1654921608</v>
      </c>
      <c r="F32" s="29">
        <v>139.01632661335</v>
      </c>
      <c r="G32" s="163">
        <v>258031.704281557</v>
      </c>
      <c r="H32" s="163">
        <v>275258.714690909</v>
      </c>
      <c r="I32" s="163">
        <v>55237.0448145647</v>
      </c>
      <c r="J32" s="255">
        <v>53.1</v>
      </c>
    </row>
    <row r="33" spans="2:11" ht="11.25">
      <c r="B33" s="24"/>
      <c r="C33" s="5" t="s">
        <v>16</v>
      </c>
      <c r="D33" s="170">
        <v>143.508625425015</v>
      </c>
      <c r="E33" s="170">
        <v>2660.36179255026</v>
      </c>
      <c r="F33" s="29">
        <v>143.037152662735</v>
      </c>
      <c r="G33" s="163">
        <v>263717.435147306</v>
      </c>
      <c r="H33" s="163">
        <v>281319.244377087</v>
      </c>
      <c r="I33" s="163">
        <v>56214.8877803165</v>
      </c>
      <c r="J33" s="255">
        <v>50.3</v>
      </c>
      <c r="K33" s="172"/>
    </row>
    <row r="34" spans="2:10" ht="11.25">
      <c r="B34" s="24"/>
      <c r="C34" s="5" t="s">
        <v>17</v>
      </c>
      <c r="D34" s="170">
        <v>150.585512820188</v>
      </c>
      <c r="E34" s="170">
        <v>2778.27213188514</v>
      </c>
      <c r="F34" s="29">
        <v>148.846482390835</v>
      </c>
      <c r="G34" s="163">
        <v>264521.917177677</v>
      </c>
      <c r="H34" s="163">
        <v>289517.558501603</v>
      </c>
      <c r="I34" s="163">
        <v>55951.8356040254</v>
      </c>
      <c r="J34" s="255">
        <v>50.6</v>
      </c>
    </row>
    <row r="35" spans="2:10" ht="11.25">
      <c r="B35" s="24"/>
      <c r="C35" s="5" t="s">
        <v>18</v>
      </c>
      <c r="D35" s="170">
        <v>152.485516336064</v>
      </c>
      <c r="E35" s="170">
        <v>2710.69740818857</v>
      </c>
      <c r="F35" s="29">
        <v>144.757035159064</v>
      </c>
      <c r="G35" s="163">
        <v>263781.919740143</v>
      </c>
      <c r="H35" s="163">
        <v>275275.555873307</v>
      </c>
      <c r="I35" s="163">
        <v>55412.8239451904</v>
      </c>
      <c r="J35" s="255">
        <v>48.7</v>
      </c>
    </row>
    <row r="36" spans="2:10" ht="11.25">
      <c r="B36" s="24"/>
      <c r="C36" s="5" t="s">
        <v>19</v>
      </c>
      <c r="D36" s="170">
        <v>146.885569455008</v>
      </c>
      <c r="E36" s="170">
        <v>2776.89609491942</v>
      </c>
      <c r="F36" s="29">
        <v>149.92142912968</v>
      </c>
      <c r="G36" s="163">
        <v>276779.222458209</v>
      </c>
      <c r="H36" s="163">
        <v>282474.236225395</v>
      </c>
      <c r="I36" s="163">
        <v>56354.6311147826</v>
      </c>
      <c r="J36" s="255">
        <v>49.5</v>
      </c>
    </row>
    <row r="37" spans="2:10" ht="11.25">
      <c r="B37" s="24"/>
      <c r="C37" s="5" t="s">
        <v>20</v>
      </c>
      <c r="D37" s="170">
        <v>147.727252413026</v>
      </c>
      <c r="E37" s="170">
        <v>2835.11418675981</v>
      </c>
      <c r="F37" s="29">
        <v>146.871404282639</v>
      </c>
      <c r="G37" s="163">
        <v>267949.521842372</v>
      </c>
      <c r="H37" s="163">
        <v>271957.652732544</v>
      </c>
      <c r="I37" s="163">
        <v>56369.9010778268</v>
      </c>
      <c r="J37" s="255">
        <v>47</v>
      </c>
    </row>
    <row r="38" spans="2:10" ht="11.25">
      <c r="B38" s="24"/>
      <c r="C38" s="5" t="s">
        <v>21</v>
      </c>
      <c r="D38" s="170">
        <v>155.855151310541</v>
      </c>
      <c r="E38" s="170">
        <v>2755.12802703952</v>
      </c>
      <c r="F38" s="29">
        <v>147.402012872063</v>
      </c>
      <c r="G38" s="163">
        <v>264091.648498379</v>
      </c>
      <c r="H38" s="163">
        <v>273562.368188456</v>
      </c>
      <c r="I38" s="163">
        <v>56645.9481678372</v>
      </c>
      <c r="J38" s="255">
        <v>48.6</v>
      </c>
    </row>
    <row r="39" spans="2:10" ht="11.25">
      <c r="B39" s="24"/>
      <c r="C39" s="5" t="s">
        <v>22</v>
      </c>
      <c r="D39" s="170">
        <v>147.748128410575</v>
      </c>
      <c r="E39" s="170">
        <v>2741.27547752897</v>
      </c>
      <c r="F39" s="29">
        <v>149.95804822824</v>
      </c>
      <c r="G39" s="163">
        <v>259718.745572842</v>
      </c>
      <c r="H39" s="163">
        <v>276367.432524934</v>
      </c>
      <c r="I39" s="163">
        <v>56300.7771111396</v>
      </c>
      <c r="J39" s="255">
        <v>50</v>
      </c>
    </row>
    <row r="40" spans="2:10" ht="11.25">
      <c r="B40" s="24"/>
      <c r="C40" s="5" t="s">
        <v>23</v>
      </c>
      <c r="D40" s="170">
        <v>157.771617864729</v>
      </c>
      <c r="E40" s="170">
        <v>2684.13398652217</v>
      </c>
      <c r="F40" s="29">
        <v>149.880304454907</v>
      </c>
      <c r="G40" s="163">
        <v>258593.682149327</v>
      </c>
      <c r="H40" s="163">
        <v>280201.184596438</v>
      </c>
      <c r="I40" s="163">
        <v>56653.8708559404</v>
      </c>
      <c r="J40" s="255">
        <v>49.9</v>
      </c>
    </row>
    <row r="41" spans="2:10" ht="11.25">
      <c r="B41" s="24"/>
      <c r="C41" s="5" t="s">
        <v>24</v>
      </c>
      <c r="D41" s="170">
        <v>155.386199082247</v>
      </c>
      <c r="E41" s="170">
        <v>2851.42570073786</v>
      </c>
      <c r="F41" s="29">
        <v>150.605008591757</v>
      </c>
      <c r="G41" s="163">
        <v>260141.095574789</v>
      </c>
      <c r="H41" s="163">
        <v>288820.275799394</v>
      </c>
      <c r="I41" s="163">
        <v>56369.3008159837</v>
      </c>
      <c r="J41" s="255">
        <v>50.7</v>
      </c>
    </row>
    <row r="42" spans="2:10" ht="11.25">
      <c r="B42" s="24"/>
      <c r="C42" s="5" t="s">
        <v>25</v>
      </c>
      <c r="D42" s="170">
        <v>162.498257920257</v>
      </c>
      <c r="E42" s="170">
        <v>2686.00465124088</v>
      </c>
      <c r="F42" s="29">
        <v>150.45086564528</v>
      </c>
      <c r="G42" s="163">
        <v>260824.303296143</v>
      </c>
      <c r="H42" s="163">
        <v>294488.694065068</v>
      </c>
      <c r="I42" s="163">
        <v>57276.6151988619</v>
      </c>
      <c r="J42" s="29">
        <v>48.8</v>
      </c>
    </row>
    <row r="43" spans="2:10" ht="11.25">
      <c r="B43" s="177"/>
      <c r="C43" s="26" t="s">
        <v>26</v>
      </c>
      <c r="D43" s="175">
        <v>153.440568223551</v>
      </c>
      <c r="E43" s="175">
        <v>2571.85478483388</v>
      </c>
      <c r="F43" s="125">
        <v>152.097353902997</v>
      </c>
      <c r="G43" s="235">
        <v>263133.511879074</v>
      </c>
      <c r="H43" s="235">
        <v>290498.483709575</v>
      </c>
      <c r="I43" s="235">
        <v>57393.5876804269</v>
      </c>
      <c r="J43" s="125">
        <v>48.7</v>
      </c>
    </row>
    <row r="44" spans="2:10" ht="11.25">
      <c r="B44" s="24">
        <v>2011</v>
      </c>
      <c r="C44" s="5" t="s">
        <v>27</v>
      </c>
      <c r="D44" s="170">
        <v>156.369349743339</v>
      </c>
      <c r="E44" s="170">
        <v>2810.33037582386</v>
      </c>
      <c r="F44" s="29">
        <v>152.479986985164</v>
      </c>
      <c r="G44" s="163">
        <v>266000.688765172</v>
      </c>
      <c r="H44" s="163">
        <v>277015.222071826</v>
      </c>
      <c r="I44" s="163">
        <v>57711.252153823</v>
      </c>
      <c r="J44" s="255">
        <v>52.3</v>
      </c>
    </row>
    <row r="45" spans="2:10" ht="11.25">
      <c r="B45" s="5"/>
      <c r="C45" s="5" t="s">
        <v>16</v>
      </c>
      <c r="D45" s="170">
        <v>162.68253697384</v>
      </c>
      <c r="E45" s="170">
        <v>2887.9024743543</v>
      </c>
      <c r="F45" s="29">
        <v>153.841422622939</v>
      </c>
      <c r="G45" s="163">
        <v>264985.742272415</v>
      </c>
      <c r="H45" s="163">
        <v>335591.161092321</v>
      </c>
      <c r="I45" s="163">
        <v>57480.7231799441</v>
      </c>
      <c r="J45" s="29">
        <v>51.2</v>
      </c>
    </row>
    <row r="46" spans="2:10" ht="11.25">
      <c r="B46" s="5"/>
      <c r="C46" s="5" t="s">
        <v>17</v>
      </c>
      <c r="D46" s="170">
        <v>159.473073503882</v>
      </c>
      <c r="E46" s="170">
        <v>2927.47664834473</v>
      </c>
      <c r="F46" s="29">
        <v>154.939715284736</v>
      </c>
      <c r="G46" s="163">
        <v>267828.189228516</v>
      </c>
      <c r="H46" s="163">
        <v>277157.557004554</v>
      </c>
      <c r="I46" s="163">
        <v>57353.3953782979</v>
      </c>
      <c r="J46" s="29">
        <v>50.5</v>
      </c>
    </row>
    <row r="47" spans="2:17" s="5" customFormat="1" ht="11.25">
      <c r="B47" s="174"/>
      <c r="C47" s="5" t="s">
        <v>18</v>
      </c>
      <c r="D47" s="170">
        <v>167.681928195298</v>
      </c>
      <c r="E47" s="170">
        <v>2995.39415041926</v>
      </c>
      <c r="F47" s="29">
        <v>155.996589487675</v>
      </c>
      <c r="G47" s="163">
        <v>265272.129882132</v>
      </c>
      <c r="H47" s="163">
        <v>287012.713045698</v>
      </c>
      <c r="I47" s="163">
        <v>57972.4409689825</v>
      </c>
      <c r="J47" s="255">
        <v>49.6</v>
      </c>
      <c r="K47" s="162"/>
      <c r="L47" s="163"/>
      <c r="M47" s="163"/>
      <c r="N47" s="164"/>
      <c r="O47" s="164"/>
      <c r="P47" s="164"/>
      <c r="Q47" s="164"/>
    </row>
    <row r="48" spans="2:17" s="5" customFormat="1" ht="11.25">
      <c r="B48" s="24"/>
      <c r="C48" s="5" t="s">
        <v>19</v>
      </c>
      <c r="D48" s="170">
        <v>164.261025428708</v>
      </c>
      <c r="E48" s="170">
        <v>3176.1885594269</v>
      </c>
      <c r="F48" s="29">
        <v>158.554575939501</v>
      </c>
      <c r="G48" s="163">
        <v>271857.732960207</v>
      </c>
      <c r="H48" s="163">
        <v>284189.620918633</v>
      </c>
      <c r="I48" s="163">
        <v>58080.5933606964</v>
      </c>
      <c r="J48" s="255">
        <v>51.6</v>
      </c>
      <c r="K48" s="162"/>
      <c r="L48" s="163"/>
      <c r="M48" s="163"/>
      <c r="N48" s="164"/>
      <c r="O48" s="164"/>
      <c r="P48" s="164"/>
      <c r="Q48" s="164"/>
    </row>
    <row r="49" spans="2:11" ht="11.25">
      <c r="B49" s="24"/>
      <c r="C49" s="5" t="s">
        <v>20</v>
      </c>
      <c r="D49" s="170">
        <v>164.466827673472</v>
      </c>
      <c r="E49" s="170">
        <v>2993.40838197573</v>
      </c>
      <c r="F49" s="29">
        <v>156.024605898151</v>
      </c>
      <c r="G49" s="163">
        <v>268251.985262889</v>
      </c>
      <c r="H49" s="163">
        <v>285015.327479862</v>
      </c>
      <c r="I49" s="163">
        <v>57768.9764970629</v>
      </c>
      <c r="J49" s="255">
        <v>52</v>
      </c>
      <c r="K49" s="172"/>
    </row>
    <row r="50" spans="2:11" ht="11.25">
      <c r="B50" s="24"/>
      <c r="C50" s="5" t="s">
        <v>21</v>
      </c>
      <c r="D50" s="170">
        <v>163.412924840251</v>
      </c>
      <c r="E50" s="170">
        <v>3003.42634797736</v>
      </c>
      <c r="F50" s="29">
        <v>159.908516119345</v>
      </c>
      <c r="G50" s="163">
        <v>271866.568211498</v>
      </c>
      <c r="H50" s="163">
        <v>296130.293292473</v>
      </c>
      <c r="I50" s="163">
        <v>58471.8792167049</v>
      </c>
      <c r="J50" s="255">
        <v>54.4</v>
      </c>
      <c r="K50" s="172"/>
    </row>
    <row r="51" spans="2:10" ht="11.25">
      <c r="B51" s="24"/>
      <c r="C51" s="5" t="s">
        <v>22</v>
      </c>
      <c r="D51" s="170">
        <v>164.603411210958</v>
      </c>
      <c r="E51" s="170">
        <v>2933.92976390858</v>
      </c>
      <c r="F51" s="29">
        <v>158.143193367492</v>
      </c>
      <c r="G51" s="163">
        <v>272353.066829112</v>
      </c>
      <c r="H51" s="163">
        <v>287847.510281425</v>
      </c>
      <c r="I51" s="163">
        <v>58949.3447771452</v>
      </c>
      <c r="J51" s="255">
        <v>58</v>
      </c>
    </row>
    <row r="52" spans="2:10" ht="11.25">
      <c r="B52" s="23"/>
      <c r="C52" s="5" t="s">
        <v>23</v>
      </c>
      <c r="D52" s="170">
        <v>159.264149658182</v>
      </c>
      <c r="E52" s="170">
        <v>2860.15497410938</v>
      </c>
      <c r="F52" s="29">
        <v>158.119636761527</v>
      </c>
      <c r="G52" s="163">
        <v>261374.552349307</v>
      </c>
      <c r="H52" s="163">
        <v>264232.365916644</v>
      </c>
      <c r="I52" s="163">
        <v>58707.1529178934</v>
      </c>
      <c r="J52" s="255">
        <v>57.9</v>
      </c>
    </row>
    <row r="53" spans="2:10" ht="11.25">
      <c r="B53" s="23"/>
      <c r="C53" s="5" t="s">
        <v>24</v>
      </c>
      <c r="D53" s="170">
        <v>150.10277860908</v>
      </c>
      <c r="E53" s="170">
        <v>2817.99777203848</v>
      </c>
      <c r="F53" s="29">
        <v>156.68628931059</v>
      </c>
      <c r="G53" s="163">
        <v>266482.207460687</v>
      </c>
      <c r="H53" s="163">
        <v>259261.009199077</v>
      </c>
      <c r="I53" s="163">
        <v>58307.8203896016</v>
      </c>
      <c r="J53" s="255">
        <v>58.5</v>
      </c>
    </row>
    <row r="54" spans="2:10" ht="11.25">
      <c r="B54" s="23"/>
      <c r="C54" s="5" t="s">
        <v>25</v>
      </c>
      <c r="D54" s="170">
        <v>161.189172238346</v>
      </c>
      <c r="E54" s="170">
        <v>2849.34558455455</v>
      </c>
      <c r="F54" s="29">
        <v>158.311735771119</v>
      </c>
      <c r="G54" s="163">
        <v>271627.392202364</v>
      </c>
      <c r="H54" s="163">
        <v>266511.830638912</v>
      </c>
      <c r="I54" s="163">
        <v>58633.9536823743</v>
      </c>
      <c r="J54" s="255">
        <v>57.8</v>
      </c>
    </row>
    <row r="55" spans="2:10" ht="11.25">
      <c r="B55" s="26"/>
      <c r="C55" s="26" t="s">
        <v>26</v>
      </c>
      <c r="D55" s="175">
        <v>160.019234704448</v>
      </c>
      <c r="E55" s="175">
        <v>2893.77424820925</v>
      </c>
      <c r="F55" s="125">
        <v>159.202401639937</v>
      </c>
      <c r="G55" s="235">
        <v>270442.819074158</v>
      </c>
      <c r="H55" s="235">
        <v>297049.79542857</v>
      </c>
      <c r="I55" s="235">
        <v>58821.05229953</v>
      </c>
      <c r="J55" s="125">
        <v>58</v>
      </c>
    </row>
    <row r="56" spans="2:10" ht="11.25">
      <c r="B56" s="174">
        <v>2012</v>
      </c>
      <c r="C56" s="5" t="s">
        <v>27</v>
      </c>
      <c r="D56" s="170">
        <v>157.4274606796</v>
      </c>
      <c r="E56" s="170">
        <v>2865.97747509617</v>
      </c>
      <c r="F56" s="29">
        <v>157.788752939604</v>
      </c>
      <c r="G56" s="163">
        <v>267613.083455457</v>
      </c>
      <c r="H56" s="163">
        <v>244999.459614093</v>
      </c>
      <c r="I56" s="163">
        <v>58928.9695046038</v>
      </c>
      <c r="J56" s="255">
        <v>55.1</v>
      </c>
    </row>
    <row r="57" spans="3:10" ht="11.25">
      <c r="C57" s="5" t="s">
        <v>16</v>
      </c>
      <c r="D57" s="170">
        <v>156.777607185779</v>
      </c>
      <c r="E57" s="170">
        <v>2990.84256479195</v>
      </c>
      <c r="F57" s="29">
        <v>158.430954556583</v>
      </c>
      <c r="G57" s="163">
        <v>267687.611666335</v>
      </c>
      <c r="H57" s="163">
        <v>261085.387411057</v>
      </c>
      <c r="I57" s="163">
        <v>60294.7301779772</v>
      </c>
      <c r="J57" s="255">
        <v>54.3</v>
      </c>
    </row>
    <row r="58" spans="3:10" ht="11.25">
      <c r="C58" s="5" t="s">
        <v>17</v>
      </c>
      <c r="D58" s="170">
        <v>154.809856429764</v>
      </c>
      <c r="E58" s="170">
        <v>3011.58457145131</v>
      </c>
      <c r="F58" s="29">
        <v>162.418038760002</v>
      </c>
      <c r="G58" s="163">
        <v>271729.578913635</v>
      </c>
      <c r="H58" s="163">
        <v>290054.434575186</v>
      </c>
      <c r="I58" s="163">
        <v>60488.6347398566</v>
      </c>
      <c r="J58" s="255">
        <v>53.5</v>
      </c>
    </row>
    <row r="59" spans="3:10" ht="11.25">
      <c r="C59" s="5" t="s">
        <v>18</v>
      </c>
      <c r="D59" s="170">
        <v>153.329020181958</v>
      </c>
      <c r="E59" s="170">
        <v>2988.67639661926</v>
      </c>
      <c r="F59" s="29">
        <v>157.68113889055</v>
      </c>
      <c r="G59" s="163">
        <v>273756.596245255</v>
      </c>
      <c r="H59" s="163">
        <v>264674.856332828</v>
      </c>
      <c r="I59" s="163">
        <v>60610.6293070306</v>
      </c>
      <c r="J59" s="255">
        <v>52.7</v>
      </c>
    </row>
    <row r="60" spans="3:10" ht="11.25">
      <c r="C60" s="5" t="s">
        <v>19</v>
      </c>
      <c r="D60" s="170">
        <v>159.414511597694</v>
      </c>
      <c r="E60" s="170">
        <v>2778.24089489871</v>
      </c>
      <c r="F60" s="29">
        <v>157.679132157498</v>
      </c>
      <c r="G60" s="163">
        <v>272702.140930939</v>
      </c>
      <c r="H60" s="163">
        <v>263384.433487021</v>
      </c>
      <c r="I60" s="163">
        <v>60387.2285783894</v>
      </c>
      <c r="J60" s="255">
        <v>54.6</v>
      </c>
    </row>
    <row r="61" spans="3:10" ht="11.25">
      <c r="C61" s="5" t="s">
        <v>20</v>
      </c>
      <c r="D61" s="170">
        <v>157.38495549523</v>
      </c>
      <c r="E61" s="170">
        <v>2757.97969663142</v>
      </c>
      <c r="F61" s="29">
        <v>159.19012185685</v>
      </c>
      <c r="G61" s="163">
        <v>275224.088625896</v>
      </c>
      <c r="H61" s="163">
        <v>272139.347378307</v>
      </c>
      <c r="I61" s="163">
        <v>60408.015839406</v>
      </c>
      <c r="J61" s="255">
        <v>53.1</v>
      </c>
    </row>
    <row r="62" spans="3:10" ht="11.25">
      <c r="C62" s="5" t="s">
        <v>21</v>
      </c>
      <c r="D62" s="170">
        <v>156.380105096111</v>
      </c>
      <c r="E62" s="170">
        <v>2877.7109667533</v>
      </c>
      <c r="F62" s="29">
        <v>159.507668068219</v>
      </c>
      <c r="G62" s="163">
        <v>271055.682354918</v>
      </c>
      <c r="H62" s="163">
        <v>283431.654864613</v>
      </c>
      <c r="I62" s="163">
        <v>60343.5841417142</v>
      </c>
      <c r="J62" s="255">
        <v>54.4</v>
      </c>
    </row>
    <row r="63" spans="3:10" ht="11.25">
      <c r="C63" s="5" t="s">
        <v>22</v>
      </c>
      <c r="D63" s="170">
        <v>162.64176409693</v>
      </c>
      <c r="E63" s="170">
        <v>2795.60478557859</v>
      </c>
      <c r="F63" s="29">
        <v>166.07668315973</v>
      </c>
      <c r="G63" s="163">
        <v>288093.358694637</v>
      </c>
      <c r="H63" s="163">
        <v>293299.610329919</v>
      </c>
      <c r="I63" s="163">
        <v>60357.8118515404</v>
      </c>
      <c r="J63" s="255">
        <v>53.9</v>
      </c>
    </row>
    <row r="64" spans="3:10" ht="11.25">
      <c r="C64" s="5" t="s">
        <v>23</v>
      </c>
      <c r="D64" s="170">
        <v>155.978845673256</v>
      </c>
      <c r="E64" s="170">
        <v>2879.98239397702</v>
      </c>
      <c r="F64" s="29">
        <v>162.417890749743</v>
      </c>
      <c r="G64" s="163">
        <v>280010.982581058</v>
      </c>
      <c r="H64" s="163">
        <v>301001.124822534</v>
      </c>
      <c r="I64" s="163">
        <v>60707.8472426861</v>
      </c>
      <c r="J64" s="255">
        <v>54</v>
      </c>
    </row>
    <row r="65" spans="3:10" ht="11.25">
      <c r="C65" s="5" t="s">
        <v>24</v>
      </c>
      <c r="D65" s="170">
        <v>161.850896200839</v>
      </c>
      <c r="E65" s="170">
        <v>3073.42041896051</v>
      </c>
      <c r="F65" s="29">
        <v>164.57632958435</v>
      </c>
      <c r="G65" s="163">
        <v>283521.872612653</v>
      </c>
      <c r="H65" s="163">
        <v>306230.746003591</v>
      </c>
      <c r="I65" s="163">
        <v>61832.1999943566</v>
      </c>
      <c r="J65" s="255">
        <v>51.5</v>
      </c>
    </row>
    <row r="66" spans="2:10" ht="11.25">
      <c r="B66" s="24"/>
      <c r="C66" s="5" t="s">
        <v>25</v>
      </c>
      <c r="D66" s="170">
        <v>159.783679945084</v>
      </c>
      <c r="E66" s="170">
        <v>2940.78253688934</v>
      </c>
      <c r="F66" s="29">
        <v>163.570075670374</v>
      </c>
      <c r="G66" s="163">
        <v>279386.294034471</v>
      </c>
      <c r="H66" s="163">
        <v>295298.350086559</v>
      </c>
      <c r="I66" s="163">
        <v>61019.2076007733</v>
      </c>
      <c r="J66" s="29">
        <v>51.6</v>
      </c>
    </row>
    <row r="67" spans="2:10" ht="11.25">
      <c r="B67" s="177"/>
      <c r="C67" s="26" t="s">
        <v>26</v>
      </c>
      <c r="D67" s="175">
        <v>167.957864617604</v>
      </c>
      <c r="E67" s="175">
        <v>2802.01130025238</v>
      </c>
      <c r="F67" s="125">
        <v>157.196602308882</v>
      </c>
      <c r="G67" s="235">
        <v>274177.028748288</v>
      </c>
      <c r="H67" s="235">
        <v>298765.666361819</v>
      </c>
      <c r="I67" s="235">
        <v>62027.2107402022</v>
      </c>
      <c r="J67" s="125">
        <v>51.3</v>
      </c>
    </row>
    <row r="68" spans="2:10" ht="11.25">
      <c r="B68" s="24">
        <v>2013</v>
      </c>
      <c r="C68" s="83" t="s">
        <v>27</v>
      </c>
      <c r="D68" s="202">
        <v>170.519842741293</v>
      </c>
      <c r="E68" s="202">
        <v>2874.13977939533</v>
      </c>
      <c r="F68" s="211">
        <v>165.18932489859</v>
      </c>
      <c r="G68" s="236">
        <v>287282.662156778</v>
      </c>
      <c r="H68" s="236">
        <v>317811.508569755</v>
      </c>
      <c r="I68" s="236">
        <v>60860.9881029513</v>
      </c>
      <c r="J68" s="211">
        <v>51.1</v>
      </c>
    </row>
    <row r="69" spans="2:10" ht="11.25">
      <c r="B69" s="24"/>
      <c r="C69" s="5" t="s">
        <v>16</v>
      </c>
      <c r="D69" s="170">
        <v>168.75353860693</v>
      </c>
      <c r="E69" s="170">
        <v>2801.5078620565</v>
      </c>
      <c r="F69" s="29">
        <v>162.098580337469</v>
      </c>
      <c r="G69" s="163">
        <v>279939.140038399</v>
      </c>
      <c r="H69" s="163">
        <v>285757.950432455</v>
      </c>
      <c r="I69" s="163">
        <v>60140.402104745</v>
      </c>
      <c r="J69" s="29">
        <v>51.2</v>
      </c>
    </row>
    <row r="70" spans="2:17" s="5" customFormat="1" ht="11.25">
      <c r="B70" s="24"/>
      <c r="C70" s="5" t="s">
        <v>17</v>
      </c>
      <c r="D70" s="170">
        <v>171.09411901115</v>
      </c>
      <c r="E70" s="170">
        <v>2800.94563541254</v>
      </c>
      <c r="F70" s="29">
        <v>163.647448824117</v>
      </c>
      <c r="G70" s="163">
        <v>280087.490710977</v>
      </c>
      <c r="H70" s="163">
        <v>311785.857261455</v>
      </c>
      <c r="I70" s="163">
        <v>59664.5476677621</v>
      </c>
      <c r="J70" s="29">
        <v>52.4</v>
      </c>
      <c r="K70" s="172"/>
      <c r="L70" s="163"/>
      <c r="M70" s="163"/>
      <c r="N70" s="164"/>
      <c r="O70" s="164"/>
      <c r="P70" s="164"/>
      <c r="Q70" s="164"/>
    </row>
    <row r="71" spans="2:17" s="5" customFormat="1" ht="11.25">
      <c r="B71" s="24"/>
      <c r="C71" s="5" t="s">
        <v>18</v>
      </c>
      <c r="D71" s="170">
        <v>182.695770090181</v>
      </c>
      <c r="E71" s="170">
        <v>2843.74306451065</v>
      </c>
      <c r="F71" s="29">
        <v>169.85400277139</v>
      </c>
      <c r="G71" s="163">
        <v>289514.279016829</v>
      </c>
      <c r="H71" s="163">
        <v>335540.915959683</v>
      </c>
      <c r="I71" s="163">
        <v>59331.5922842531</v>
      </c>
      <c r="J71" s="29">
        <v>52.8</v>
      </c>
      <c r="K71" s="172"/>
      <c r="L71" s="163"/>
      <c r="M71" s="163"/>
      <c r="N71" s="164"/>
      <c r="O71" s="164"/>
      <c r="P71" s="164"/>
      <c r="Q71" s="164"/>
    </row>
    <row r="72" spans="2:17" s="5" customFormat="1" ht="11.25">
      <c r="B72" s="24"/>
      <c r="C72" s="5" t="s">
        <v>19</v>
      </c>
      <c r="D72" s="170">
        <v>173.184918042087</v>
      </c>
      <c r="E72" s="170">
        <v>2892.73140011525</v>
      </c>
      <c r="F72" s="29">
        <v>163.953528504695</v>
      </c>
      <c r="G72" s="163">
        <v>279217.623804102</v>
      </c>
      <c r="H72" s="163">
        <v>330124.41483266</v>
      </c>
      <c r="I72" s="163">
        <v>59117.886464585</v>
      </c>
      <c r="J72" s="29">
        <v>51.5</v>
      </c>
      <c r="K72" s="172"/>
      <c r="L72" s="163"/>
      <c r="M72" s="163"/>
      <c r="N72" s="164"/>
      <c r="O72" s="164"/>
      <c r="P72" s="164"/>
      <c r="Q72" s="164"/>
    </row>
    <row r="73" spans="2:17" s="5" customFormat="1" ht="11.25">
      <c r="B73" s="24"/>
      <c r="C73" s="5" t="s">
        <v>20</v>
      </c>
      <c r="D73" s="170">
        <v>174.488653321833</v>
      </c>
      <c r="E73" s="170">
        <v>2843.78786091965</v>
      </c>
      <c r="F73" s="29">
        <v>167.520925293723</v>
      </c>
      <c r="G73" s="163">
        <v>275613.471049848</v>
      </c>
      <c r="H73" s="163">
        <v>315601.543547306</v>
      </c>
      <c r="I73" s="163">
        <v>59794.0706025215</v>
      </c>
      <c r="J73" s="29">
        <v>52.5</v>
      </c>
      <c r="K73" s="172"/>
      <c r="L73" s="163"/>
      <c r="M73" s="163"/>
      <c r="N73" s="164"/>
      <c r="O73" s="164"/>
      <c r="P73" s="164"/>
      <c r="Q73" s="164"/>
    </row>
    <row r="74" spans="2:17" s="5" customFormat="1" ht="11.25">
      <c r="B74" s="24"/>
      <c r="C74" s="5" t="s">
        <v>21</v>
      </c>
      <c r="D74" s="170">
        <v>172.733824350519</v>
      </c>
      <c r="E74" s="170">
        <v>2802.86460394385</v>
      </c>
      <c r="F74" s="29">
        <v>166.755525993745</v>
      </c>
      <c r="G74" s="163">
        <v>276507.784536069</v>
      </c>
      <c r="H74" s="163">
        <v>289691.158995387</v>
      </c>
      <c r="I74" s="163">
        <v>59702.3848009763</v>
      </c>
      <c r="J74" s="29">
        <v>53.2</v>
      </c>
      <c r="K74" s="172"/>
      <c r="L74" s="163"/>
      <c r="M74" s="163"/>
      <c r="N74" s="164"/>
      <c r="O74" s="164"/>
      <c r="P74" s="164"/>
      <c r="Q74" s="164"/>
    </row>
    <row r="75" spans="2:10" ht="11.25">
      <c r="B75" s="177"/>
      <c r="C75" s="26" t="s">
        <v>22</v>
      </c>
      <c r="D75" s="175">
        <v>174.168434782698</v>
      </c>
      <c r="E75" s="175" t="s">
        <v>320</v>
      </c>
      <c r="F75" s="125">
        <v>167.92690971693</v>
      </c>
      <c r="G75" s="235">
        <v>280059.107894581</v>
      </c>
      <c r="H75" s="235">
        <v>304959.687910564</v>
      </c>
      <c r="I75" s="235">
        <v>60321.3792123172</v>
      </c>
      <c r="J75" s="125">
        <v>56.9</v>
      </c>
    </row>
    <row r="76" spans="2:11" ht="11.25">
      <c r="B76" s="160"/>
      <c r="C76" s="18" t="s">
        <v>319</v>
      </c>
      <c r="D76" s="225">
        <f>D75/D74-1</f>
        <v>0.008305324319502372</v>
      </c>
      <c r="E76" s="225" t="s">
        <v>320</v>
      </c>
      <c r="F76" s="225">
        <f>F75/F74-1</f>
        <v>0.007024557154579281</v>
      </c>
      <c r="G76" s="237">
        <f>G75/G74-1</f>
        <v>0.012843484187869958</v>
      </c>
      <c r="H76" s="237">
        <f>H75/H74-1</f>
        <v>0.05270623020780585</v>
      </c>
      <c r="I76" s="237">
        <f>I75/I74-1</f>
        <v>0.010368001435861807</v>
      </c>
      <c r="J76" s="225">
        <f>J75/J74-1</f>
        <v>0.06954887218045114</v>
      </c>
      <c r="K76" s="232"/>
    </row>
    <row r="77" spans="2:10" ht="11.25">
      <c r="B77" s="203"/>
      <c r="C77" s="203" t="s">
        <v>269</v>
      </c>
      <c r="D77" s="203"/>
      <c r="E77" s="206"/>
      <c r="F77" s="206"/>
      <c r="G77" s="238"/>
      <c r="H77" s="238"/>
      <c r="I77" s="238"/>
      <c r="J77" s="207"/>
    </row>
    <row r="78" spans="3:9" ht="11.25">
      <c r="C78" s="9" t="s">
        <v>288</v>
      </c>
      <c r="D78" s="178"/>
      <c r="G78" s="239"/>
      <c r="H78" s="239"/>
      <c r="I78" s="239"/>
    </row>
    <row r="79" spans="7:9" ht="11.25">
      <c r="G79" s="239"/>
      <c r="H79" s="239"/>
      <c r="I79" s="239"/>
    </row>
    <row r="80" spans="7:9" ht="11.25">
      <c r="G80" s="239"/>
      <c r="H80" s="239"/>
      <c r="I80" s="239"/>
    </row>
    <row r="81" spans="7:9" ht="11.25">
      <c r="G81" s="239"/>
      <c r="H81" s="239"/>
      <c r="I81" s="239"/>
    </row>
    <row r="82" spans="7:9" ht="11.25">
      <c r="G82" s="239"/>
      <c r="H82" s="239"/>
      <c r="I82" s="239"/>
    </row>
    <row r="83" spans="7:9" ht="11.25">
      <c r="G83" s="239"/>
      <c r="H83" s="239"/>
      <c r="I83" s="239"/>
    </row>
    <row r="84" spans="7:9" ht="11.25">
      <c r="G84" s="239"/>
      <c r="H84" s="239"/>
      <c r="I84" s="239"/>
    </row>
    <row r="85" spans="7:9" ht="11.25">
      <c r="G85" s="239"/>
      <c r="H85" s="239"/>
      <c r="I85" s="239"/>
    </row>
    <row r="86" spans="7:9" ht="11.25">
      <c r="G86" s="239"/>
      <c r="H86" s="239"/>
      <c r="I86" s="239"/>
    </row>
    <row r="87" spans="7:9" ht="11.25">
      <c r="G87" s="239"/>
      <c r="H87" s="239"/>
      <c r="I87" s="23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7"/>
  <sheetViews>
    <sheetView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8.57421875" style="5" customWidth="1"/>
    <col min="4" max="5" width="7.8515625" style="25" customWidth="1"/>
    <col min="6" max="6" width="1.1484375" style="25" customWidth="1"/>
    <col min="7" max="8" width="7.8515625" style="25" customWidth="1"/>
    <col min="9" max="9" width="1.1484375" style="25" customWidth="1"/>
    <col min="10" max="11" width="7.8515625" style="25" customWidth="1"/>
    <col min="12" max="12" width="1.1484375" style="25" customWidth="1"/>
    <col min="13" max="14" width="7.8515625" style="25" customWidth="1"/>
    <col min="15" max="15" width="1.1484375" style="25" customWidth="1"/>
    <col min="16" max="16" width="7.8515625" style="25" customWidth="1"/>
    <col min="17" max="17" width="9.140625" style="5" customWidth="1"/>
    <col min="18" max="16384" width="9.140625" style="23" customWidth="1"/>
  </cols>
  <sheetData>
    <row r="1" spans="2:17" s="76" customFormat="1" ht="12.75">
      <c r="B1" s="212" t="s">
        <v>233</v>
      </c>
      <c r="D1" s="109"/>
      <c r="E1" s="109"/>
      <c r="F1" s="109"/>
      <c r="G1" s="109"/>
      <c r="H1" s="109"/>
      <c r="I1" s="109"/>
      <c r="J1" s="110"/>
      <c r="K1" s="111"/>
      <c r="L1" s="111"/>
      <c r="M1" s="111"/>
      <c r="O1" s="109"/>
      <c r="Q1" s="142" t="s">
        <v>231</v>
      </c>
    </row>
    <row r="3" ht="11.25">
      <c r="C3" s="30" t="s">
        <v>31</v>
      </c>
    </row>
    <row r="4" ht="11.25">
      <c r="C4" s="7" t="s">
        <v>208</v>
      </c>
    </row>
    <row r="5" ht="11.25">
      <c r="C5" s="9"/>
    </row>
    <row r="6" spans="2:17" s="89" customFormat="1" ht="23.25" customHeight="1">
      <c r="B6" s="213"/>
      <c r="C6" s="257" t="s">
        <v>1</v>
      </c>
      <c r="D6" s="256" t="s">
        <v>204</v>
      </c>
      <c r="E6" s="256"/>
      <c r="F6" s="112"/>
      <c r="G6" s="256" t="s">
        <v>2</v>
      </c>
      <c r="H6" s="256"/>
      <c r="I6" s="112"/>
      <c r="J6" s="256" t="s">
        <v>205</v>
      </c>
      <c r="K6" s="256"/>
      <c r="L6" s="112"/>
      <c r="M6" s="256" t="s">
        <v>207</v>
      </c>
      <c r="N6" s="256"/>
      <c r="O6" s="112"/>
      <c r="P6" s="256" t="s">
        <v>206</v>
      </c>
      <c r="Q6" s="256"/>
    </row>
    <row r="7" spans="2:17" s="31" customFormat="1" ht="26.25" customHeight="1" thickBot="1">
      <c r="B7" s="82"/>
      <c r="C7" s="258"/>
      <c r="D7" s="134" t="s">
        <v>125</v>
      </c>
      <c r="E7" s="134" t="s">
        <v>29</v>
      </c>
      <c r="F7" s="134"/>
      <c r="G7" s="134" t="s">
        <v>125</v>
      </c>
      <c r="H7" s="134" t="s">
        <v>29</v>
      </c>
      <c r="I7" s="134"/>
      <c r="J7" s="134" t="s">
        <v>126</v>
      </c>
      <c r="K7" s="134" t="s">
        <v>127</v>
      </c>
      <c r="L7" s="134"/>
      <c r="M7" s="134" t="s">
        <v>128</v>
      </c>
      <c r="N7" s="134" t="s">
        <v>129</v>
      </c>
      <c r="O7" s="134"/>
      <c r="P7" s="134" t="s">
        <v>128</v>
      </c>
      <c r="Q7" s="134" t="s">
        <v>129</v>
      </c>
    </row>
    <row r="8" spans="2:17" s="5" customFormat="1" ht="12" thickTop="1">
      <c r="B8" s="9">
        <v>2008</v>
      </c>
      <c r="C8" s="15">
        <v>39448</v>
      </c>
      <c r="D8" s="29">
        <v>120</v>
      </c>
      <c r="E8" s="29">
        <v>126.22</v>
      </c>
      <c r="F8" s="29"/>
      <c r="G8" s="11">
        <v>118.75</v>
      </c>
      <c r="H8" s="11">
        <v>126.25</v>
      </c>
      <c r="I8" s="29"/>
      <c r="J8" s="29">
        <v>103.5</v>
      </c>
      <c r="K8" s="29">
        <v>115.6</v>
      </c>
      <c r="L8" s="29"/>
      <c r="M8" s="29">
        <v>82.3</v>
      </c>
      <c r="N8" s="29">
        <v>84.5</v>
      </c>
      <c r="O8" s="29"/>
      <c r="P8" s="29">
        <v>84.3</v>
      </c>
      <c r="Q8" s="29">
        <v>86</v>
      </c>
    </row>
    <row r="9" spans="2:17" s="5" customFormat="1" ht="11.25">
      <c r="B9" s="9"/>
      <c r="C9" s="15">
        <v>39479</v>
      </c>
      <c r="D9" s="29">
        <v>118.18</v>
      </c>
      <c r="E9" s="29">
        <v>126.06</v>
      </c>
      <c r="F9" s="29"/>
      <c r="G9" s="11">
        <v>114.18</v>
      </c>
      <c r="H9" s="11">
        <v>126.08</v>
      </c>
      <c r="I9" s="29"/>
      <c r="J9" s="29">
        <v>103.4</v>
      </c>
      <c r="K9" s="29">
        <v>116.6</v>
      </c>
      <c r="L9" s="29"/>
      <c r="M9" s="29">
        <v>82.6</v>
      </c>
      <c r="N9" s="29">
        <v>84.5</v>
      </c>
      <c r="O9" s="29"/>
      <c r="P9" s="29">
        <v>84.7</v>
      </c>
      <c r="Q9" s="29">
        <v>85.6</v>
      </c>
    </row>
    <row r="10" spans="2:17" s="5" customFormat="1" ht="11.25">
      <c r="B10" s="9"/>
      <c r="C10" s="15">
        <v>39508</v>
      </c>
      <c r="D10" s="29">
        <v>130.43</v>
      </c>
      <c r="E10" s="29">
        <v>127.26</v>
      </c>
      <c r="F10" s="29"/>
      <c r="G10" s="11">
        <v>123.05</v>
      </c>
      <c r="H10" s="11">
        <v>126.97</v>
      </c>
      <c r="I10" s="29"/>
      <c r="J10" s="29">
        <v>111.2</v>
      </c>
      <c r="K10" s="29">
        <v>112.1</v>
      </c>
      <c r="L10" s="29"/>
      <c r="M10" s="29">
        <v>83.2</v>
      </c>
      <c r="N10" s="29">
        <v>83.7</v>
      </c>
      <c r="O10" s="29"/>
      <c r="P10" s="29">
        <v>85.2</v>
      </c>
      <c r="Q10" s="29">
        <v>86</v>
      </c>
    </row>
    <row r="11" spans="2:17" s="5" customFormat="1" ht="11.25">
      <c r="B11" s="9"/>
      <c r="C11" s="15">
        <v>39539</v>
      </c>
      <c r="D11" s="29">
        <v>132.84</v>
      </c>
      <c r="E11" s="29">
        <v>127.3</v>
      </c>
      <c r="F11" s="29"/>
      <c r="G11" s="11">
        <v>124.96</v>
      </c>
      <c r="H11" s="11">
        <v>127.51</v>
      </c>
      <c r="I11" s="29"/>
      <c r="J11" s="29">
        <v>113.5</v>
      </c>
      <c r="K11" s="29">
        <v>116</v>
      </c>
      <c r="L11" s="29"/>
      <c r="M11" s="29">
        <v>83.3</v>
      </c>
      <c r="N11" s="29">
        <v>83.9</v>
      </c>
      <c r="O11" s="29"/>
      <c r="P11" s="29">
        <v>85.1</v>
      </c>
      <c r="Q11" s="29">
        <v>85.6</v>
      </c>
    </row>
    <row r="12" spans="2:17" s="5" customFormat="1" ht="11.25">
      <c r="B12" s="9"/>
      <c r="C12" s="15">
        <v>39569</v>
      </c>
      <c r="D12" s="29">
        <v>129.87</v>
      </c>
      <c r="E12" s="29">
        <v>127.27</v>
      </c>
      <c r="F12" s="29"/>
      <c r="G12" s="11">
        <v>128.54</v>
      </c>
      <c r="H12" s="11">
        <v>125.97</v>
      </c>
      <c r="I12" s="29"/>
      <c r="J12" s="29">
        <v>115.1</v>
      </c>
      <c r="K12" s="29">
        <v>114.5</v>
      </c>
      <c r="L12" s="29"/>
      <c r="M12" s="29">
        <v>84</v>
      </c>
      <c r="N12" s="29">
        <v>83.4</v>
      </c>
      <c r="O12" s="29"/>
      <c r="P12" s="29">
        <v>85.6</v>
      </c>
      <c r="Q12" s="29">
        <v>85.9</v>
      </c>
    </row>
    <row r="13" spans="2:17" s="5" customFormat="1" ht="11.25">
      <c r="B13" s="9"/>
      <c r="C13" s="15">
        <v>39600</v>
      </c>
      <c r="D13" s="29">
        <v>130.31</v>
      </c>
      <c r="E13" s="29">
        <v>131.4</v>
      </c>
      <c r="F13" s="29"/>
      <c r="G13" s="11">
        <v>129.52</v>
      </c>
      <c r="H13" s="11">
        <v>130.59</v>
      </c>
      <c r="I13" s="29"/>
      <c r="J13" s="29">
        <v>116.5</v>
      </c>
      <c r="K13" s="29">
        <v>115.7</v>
      </c>
      <c r="L13" s="29"/>
      <c r="M13" s="29">
        <v>84.1</v>
      </c>
      <c r="N13" s="29">
        <v>83.7</v>
      </c>
      <c r="O13" s="29"/>
      <c r="P13" s="29">
        <v>86.3</v>
      </c>
      <c r="Q13" s="29">
        <v>86.7</v>
      </c>
    </row>
    <row r="14" spans="2:17" s="5" customFormat="1" ht="11.25">
      <c r="B14" s="9"/>
      <c r="C14" s="15">
        <v>39630</v>
      </c>
      <c r="D14" s="29">
        <v>134.59</v>
      </c>
      <c r="E14" s="29">
        <v>130.61</v>
      </c>
      <c r="F14" s="29"/>
      <c r="G14" s="11">
        <v>136.51</v>
      </c>
      <c r="H14" s="11">
        <v>130.99</v>
      </c>
      <c r="I14" s="29"/>
      <c r="J14" s="29">
        <v>122.7</v>
      </c>
      <c r="K14" s="29">
        <v>118.7</v>
      </c>
      <c r="L14" s="29"/>
      <c r="M14" s="29">
        <v>84.7</v>
      </c>
      <c r="N14" s="29">
        <v>83.9</v>
      </c>
      <c r="O14" s="29"/>
      <c r="P14" s="29">
        <v>86.1</v>
      </c>
      <c r="Q14" s="29">
        <v>86.2</v>
      </c>
    </row>
    <row r="15" spans="2:17" s="5" customFormat="1" ht="11.25">
      <c r="B15" s="9"/>
      <c r="C15" s="15">
        <v>39661</v>
      </c>
      <c r="D15" s="29">
        <v>131.9</v>
      </c>
      <c r="E15" s="29">
        <v>130.31</v>
      </c>
      <c r="F15" s="29"/>
      <c r="G15" s="11">
        <v>135.1</v>
      </c>
      <c r="H15" s="11">
        <v>128.75</v>
      </c>
      <c r="I15" s="29"/>
      <c r="J15" s="29">
        <v>117.4</v>
      </c>
      <c r="K15" s="29">
        <v>112.2</v>
      </c>
      <c r="L15" s="29"/>
      <c r="M15" s="29">
        <v>84.4</v>
      </c>
      <c r="N15" s="29">
        <v>83</v>
      </c>
      <c r="O15" s="29"/>
      <c r="P15" s="29">
        <v>86.6</v>
      </c>
      <c r="Q15" s="29">
        <v>86.1</v>
      </c>
    </row>
    <row r="16" spans="2:17" s="5" customFormat="1" ht="11.25">
      <c r="B16" s="9"/>
      <c r="C16" s="15">
        <v>39692</v>
      </c>
      <c r="D16" s="29">
        <v>132.4</v>
      </c>
      <c r="E16" s="29">
        <v>131.15</v>
      </c>
      <c r="F16" s="29"/>
      <c r="G16" s="11">
        <v>136.18</v>
      </c>
      <c r="H16" s="11">
        <v>130.76</v>
      </c>
      <c r="I16" s="29"/>
      <c r="J16" s="29">
        <v>123.4</v>
      </c>
      <c r="K16" s="29">
        <v>114.6</v>
      </c>
      <c r="L16" s="29"/>
      <c r="M16" s="29">
        <v>85.1</v>
      </c>
      <c r="N16" s="29">
        <v>83.6</v>
      </c>
      <c r="O16" s="29"/>
      <c r="P16" s="29">
        <v>86.3</v>
      </c>
      <c r="Q16" s="29">
        <v>85.4</v>
      </c>
    </row>
    <row r="17" spans="2:17" s="5" customFormat="1" ht="11.25">
      <c r="B17" s="9"/>
      <c r="C17" s="15">
        <v>39722</v>
      </c>
      <c r="D17" s="29">
        <v>132.56</v>
      </c>
      <c r="E17" s="29">
        <v>129.43</v>
      </c>
      <c r="F17" s="29"/>
      <c r="G17" s="11">
        <v>138.29</v>
      </c>
      <c r="H17" s="11">
        <v>127.79</v>
      </c>
      <c r="I17" s="29"/>
      <c r="J17" s="29">
        <v>124.7</v>
      </c>
      <c r="K17" s="29">
        <v>113.4</v>
      </c>
      <c r="L17" s="25"/>
      <c r="M17" s="29">
        <v>84.9</v>
      </c>
      <c r="N17" s="29">
        <v>82.8</v>
      </c>
      <c r="O17" s="29"/>
      <c r="P17" s="29">
        <v>86.3</v>
      </c>
      <c r="Q17" s="29">
        <v>85.1</v>
      </c>
    </row>
    <row r="18" spans="2:17" s="5" customFormat="1" ht="11.25">
      <c r="B18" s="9"/>
      <c r="C18" s="15">
        <v>39753</v>
      </c>
      <c r="D18" s="29">
        <v>124.19</v>
      </c>
      <c r="E18" s="29">
        <v>126.59</v>
      </c>
      <c r="F18" s="29"/>
      <c r="G18" s="11">
        <v>122.11</v>
      </c>
      <c r="H18" s="11">
        <v>118.22</v>
      </c>
      <c r="I18" s="29"/>
      <c r="J18" s="29">
        <v>108</v>
      </c>
      <c r="K18" s="29">
        <v>104.4</v>
      </c>
      <c r="L18" s="25"/>
      <c r="M18" s="29">
        <v>82.9</v>
      </c>
      <c r="N18" s="29">
        <v>81.6</v>
      </c>
      <c r="O18" s="29"/>
      <c r="P18" s="29">
        <v>85.2</v>
      </c>
      <c r="Q18" s="29">
        <v>83.6</v>
      </c>
    </row>
    <row r="19" spans="2:17" s="5" customFormat="1" ht="11.25">
      <c r="B19" s="48"/>
      <c r="C19" s="18">
        <v>39783</v>
      </c>
      <c r="D19" s="125">
        <v>119.64</v>
      </c>
      <c r="E19" s="125">
        <v>121.24</v>
      </c>
      <c r="F19" s="125"/>
      <c r="G19" s="184">
        <v>99.4</v>
      </c>
      <c r="H19" s="184">
        <v>103.81</v>
      </c>
      <c r="I19" s="125"/>
      <c r="J19" s="125">
        <v>100.6</v>
      </c>
      <c r="K19" s="125">
        <v>103.4</v>
      </c>
      <c r="L19" s="55"/>
      <c r="M19" s="125">
        <v>78.1</v>
      </c>
      <c r="N19" s="125">
        <v>80.1</v>
      </c>
      <c r="O19" s="125"/>
      <c r="P19" s="125">
        <v>80.6</v>
      </c>
      <c r="Q19" s="125">
        <v>80.2</v>
      </c>
    </row>
    <row r="20" spans="2:17" s="5" customFormat="1" ht="11.25">
      <c r="B20" s="9">
        <v>2009</v>
      </c>
      <c r="C20" s="15">
        <v>39814</v>
      </c>
      <c r="D20" s="29">
        <v>114.23</v>
      </c>
      <c r="E20" s="29">
        <v>121.54</v>
      </c>
      <c r="F20" s="29"/>
      <c r="G20" s="11">
        <v>98.01</v>
      </c>
      <c r="H20" s="11">
        <v>106.91</v>
      </c>
      <c r="I20" s="29"/>
      <c r="J20" s="29">
        <v>89.5</v>
      </c>
      <c r="K20" s="29">
        <v>103.4</v>
      </c>
      <c r="L20" s="25"/>
      <c r="M20" s="29">
        <v>77</v>
      </c>
      <c r="N20" s="29">
        <v>79.7</v>
      </c>
      <c r="O20" s="29"/>
      <c r="P20" s="29">
        <v>76.7</v>
      </c>
      <c r="Q20" s="29">
        <v>78.4</v>
      </c>
    </row>
    <row r="21" spans="2:17" s="5" customFormat="1" ht="11.25">
      <c r="B21" s="9"/>
      <c r="C21" s="15">
        <v>39845</v>
      </c>
      <c r="D21" s="29">
        <v>112.18</v>
      </c>
      <c r="E21" s="29">
        <v>122.38</v>
      </c>
      <c r="F21" s="29"/>
      <c r="G21" s="11">
        <v>94.98</v>
      </c>
      <c r="H21" s="11">
        <v>109.58</v>
      </c>
      <c r="I21" s="29"/>
      <c r="J21" s="29">
        <v>90.6</v>
      </c>
      <c r="K21" s="29">
        <v>102.8</v>
      </c>
      <c r="L21" s="25"/>
      <c r="M21" s="29">
        <v>77.1</v>
      </c>
      <c r="N21" s="29">
        <v>79.5</v>
      </c>
      <c r="O21" s="29"/>
      <c r="P21" s="29">
        <v>77</v>
      </c>
      <c r="Q21" s="29">
        <v>77.9</v>
      </c>
    </row>
    <row r="22" spans="2:17" s="5" customFormat="1" ht="11.25">
      <c r="B22" s="9"/>
      <c r="C22" s="15">
        <v>39873</v>
      </c>
      <c r="D22" s="29">
        <v>129.46</v>
      </c>
      <c r="E22" s="29">
        <v>123.03</v>
      </c>
      <c r="F22" s="29"/>
      <c r="G22" s="11">
        <v>111.07</v>
      </c>
      <c r="H22" s="11">
        <v>110.3</v>
      </c>
      <c r="I22" s="29"/>
      <c r="J22" s="29">
        <v>109.4</v>
      </c>
      <c r="K22" s="29">
        <v>108.5</v>
      </c>
      <c r="L22" s="29"/>
      <c r="M22" s="29">
        <v>78.9</v>
      </c>
      <c r="N22" s="29">
        <v>79.6</v>
      </c>
      <c r="O22" s="29"/>
      <c r="P22" s="29">
        <v>77.1</v>
      </c>
      <c r="Q22" s="29">
        <v>77.9</v>
      </c>
    </row>
    <row r="23" spans="2:17" s="5" customFormat="1" ht="11.25">
      <c r="B23" s="9"/>
      <c r="C23" s="15">
        <v>39904</v>
      </c>
      <c r="D23" s="29">
        <v>127.26</v>
      </c>
      <c r="E23" s="29">
        <v>123.96</v>
      </c>
      <c r="F23" s="29"/>
      <c r="G23" s="11">
        <v>106.45</v>
      </c>
      <c r="H23" s="11">
        <v>111.52</v>
      </c>
      <c r="I23" s="29"/>
      <c r="J23" s="29">
        <v>100.4</v>
      </c>
      <c r="K23" s="29">
        <v>102.9</v>
      </c>
      <c r="L23" s="25"/>
      <c r="M23" s="29">
        <v>79.4</v>
      </c>
      <c r="N23" s="29">
        <v>79.9</v>
      </c>
      <c r="O23" s="29"/>
      <c r="P23" s="29">
        <v>77.6</v>
      </c>
      <c r="Q23" s="29">
        <v>78.2</v>
      </c>
    </row>
    <row r="24" spans="2:17" s="5" customFormat="1" ht="11.25">
      <c r="B24" s="9"/>
      <c r="C24" s="15">
        <v>39934</v>
      </c>
      <c r="D24" s="29">
        <v>125.94</v>
      </c>
      <c r="E24" s="29">
        <v>124.79</v>
      </c>
      <c r="F24" s="29"/>
      <c r="G24" s="11">
        <v>114.15</v>
      </c>
      <c r="H24" s="11">
        <v>113.26</v>
      </c>
      <c r="I24" s="29"/>
      <c r="J24" s="29">
        <v>104.3</v>
      </c>
      <c r="K24" s="29">
        <v>105.6</v>
      </c>
      <c r="L24" s="25"/>
      <c r="M24" s="29">
        <v>80.7</v>
      </c>
      <c r="N24" s="29">
        <v>80.1</v>
      </c>
      <c r="O24" s="29"/>
      <c r="P24" s="29">
        <v>78.7</v>
      </c>
      <c r="Q24" s="29">
        <v>79</v>
      </c>
    </row>
    <row r="25" spans="2:17" s="5" customFormat="1" ht="11.25">
      <c r="B25" s="9"/>
      <c r="C25" s="15">
        <v>39965</v>
      </c>
      <c r="D25" s="29">
        <v>126.2</v>
      </c>
      <c r="E25" s="29">
        <v>125.6</v>
      </c>
      <c r="F25" s="29"/>
      <c r="G25" s="11">
        <v>115.42</v>
      </c>
      <c r="H25" s="11">
        <v>114.74</v>
      </c>
      <c r="I25" s="29"/>
      <c r="J25" s="29">
        <v>109</v>
      </c>
      <c r="K25" s="29">
        <v>108.2</v>
      </c>
      <c r="L25" s="25"/>
      <c r="M25" s="29">
        <v>80.5</v>
      </c>
      <c r="N25" s="29">
        <v>80.2</v>
      </c>
      <c r="O25" s="29"/>
      <c r="P25" s="29">
        <v>79</v>
      </c>
      <c r="Q25" s="29">
        <v>79.4</v>
      </c>
    </row>
    <row r="26" spans="2:17" s="5" customFormat="1" ht="11.25">
      <c r="B26" s="9"/>
      <c r="C26" s="15">
        <v>39995</v>
      </c>
      <c r="D26" s="29">
        <v>130.18</v>
      </c>
      <c r="E26" s="29">
        <v>126.44</v>
      </c>
      <c r="F26" s="29"/>
      <c r="G26" s="11">
        <v>122.93</v>
      </c>
      <c r="H26" s="11">
        <v>117.2</v>
      </c>
      <c r="I26" s="29"/>
      <c r="J26" s="29">
        <v>112</v>
      </c>
      <c r="K26" s="29">
        <v>108</v>
      </c>
      <c r="L26" s="25"/>
      <c r="M26" s="29">
        <v>81.3</v>
      </c>
      <c r="N26" s="29">
        <v>80.6</v>
      </c>
      <c r="O26" s="29"/>
      <c r="P26" s="29">
        <v>79.8</v>
      </c>
      <c r="Q26" s="29">
        <v>79.9</v>
      </c>
    </row>
    <row r="27" spans="2:17" s="5" customFormat="1" ht="11.25">
      <c r="B27" s="9" t="s">
        <v>38</v>
      </c>
      <c r="C27" s="15">
        <v>40026</v>
      </c>
      <c r="D27" s="29">
        <v>129.95</v>
      </c>
      <c r="E27" s="29">
        <v>127.81</v>
      </c>
      <c r="F27" s="29"/>
      <c r="G27" s="11">
        <v>125.56</v>
      </c>
      <c r="H27" s="11">
        <v>118.69</v>
      </c>
      <c r="I27" s="29"/>
      <c r="J27" s="29">
        <v>112.7</v>
      </c>
      <c r="K27" s="29">
        <v>107.5</v>
      </c>
      <c r="L27" s="29"/>
      <c r="M27" s="29">
        <v>81.9</v>
      </c>
      <c r="N27" s="29">
        <v>80.6</v>
      </c>
      <c r="O27" s="29"/>
      <c r="P27" s="29">
        <v>81.6</v>
      </c>
      <c r="Q27" s="29">
        <v>81.1</v>
      </c>
    </row>
    <row r="28" spans="2:17" s="5" customFormat="1" ht="11.25">
      <c r="B28" s="9" t="s">
        <v>38</v>
      </c>
      <c r="C28" s="15">
        <v>40057</v>
      </c>
      <c r="D28" s="29">
        <v>130.03</v>
      </c>
      <c r="E28" s="29">
        <v>129.16</v>
      </c>
      <c r="F28" s="29"/>
      <c r="G28" s="11">
        <v>125.89</v>
      </c>
      <c r="H28" s="11">
        <v>120.57</v>
      </c>
      <c r="I28" s="29"/>
      <c r="J28" s="29">
        <v>116.7</v>
      </c>
      <c r="K28" s="29">
        <v>109.7</v>
      </c>
      <c r="L28" s="25"/>
      <c r="M28" s="29">
        <v>82.6</v>
      </c>
      <c r="N28" s="29">
        <v>81.2</v>
      </c>
      <c r="O28" s="29"/>
      <c r="P28" s="29">
        <v>82.8</v>
      </c>
      <c r="Q28" s="29">
        <v>81.9</v>
      </c>
    </row>
    <row r="29" spans="2:17" s="5" customFormat="1" ht="11.25">
      <c r="B29" s="9" t="s">
        <v>38</v>
      </c>
      <c r="C29" s="15">
        <v>40087</v>
      </c>
      <c r="D29" s="29">
        <v>132.72</v>
      </c>
      <c r="E29" s="29">
        <v>130.12</v>
      </c>
      <c r="F29" s="29"/>
      <c r="G29" s="11">
        <v>134.02</v>
      </c>
      <c r="H29" s="11">
        <v>124.26</v>
      </c>
      <c r="I29" s="29"/>
      <c r="J29" s="29">
        <v>119.7</v>
      </c>
      <c r="K29" s="29">
        <v>112</v>
      </c>
      <c r="L29" s="25"/>
      <c r="M29" s="29">
        <v>83.6</v>
      </c>
      <c r="N29" s="29">
        <v>81.6</v>
      </c>
      <c r="O29" s="29"/>
      <c r="P29" s="29">
        <v>83.7</v>
      </c>
      <c r="Q29" s="29">
        <v>82.5</v>
      </c>
    </row>
    <row r="30" spans="2:17" s="5" customFormat="1" ht="11.25">
      <c r="B30" s="9" t="s">
        <v>38</v>
      </c>
      <c r="C30" s="15">
        <v>40118</v>
      </c>
      <c r="D30" s="29">
        <v>129.29</v>
      </c>
      <c r="E30" s="29">
        <v>130.76</v>
      </c>
      <c r="F30" s="29"/>
      <c r="G30" s="11">
        <v>128.6</v>
      </c>
      <c r="H30" s="11">
        <v>123.54</v>
      </c>
      <c r="I30" s="29"/>
      <c r="J30" s="29">
        <v>114.3</v>
      </c>
      <c r="K30" s="29">
        <v>110.7</v>
      </c>
      <c r="L30" s="25"/>
      <c r="M30" s="29">
        <v>83.2</v>
      </c>
      <c r="N30" s="29">
        <v>81.8</v>
      </c>
      <c r="O30" s="29"/>
      <c r="P30" s="29">
        <v>84.5</v>
      </c>
      <c r="Q30" s="29">
        <v>82.9</v>
      </c>
    </row>
    <row r="31" spans="2:17" s="5" customFormat="1" ht="11.25">
      <c r="B31" s="48" t="s">
        <v>38</v>
      </c>
      <c r="C31" s="18">
        <v>40148</v>
      </c>
      <c r="D31" s="125">
        <v>130.27</v>
      </c>
      <c r="E31" s="125">
        <v>132.36</v>
      </c>
      <c r="F31" s="125"/>
      <c r="G31" s="184">
        <v>118.28</v>
      </c>
      <c r="H31" s="184">
        <v>124.05</v>
      </c>
      <c r="I31" s="125"/>
      <c r="J31" s="125">
        <v>113</v>
      </c>
      <c r="K31" s="125">
        <v>115.8</v>
      </c>
      <c r="L31" s="55"/>
      <c r="M31" s="125">
        <v>81</v>
      </c>
      <c r="N31" s="125">
        <v>82.8</v>
      </c>
      <c r="O31" s="125"/>
      <c r="P31" s="125">
        <v>84.2</v>
      </c>
      <c r="Q31" s="125">
        <v>83.8</v>
      </c>
    </row>
    <row r="32" spans="2:17" s="5" customFormat="1" ht="11.25">
      <c r="B32" s="9">
        <v>2010</v>
      </c>
      <c r="C32" s="15">
        <v>40179</v>
      </c>
      <c r="D32" s="29">
        <v>124.3</v>
      </c>
      <c r="E32" s="29">
        <v>133.37</v>
      </c>
      <c r="F32" s="29"/>
      <c r="G32" s="11">
        <v>113.77</v>
      </c>
      <c r="H32" s="11">
        <v>125.37</v>
      </c>
      <c r="I32" s="29"/>
      <c r="J32" s="29">
        <v>97.2</v>
      </c>
      <c r="K32" s="29">
        <v>112.9</v>
      </c>
      <c r="L32" s="25"/>
      <c r="M32" s="29">
        <v>79.7</v>
      </c>
      <c r="N32" s="29">
        <v>82.3</v>
      </c>
      <c r="O32" s="29"/>
      <c r="P32" s="29">
        <v>82.1</v>
      </c>
      <c r="Q32" s="29">
        <v>83.8</v>
      </c>
    </row>
    <row r="33" spans="2:17" s="5" customFormat="1" ht="11.25">
      <c r="B33" s="9" t="s">
        <v>38</v>
      </c>
      <c r="C33" s="15">
        <v>40210</v>
      </c>
      <c r="D33" s="29">
        <v>123.85</v>
      </c>
      <c r="E33" s="29">
        <v>134.11</v>
      </c>
      <c r="F33" s="29"/>
      <c r="G33" s="11">
        <v>112.24</v>
      </c>
      <c r="H33" s="11">
        <v>126.27</v>
      </c>
      <c r="I33" s="29"/>
      <c r="J33" s="29">
        <v>99.8</v>
      </c>
      <c r="K33" s="29">
        <v>113.8</v>
      </c>
      <c r="L33" s="25"/>
      <c r="M33" s="29">
        <v>79.7</v>
      </c>
      <c r="N33" s="29">
        <v>81.9</v>
      </c>
      <c r="O33" s="29"/>
      <c r="P33" s="29">
        <v>83.1</v>
      </c>
      <c r="Q33" s="29">
        <v>84</v>
      </c>
    </row>
    <row r="34" spans="2:17" s="5" customFormat="1" ht="11.25">
      <c r="B34" s="9"/>
      <c r="C34" s="15">
        <v>40238</v>
      </c>
      <c r="D34" s="29">
        <v>143.63</v>
      </c>
      <c r="E34" s="29">
        <v>135.73</v>
      </c>
      <c r="F34" s="29"/>
      <c r="G34" s="11">
        <v>133.46</v>
      </c>
      <c r="H34" s="11">
        <v>130.55</v>
      </c>
      <c r="I34" s="29"/>
      <c r="J34" s="29">
        <v>124.1</v>
      </c>
      <c r="K34" s="29">
        <v>121.4</v>
      </c>
      <c r="L34" s="25"/>
      <c r="M34" s="29">
        <v>82.8</v>
      </c>
      <c r="N34" s="29">
        <v>83.2</v>
      </c>
      <c r="O34" s="29"/>
      <c r="P34" s="29">
        <v>83.5</v>
      </c>
      <c r="Q34" s="29">
        <v>84.3</v>
      </c>
    </row>
    <row r="35" spans="2:17" s="5" customFormat="1" ht="11.25">
      <c r="B35" s="9" t="s">
        <v>38</v>
      </c>
      <c r="C35" s="15">
        <v>40269</v>
      </c>
      <c r="D35" s="29">
        <v>139.78</v>
      </c>
      <c r="E35" s="29">
        <v>136.37</v>
      </c>
      <c r="F35" s="29"/>
      <c r="G35" s="11">
        <v>124.88</v>
      </c>
      <c r="H35" s="11">
        <v>129.9</v>
      </c>
      <c r="I35" s="29"/>
      <c r="J35" s="29">
        <v>112.2</v>
      </c>
      <c r="K35" s="29">
        <v>114.7</v>
      </c>
      <c r="L35" s="25"/>
      <c r="M35" s="29">
        <v>83.6</v>
      </c>
      <c r="N35" s="29">
        <v>83.8</v>
      </c>
      <c r="O35" s="29"/>
      <c r="P35" s="29">
        <v>84.5</v>
      </c>
      <c r="Q35" s="29">
        <v>85.1</v>
      </c>
    </row>
    <row r="36" spans="2:17" s="5" customFormat="1" ht="11.25">
      <c r="B36" s="9" t="s">
        <v>38</v>
      </c>
      <c r="C36" s="15">
        <v>40299</v>
      </c>
      <c r="D36" s="29">
        <v>137.45</v>
      </c>
      <c r="E36" s="29">
        <v>135.79</v>
      </c>
      <c r="F36" s="25"/>
      <c r="G36" s="11">
        <v>131.05</v>
      </c>
      <c r="H36" s="11">
        <v>128.88</v>
      </c>
      <c r="I36" s="25"/>
      <c r="J36" s="29">
        <v>118.8</v>
      </c>
      <c r="K36" s="29">
        <v>118.2</v>
      </c>
      <c r="L36" s="25"/>
      <c r="M36" s="29">
        <v>84.4</v>
      </c>
      <c r="N36" s="29">
        <v>83.7</v>
      </c>
      <c r="O36" s="29"/>
      <c r="P36" s="29">
        <v>84.6</v>
      </c>
      <c r="Q36" s="29">
        <v>84.9</v>
      </c>
    </row>
    <row r="37" spans="2:17" s="5" customFormat="1" ht="11.25">
      <c r="B37" s="9" t="s">
        <v>38</v>
      </c>
      <c r="C37" s="15">
        <v>40330</v>
      </c>
      <c r="D37" s="29">
        <v>135.93</v>
      </c>
      <c r="E37" s="29">
        <v>135.73</v>
      </c>
      <c r="F37" s="29"/>
      <c r="G37" s="11">
        <v>128.16</v>
      </c>
      <c r="H37" s="11">
        <v>128.02</v>
      </c>
      <c r="I37" s="29"/>
      <c r="J37" s="29">
        <v>119.9</v>
      </c>
      <c r="K37" s="29">
        <v>117.3</v>
      </c>
      <c r="L37" s="25"/>
      <c r="M37" s="29">
        <v>83.8</v>
      </c>
      <c r="N37" s="29">
        <v>83.5</v>
      </c>
      <c r="O37" s="29"/>
      <c r="P37" s="29">
        <v>85.1</v>
      </c>
      <c r="Q37" s="29">
        <v>85.5</v>
      </c>
    </row>
    <row r="38" spans="2:17" s="5" customFormat="1" ht="11.25">
      <c r="B38" s="9" t="s">
        <v>38</v>
      </c>
      <c r="C38" s="15">
        <v>40360</v>
      </c>
      <c r="D38" s="29">
        <v>139.49</v>
      </c>
      <c r="E38" s="29">
        <v>136.3</v>
      </c>
      <c r="F38" s="29"/>
      <c r="G38" s="11">
        <v>133.67</v>
      </c>
      <c r="H38" s="11">
        <v>128.27</v>
      </c>
      <c r="I38" s="29"/>
      <c r="J38" s="29">
        <v>122.9</v>
      </c>
      <c r="K38" s="29">
        <v>120.7</v>
      </c>
      <c r="L38" s="25"/>
      <c r="M38" s="29">
        <v>84.2</v>
      </c>
      <c r="N38" s="29">
        <v>83.6</v>
      </c>
      <c r="O38" s="25"/>
      <c r="P38" s="29">
        <v>85</v>
      </c>
      <c r="Q38" s="29">
        <v>85.1</v>
      </c>
    </row>
    <row r="39" spans="2:17" s="5" customFormat="1" ht="11.25">
      <c r="B39" s="9" t="s">
        <v>38</v>
      </c>
      <c r="C39" s="15">
        <v>40391</v>
      </c>
      <c r="D39" s="29">
        <v>139.81</v>
      </c>
      <c r="E39" s="29">
        <v>136.69</v>
      </c>
      <c r="F39" s="29"/>
      <c r="G39" s="11">
        <v>136.41</v>
      </c>
      <c r="H39" s="11">
        <v>128.08</v>
      </c>
      <c r="I39" s="29"/>
      <c r="J39" s="29">
        <v>126</v>
      </c>
      <c r="K39" s="29">
        <v>119</v>
      </c>
      <c r="L39" s="29"/>
      <c r="M39" s="29">
        <v>84.7</v>
      </c>
      <c r="N39" s="29">
        <v>83.5</v>
      </c>
      <c r="O39" s="29"/>
      <c r="P39" s="29">
        <v>85.4</v>
      </c>
      <c r="Q39" s="29">
        <v>84.9</v>
      </c>
    </row>
    <row r="40" spans="2:17" s="5" customFormat="1" ht="11.25">
      <c r="B40" s="9" t="s">
        <v>38</v>
      </c>
      <c r="C40" s="15">
        <v>40422</v>
      </c>
      <c r="D40" s="29">
        <v>138.89</v>
      </c>
      <c r="E40" s="29">
        <v>138.02</v>
      </c>
      <c r="F40" s="29"/>
      <c r="G40" s="11">
        <v>134.31</v>
      </c>
      <c r="H40" s="11">
        <v>129.17</v>
      </c>
      <c r="I40" s="29"/>
      <c r="J40" s="29">
        <v>128.2</v>
      </c>
      <c r="K40" s="29">
        <v>121.2</v>
      </c>
      <c r="L40" s="25"/>
      <c r="M40" s="29">
        <v>84.4</v>
      </c>
      <c r="N40" s="29">
        <v>83.3</v>
      </c>
      <c r="O40" s="29"/>
      <c r="P40" s="29">
        <v>85.9</v>
      </c>
      <c r="Q40" s="29">
        <v>85</v>
      </c>
    </row>
    <row r="41" spans="2:17" s="5" customFormat="1" ht="11.25">
      <c r="B41" s="9" t="s">
        <v>38</v>
      </c>
      <c r="C41" s="15">
        <v>40452</v>
      </c>
      <c r="D41" s="29">
        <v>139.14</v>
      </c>
      <c r="E41" s="29">
        <v>138.28</v>
      </c>
      <c r="F41" s="25"/>
      <c r="G41" s="11">
        <v>136.6</v>
      </c>
      <c r="H41" s="11">
        <v>129.81</v>
      </c>
      <c r="I41" s="25"/>
      <c r="J41" s="29">
        <v>124.5</v>
      </c>
      <c r="K41" s="29">
        <v>118.6</v>
      </c>
      <c r="L41" s="25"/>
      <c r="M41" s="29">
        <v>85</v>
      </c>
      <c r="N41" s="29">
        <v>83.3</v>
      </c>
      <c r="O41" s="29"/>
      <c r="P41" s="29">
        <v>86.4</v>
      </c>
      <c r="Q41" s="29">
        <v>85.2</v>
      </c>
    </row>
    <row r="42" spans="2:17" s="5" customFormat="1" ht="11.25">
      <c r="B42" s="9" t="s">
        <v>38</v>
      </c>
      <c r="C42" s="15">
        <v>40483</v>
      </c>
      <c r="D42" s="29">
        <v>138.96</v>
      </c>
      <c r="E42" s="29">
        <v>138.83</v>
      </c>
      <c r="F42" s="25"/>
      <c r="G42" s="11">
        <v>135.56</v>
      </c>
      <c r="H42" s="11">
        <v>129.47</v>
      </c>
      <c r="I42" s="25"/>
      <c r="J42" s="29">
        <v>124.9</v>
      </c>
      <c r="K42" s="29">
        <v>121.3</v>
      </c>
      <c r="L42" s="29"/>
      <c r="M42" s="29">
        <v>84.9</v>
      </c>
      <c r="N42" s="29">
        <v>83.6</v>
      </c>
      <c r="O42" s="29"/>
      <c r="P42" s="29">
        <v>86.1</v>
      </c>
      <c r="Q42" s="29">
        <v>84.5</v>
      </c>
    </row>
    <row r="43" spans="2:17" s="5" customFormat="1" ht="11.25">
      <c r="B43" s="48" t="s">
        <v>38</v>
      </c>
      <c r="C43" s="18">
        <v>40513</v>
      </c>
      <c r="D43" s="125">
        <v>136.32</v>
      </c>
      <c r="E43" s="125">
        <v>138.95</v>
      </c>
      <c r="F43" s="55"/>
      <c r="G43" s="184">
        <v>121.28</v>
      </c>
      <c r="H43" s="184">
        <v>128.07</v>
      </c>
      <c r="I43" s="55"/>
      <c r="J43" s="125">
        <v>119</v>
      </c>
      <c r="K43" s="125">
        <v>120</v>
      </c>
      <c r="L43" s="125"/>
      <c r="M43" s="125">
        <v>81.7</v>
      </c>
      <c r="N43" s="125">
        <v>83.5</v>
      </c>
      <c r="O43" s="55"/>
      <c r="P43" s="125">
        <v>85.3</v>
      </c>
      <c r="Q43" s="125">
        <v>84.9</v>
      </c>
    </row>
    <row r="44" spans="2:17" s="5" customFormat="1" ht="11.25">
      <c r="B44" s="9">
        <v>2011</v>
      </c>
      <c r="C44" s="15">
        <v>40544</v>
      </c>
      <c r="D44" s="29">
        <v>131.35</v>
      </c>
      <c r="E44" s="29">
        <v>139.99</v>
      </c>
      <c r="F44" s="25"/>
      <c r="G44" s="11">
        <v>116.72</v>
      </c>
      <c r="H44" s="11">
        <v>128.34</v>
      </c>
      <c r="I44" s="25"/>
      <c r="J44" s="29">
        <v>105</v>
      </c>
      <c r="K44" s="29">
        <v>118.9</v>
      </c>
      <c r="L44" s="29"/>
      <c r="M44" s="29">
        <v>81.5</v>
      </c>
      <c r="N44" s="29">
        <v>84</v>
      </c>
      <c r="O44" s="25"/>
      <c r="P44" s="29">
        <v>83.1</v>
      </c>
      <c r="Q44" s="29">
        <v>84.7</v>
      </c>
    </row>
    <row r="45" spans="2:17" s="5" customFormat="1" ht="11.25">
      <c r="B45" s="9" t="s">
        <v>38</v>
      </c>
      <c r="C45" s="15">
        <v>40575</v>
      </c>
      <c r="D45" s="29">
        <v>133.19</v>
      </c>
      <c r="E45" s="29">
        <v>140.64</v>
      </c>
      <c r="F45" s="25"/>
      <c r="G45" s="11">
        <v>120.64</v>
      </c>
      <c r="H45" s="11">
        <v>131.08</v>
      </c>
      <c r="I45" s="25"/>
      <c r="J45" s="29">
        <v>114.2</v>
      </c>
      <c r="K45" s="29">
        <v>126.4</v>
      </c>
      <c r="L45" s="29"/>
      <c r="M45" s="29">
        <v>82.2</v>
      </c>
      <c r="N45" s="29">
        <v>84</v>
      </c>
      <c r="O45" s="25"/>
      <c r="P45" s="29">
        <v>83.7</v>
      </c>
      <c r="Q45" s="29">
        <v>84.5</v>
      </c>
    </row>
    <row r="46" spans="2:17" s="5" customFormat="1" ht="11.25">
      <c r="B46" s="9" t="s">
        <v>38</v>
      </c>
      <c r="C46" s="15">
        <v>40603</v>
      </c>
      <c r="D46" s="29">
        <v>146.35</v>
      </c>
      <c r="E46" s="29">
        <v>141.15</v>
      </c>
      <c r="F46" s="25"/>
      <c r="G46" s="11">
        <v>132.07</v>
      </c>
      <c r="H46" s="11">
        <v>131.14</v>
      </c>
      <c r="I46" s="25"/>
      <c r="J46" s="29">
        <v>124</v>
      </c>
      <c r="K46" s="29">
        <v>121.3</v>
      </c>
      <c r="L46" s="29"/>
      <c r="M46" s="29">
        <v>83.2</v>
      </c>
      <c r="N46" s="29">
        <v>83.5</v>
      </c>
      <c r="O46" s="29"/>
      <c r="P46" s="29">
        <v>83.5</v>
      </c>
      <c r="Q46" s="29">
        <v>84.3</v>
      </c>
    </row>
    <row r="47" spans="2:17" s="5" customFormat="1" ht="11.25">
      <c r="B47" s="9" t="s">
        <v>38</v>
      </c>
      <c r="C47" s="15">
        <v>40634</v>
      </c>
      <c r="D47" s="29">
        <v>143.42</v>
      </c>
      <c r="E47" s="29">
        <v>140.85</v>
      </c>
      <c r="F47" s="29"/>
      <c r="G47" s="11">
        <v>122.74</v>
      </c>
      <c r="H47" s="11">
        <v>129.5</v>
      </c>
      <c r="I47" s="29"/>
      <c r="J47" s="29">
        <v>114.1</v>
      </c>
      <c r="K47" s="29">
        <v>120.2</v>
      </c>
      <c r="L47" s="29"/>
      <c r="M47" s="29">
        <v>82.8</v>
      </c>
      <c r="N47" s="29">
        <v>83.1</v>
      </c>
      <c r="O47" s="29"/>
      <c r="P47" s="29">
        <v>84</v>
      </c>
      <c r="Q47" s="29">
        <v>84.4</v>
      </c>
    </row>
    <row r="48" spans="2:17" s="5" customFormat="1" ht="11.25">
      <c r="B48" s="9" t="s">
        <v>38</v>
      </c>
      <c r="C48" s="15">
        <v>40664</v>
      </c>
      <c r="D48" s="29">
        <v>144.34</v>
      </c>
      <c r="E48" s="29">
        <v>141.73</v>
      </c>
      <c r="F48" s="29"/>
      <c r="G48" s="11">
        <v>134.31</v>
      </c>
      <c r="H48" s="11">
        <v>131.45</v>
      </c>
      <c r="I48" s="29"/>
      <c r="J48" s="29">
        <v>124.5</v>
      </c>
      <c r="K48" s="29">
        <v>122.1</v>
      </c>
      <c r="L48" s="29"/>
      <c r="M48" s="29">
        <v>83.9</v>
      </c>
      <c r="N48" s="29">
        <v>83.2</v>
      </c>
      <c r="O48" s="29"/>
      <c r="P48" s="29">
        <v>84.1</v>
      </c>
      <c r="Q48" s="29">
        <v>84.4</v>
      </c>
    </row>
    <row r="49" spans="2:17" s="5" customFormat="1" ht="11.25">
      <c r="B49" s="9" t="s">
        <v>38</v>
      </c>
      <c r="C49" s="15">
        <v>40695</v>
      </c>
      <c r="D49" s="29">
        <v>141.33</v>
      </c>
      <c r="E49" s="29">
        <v>141.09</v>
      </c>
      <c r="F49" s="29"/>
      <c r="G49" s="11">
        <v>129.34</v>
      </c>
      <c r="H49" s="11">
        <v>129.79</v>
      </c>
      <c r="I49" s="29"/>
      <c r="J49" s="29">
        <v>123.4</v>
      </c>
      <c r="K49" s="29">
        <v>120.8</v>
      </c>
      <c r="L49" s="29"/>
      <c r="M49" s="29">
        <v>83.6</v>
      </c>
      <c r="N49" s="29">
        <v>83.4</v>
      </c>
      <c r="O49" s="29"/>
      <c r="P49" s="29">
        <v>84.1</v>
      </c>
      <c r="Q49" s="29">
        <v>84.3</v>
      </c>
    </row>
    <row r="50" spans="2:17" s="5" customFormat="1" ht="11.25">
      <c r="B50" s="9" t="s">
        <v>38</v>
      </c>
      <c r="C50" s="15">
        <v>40725</v>
      </c>
      <c r="D50" s="29">
        <v>142.96</v>
      </c>
      <c r="E50" s="29">
        <v>141.46</v>
      </c>
      <c r="F50" s="29"/>
      <c r="G50" s="11">
        <v>133.13</v>
      </c>
      <c r="H50" s="11">
        <v>130.05</v>
      </c>
      <c r="I50" s="29"/>
      <c r="J50" s="29">
        <v>123.2</v>
      </c>
      <c r="K50" s="29">
        <v>122.8</v>
      </c>
      <c r="L50" s="29"/>
      <c r="M50" s="29">
        <v>83.5</v>
      </c>
      <c r="N50" s="29">
        <v>82.9</v>
      </c>
      <c r="O50" s="29"/>
      <c r="P50" s="29">
        <v>84</v>
      </c>
      <c r="Q50" s="29">
        <v>84.1</v>
      </c>
    </row>
    <row r="51" spans="2:17" s="5" customFormat="1" ht="11.25">
      <c r="B51" s="9" t="s">
        <v>38</v>
      </c>
      <c r="C51" s="15">
        <v>40756</v>
      </c>
      <c r="D51" s="29">
        <v>145.53</v>
      </c>
      <c r="E51" s="29">
        <v>141.2</v>
      </c>
      <c r="F51" s="29"/>
      <c r="G51" s="11">
        <v>139.61</v>
      </c>
      <c r="H51" s="11">
        <v>129.46</v>
      </c>
      <c r="I51" s="29"/>
      <c r="J51" s="29">
        <v>130.9</v>
      </c>
      <c r="K51" s="29">
        <v>122</v>
      </c>
      <c r="L51" s="29"/>
      <c r="M51" s="29">
        <v>84.6</v>
      </c>
      <c r="N51" s="29">
        <v>83.3</v>
      </c>
      <c r="O51" s="29"/>
      <c r="P51" s="29">
        <v>84</v>
      </c>
      <c r="Q51" s="29">
        <v>83.6</v>
      </c>
    </row>
    <row r="52" spans="2:17" s="5" customFormat="1" ht="11.25">
      <c r="B52" s="9" t="s">
        <v>38</v>
      </c>
      <c r="C52" s="15">
        <v>40787</v>
      </c>
      <c r="D52" s="29">
        <v>141.81</v>
      </c>
      <c r="E52" s="29">
        <v>140.92</v>
      </c>
      <c r="F52" s="29"/>
      <c r="G52" s="11">
        <v>132.37</v>
      </c>
      <c r="H52" s="11">
        <v>127.02</v>
      </c>
      <c r="I52" s="29"/>
      <c r="J52" s="29">
        <v>130.8</v>
      </c>
      <c r="K52" s="29">
        <v>123.8</v>
      </c>
      <c r="L52" s="29"/>
      <c r="M52" s="29">
        <v>83.9</v>
      </c>
      <c r="N52" s="29">
        <v>82.8</v>
      </c>
      <c r="O52" s="29"/>
      <c r="P52" s="29">
        <v>84.4</v>
      </c>
      <c r="Q52" s="29">
        <v>83.6</v>
      </c>
    </row>
    <row r="53" spans="2:17" s="5" customFormat="1" ht="11.25">
      <c r="B53" s="9" t="s">
        <v>38</v>
      </c>
      <c r="C53" s="15">
        <v>40817</v>
      </c>
      <c r="D53" s="29">
        <v>141.76</v>
      </c>
      <c r="E53" s="29">
        <v>140.59</v>
      </c>
      <c r="F53" s="29"/>
      <c r="G53" s="11">
        <v>134.28</v>
      </c>
      <c r="H53" s="11">
        <v>125.87</v>
      </c>
      <c r="I53" s="29"/>
      <c r="J53" s="29">
        <v>129.8</v>
      </c>
      <c r="K53" s="29">
        <v>123.9</v>
      </c>
      <c r="L53" s="29"/>
      <c r="M53" s="29">
        <v>84.1</v>
      </c>
      <c r="N53" s="29">
        <v>82.5</v>
      </c>
      <c r="O53" s="29"/>
      <c r="P53" s="29">
        <v>84.7</v>
      </c>
      <c r="Q53" s="29">
        <v>83.5</v>
      </c>
    </row>
    <row r="54" spans="2:17" s="5" customFormat="1" ht="11.25">
      <c r="B54" s="9" t="s">
        <v>38</v>
      </c>
      <c r="C54" s="15">
        <v>40848</v>
      </c>
      <c r="D54" s="29">
        <v>141.09</v>
      </c>
      <c r="E54" s="29">
        <v>141.44</v>
      </c>
      <c r="F54" s="29"/>
      <c r="G54" s="11">
        <v>132.09</v>
      </c>
      <c r="H54" s="11">
        <v>126.65</v>
      </c>
      <c r="I54" s="29"/>
      <c r="J54" s="29">
        <v>128.4</v>
      </c>
      <c r="K54" s="29">
        <v>124.8</v>
      </c>
      <c r="L54" s="29"/>
      <c r="M54" s="29">
        <v>83.7</v>
      </c>
      <c r="N54" s="29">
        <v>82.5</v>
      </c>
      <c r="O54" s="29"/>
      <c r="P54" s="29">
        <v>84.5</v>
      </c>
      <c r="Q54" s="29">
        <v>83.3</v>
      </c>
    </row>
    <row r="55" spans="2:17" s="5" customFormat="1" ht="11.25">
      <c r="B55" s="48" t="s">
        <v>38</v>
      </c>
      <c r="C55" s="18">
        <v>40878</v>
      </c>
      <c r="D55" s="125">
        <v>139.04</v>
      </c>
      <c r="E55" s="125">
        <v>142.31</v>
      </c>
      <c r="F55" s="125"/>
      <c r="G55" s="184">
        <v>119.76</v>
      </c>
      <c r="H55" s="184">
        <v>127.46</v>
      </c>
      <c r="I55" s="125"/>
      <c r="J55" s="125">
        <v>123.2</v>
      </c>
      <c r="K55" s="125">
        <v>122.3</v>
      </c>
      <c r="L55" s="125"/>
      <c r="M55" s="125">
        <v>80.3</v>
      </c>
      <c r="N55" s="125">
        <v>82.2</v>
      </c>
      <c r="O55" s="125"/>
      <c r="P55" s="125">
        <v>84.1</v>
      </c>
      <c r="Q55" s="125">
        <v>83.4</v>
      </c>
    </row>
    <row r="56" spans="2:17" s="5" customFormat="1" ht="11.25">
      <c r="B56" s="9"/>
      <c r="C56" s="15">
        <v>40909</v>
      </c>
      <c r="D56" s="29">
        <v>133.09</v>
      </c>
      <c r="E56" s="29">
        <v>140.71</v>
      </c>
      <c r="F56" s="29"/>
      <c r="G56" s="11">
        <v>113.31</v>
      </c>
      <c r="H56" s="11">
        <v>124.82</v>
      </c>
      <c r="I56" s="29"/>
      <c r="J56" s="29">
        <v>107.3</v>
      </c>
      <c r="K56" s="29">
        <v>119.4</v>
      </c>
      <c r="L56" s="29"/>
      <c r="M56" s="29">
        <v>78.9</v>
      </c>
      <c r="N56" s="29">
        <v>81.4</v>
      </c>
      <c r="O56" s="29"/>
      <c r="P56" s="29">
        <v>82.1</v>
      </c>
      <c r="Q56" s="29">
        <v>83.7</v>
      </c>
    </row>
    <row r="57" spans="2:17" s="5" customFormat="1" ht="11.25">
      <c r="B57" s="9"/>
      <c r="C57" s="15">
        <v>40940</v>
      </c>
      <c r="D57" s="29">
        <v>133.29</v>
      </c>
      <c r="E57" s="29">
        <v>141.35</v>
      </c>
      <c r="F57" s="29"/>
      <c r="G57" s="11">
        <v>115.54</v>
      </c>
      <c r="H57" s="11">
        <v>126.61</v>
      </c>
      <c r="I57" s="29"/>
      <c r="J57" s="29">
        <v>109</v>
      </c>
      <c r="K57" s="29">
        <v>120.4</v>
      </c>
      <c r="L57" s="29"/>
      <c r="M57" s="29">
        <v>80.9</v>
      </c>
      <c r="N57" s="29">
        <v>82.4</v>
      </c>
      <c r="O57" s="29"/>
      <c r="P57" s="29">
        <v>82.9</v>
      </c>
      <c r="Q57" s="29">
        <v>83.7</v>
      </c>
    </row>
    <row r="58" spans="2:17" s="5" customFormat="1" ht="11.25">
      <c r="B58" s="9" t="s">
        <v>38</v>
      </c>
      <c r="C58" s="15">
        <v>40969</v>
      </c>
      <c r="D58" s="29">
        <v>147.35</v>
      </c>
      <c r="E58" s="29">
        <v>140.11</v>
      </c>
      <c r="F58" s="29"/>
      <c r="G58" s="11">
        <v>128.82</v>
      </c>
      <c r="H58" s="11">
        <v>125.25</v>
      </c>
      <c r="I58" s="29"/>
      <c r="J58" s="29">
        <v>125.9</v>
      </c>
      <c r="K58" s="29">
        <v>123.2</v>
      </c>
      <c r="L58" s="29"/>
      <c r="M58" s="29">
        <v>82.2</v>
      </c>
      <c r="N58" s="29">
        <v>82.4</v>
      </c>
      <c r="O58" s="29"/>
      <c r="P58" s="29">
        <v>83</v>
      </c>
      <c r="Q58" s="29">
        <v>83.8</v>
      </c>
    </row>
    <row r="59" spans="2:17" s="5" customFormat="1" ht="11.25">
      <c r="B59" s="9" t="s">
        <v>38</v>
      </c>
      <c r="C59" s="15">
        <v>41000</v>
      </c>
      <c r="D59" s="29">
        <v>142.68</v>
      </c>
      <c r="E59" s="29">
        <v>140.37</v>
      </c>
      <c r="F59" s="29"/>
      <c r="G59" s="11">
        <v>118.55</v>
      </c>
      <c r="H59" s="11">
        <v>124.68</v>
      </c>
      <c r="I59" s="29"/>
      <c r="J59" s="29">
        <v>112.8</v>
      </c>
      <c r="K59" s="29">
        <v>118.9</v>
      </c>
      <c r="L59" s="29"/>
      <c r="M59" s="29">
        <v>81.5</v>
      </c>
      <c r="N59" s="29">
        <v>81.7</v>
      </c>
      <c r="O59" s="29"/>
      <c r="P59" s="29">
        <v>83.5</v>
      </c>
      <c r="Q59" s="29">
        <v>83.9</v>
      </c>
    </row>
    <row r="60" spans="2:17" s="5" customFormat="1" ht="11.25">
      <c r="B60" s="9" t="s">
        <v>38</v>
      </c>
      <c r="C60" s="15">
        <v>41030</v>
      </c>
      <c r="D60" s="29">
        <v>144.83</v>
      </c>
      <c r="E60" s="29">
        <v>141.09</v>
      </c>
      <c r="F60" s="29"/>
      <c r="G60" s="11">
        <v>128.51</v>
      </c>
      <c r="H60" s="11">
        <v>124.28</v>
      </c>
      <c r="I60" s="29"/>
      <c r="J60" s="29">
        <v>126.7</v>
      </c>
      <c r="K60" s="29">
        <v>122.5</v>
      </c>
      <c r="L60" s="29"/>
      <c r="M60" s="29">
        <v>82.7</v>
      </c>
      <c r="N60" s="29">
        <v>82.1</v>
      </c>
      <c r="O60" s="29"/>
      <c r="P60" s="29">
        <v>83.7</v>
      </c>
      <c r="Q60" s="29">
        <v>84</v>
      </c>
    </row>
    <row r="61" spans="2:17" s="5" customFormat="1" ht="11.25">
      <c r="B61" s="9" t="s">
        <v>38</v>
      </c>
      <c r="C61" s="15">
        <v>41061</v>
      </c>
      <c r="D61" s="29">
        <v>141.23</v>
      </c>
      <c r="E61" s="29">
        <v>141.74</v>
      </c>
      <c r="F61" s="29"/>
      <c r="G61" s="11">
        <v>122.32</v>
      </c>
      <c r="H61" s="11">
        <v>124.11</v>
      </c>
      <c r="I61" s="29"/>
      <c r="J61" s="29">
        <v>123</v>
      </c>
      <c r="K61" s="29">
        <v>124</v>
      </c>
      <c r="L61" s="29"/>
      <c r="M61" s="29">
        <v>81.9</v>
      </c>
      <c r="N61" s="29">
        <v>81.9</v>
      </c>
      <c r="O61" s="29"/>
      <c r="P61" s="29">
        <v>83.6</v>
      </c>
      <c r="Q61" s="29">
        <v>83.8</v>
      </c>
    </row>
    <row r="62" spans="2:17" s="5" customFormat="1" ht="11.25">
      <c r="B62" s="9" t="s">
        <v>38</v>
      </c>
      <c r="C62" s="15">
        <v>41091</v>
      </c>
      <c r="D62" s="29">
        <v>144.87</v>
      </c>
      <c r="E62" s="29">
        <v>142.12</v>
      </c>
      <c r="F62" s="29"/>
      <c r="G62" s="11">
        <v>129.87</v>
      </c>
      <c r="H62" s="11">
        <v>125.36</v>
      </c>
      <c r="I62" s="29"/>
      <c r="J62" s="29">
        <v>125.2</v>
      </c>
      <c r="K62" s="29">
        <v>123</v>
      </c>
      <c r="L62" s="29"/>
      <c r="M62" s="29">
        <v>82.6</v>
      </c>
      <c r="N62" s="29">
        <v>82.2</v>
      </c>
      <c r="O62" s="29"/>
      <c r="P62" s="29">
        <v>83.6</v>
      </c>
      <c r="Q62" s="29">
        <v>83.7</v>
      </c>
    </row>
    <row r="63" spans="2:17" s="5" customFormat="1" ht="11.25">
      <c r="B63" s="9" t="s">
        <v>38</v>
      </c>
      <c r="C63" s="15">
        <v>41122</v>
      </c>
      <c r="D63" s="29">
        <v>147.25</v>
      </c>
      <c r="E63" s="29">
        <v>143.35</v>
      </c>
      <c r="F63" s="29"/>
      <c r="G63" s="11">
        <v>137.36</v>
      </c>
      <c r="H63" s="11">
        <v>127.09</v>
      </c>
      <c r="I63" s="29"/>
      <c r="J63" s="29">
        <v>138</v>
      </c>
      <c r="K63" s="29">
        <v>129.1</v>
      </c>
      <c r="L63" s="29"/>
      <c r="M63" s="29">
        <v>83.2</v>
      </c>
      <c r="N63" s="29">
        <v>82</v>
      </c>
      <c r="O63" s="29"/>
      <c r="P63" s="29">
        <v>84.4</v>
      </c>
      <c r="Q63" s="29">
        <v>84</v>
      </c>
    </row>
    <row r="64" spans="2:17" s="5" customFormat="1" ht="11.25">
      <c r="B64" s="9" t="s">
        <v>38</v>
      </c>
      <c r="C64" s="15">
        <v>41153</v>
      </c>
      <c r="D64" s="29">
        <v>140.31</v>
      </c>
      <c r="E64" s="29">
        <v>141.74</v>
      </c>
      <c r="F64" s="29"/>
      <c r="G64" s="11">
        <v>128.21</v>
      </c>
      <c r="H64" s="11">
        <v>126.22</v>
      </c>
      <c r="I64" s="29"/>
      <c r="J64" s="29">
        <v>129.1</v>
      </c>
      <c r="K64" s="29">
        <v>125.7</v>
      </c>
      <c r="L64" s="29"/>
      <c r="M64" s="29">
        <v>83.2</v>
      </c>
      <c r="N64" s="29">
        <v>82.2</v>
      </c>
      <c r="O64" s="29"/>
      <c r="P64" s="29">
        <v>84.9</v>
      </c>
      <c r="Q64" s="29">
        <v>84.1</v>
      </c>
    </row>
    <row r="65" spans="2:17" s="5" customFormat="1" ht="11.25">
      <c r="B65" s="9" t="s">
        <v>38</v>
      </c>
      <c r="C65" s="15">
        <v>41183</v>
      </c>
      <c r="D65" s="29">
        <v>146.5</v>
      </c>
      <c r="E65" s="29">
        <v>143.23</v>
      </c>
      <c r="F65" s="29"/>
      <c r="G65" s="11">
        <v>138.18</v>
      </c>
      <c r="H65" s="11">
        <v>127.42</v>
      </c>
      <c r="I65" s="29"/>
      <c r="J65" s="29">
        <v>136.4</v>
      </c>
      <c r="K65" s="29">
        <v>126.9</v>
      </c>
      <c r="L65" s="29"/>
      <c r="M65" s="29">
        <v>83.9</v>
      </c>
      <c r="N65" s="29">
        <v>82.3</v>
      </c>
      <c r="O65" s="29"/>
      <c r="P65" s="29">
        <v>85.4</v>
      </c>
      <c r="Q65" s="29">
        <v>84.2</v>
      </c>
    </row>
    <row r="66" spans="2:17" s="5" customFormat="1" ht="11.25">
      <c r="B66" s="9" t="s">
        <v>38</v>
      </c>
      <c r="C66" s="15">
        <v>41214</v>
      </c>
      <c r="D66" s="29">
        <v>143.23</v>
      </c>
      <c r="E66" s="29">
        <v>143.47</v>
      </c>
      <c r="F66" s="29"/>
      <c r="G66" s="11">
        <v>131.05</v>
      </c>
      <c r="H66" s="11">
        <v>125.55</v>
      </c>
      <c r="I66" s="29"/>
      <c r="J66" s="29">
        <v>131.8</v>
      </c>
      <c r="K66" s="29">
        <v>128.2</v>
      </c>
      <c r="L66" s="29"/>
      <c r="M66" s="29">
        <v>83.6</v>
      </c>
      <c r="N66" s="29">
        <v>82.4</v>
      </c>
      <c r="O66" s="29"/>
      <c r="P66" s="29">
        <v>85.2</v>
      </c>
      <c r="Q66" s="29">
        <v>84</v>
      </c>
    </row>
    <row r="67" spans="2:18" ht="11.25">
      <c r="B67" s="48" t="s">
        <v>38</v>
      </c>
      <c r="C67" s="18">
        <v>41244</v>
      </c>
      <c r="D67" s="125">
        <v>138.48</v>
      </c>
      <c r="E67" s="125">
        <v>142.98</v>
      </c>
      <c r="F67" s="125"/>
      <c r="G67" s="184">
        <v>115.57</v>
      </c>
      <c r="H67" s="184">
        <v>125.4</v>
      </c>
      <c r="I67" s="125"/>
      <c r="J67" s="125">
        <v>124.1</v>
      </c>
      <c r="K67" s="125">
        <v>130.5</v>
      </c>
      <c r="L67" s="125"/>
      <c r="M67" s="125">
        <v>80.7</v>
      </c>
      <c r="N67" s="125">
        <v>82.5</v>
      </c>
      <c r="O67" s="125"/>
      <c r="P67" s="125">
        <v>84.8</v>
      </c>
      <c r="Q67" s="125">
        <v>84.1</v>
      </c>
      <c r="R67" s="5"/>
    </row>
    <row r="68" spans="2:18" ht="11.25">
      <c r="B68" s="126">
        <v>2013</v>
      </c>
      <c r="C68" s="201">
        <v>41275</v>
      </c>
      <c r="D68" s="29">
        <v>138.2</v>
      </c>
      <c r="E68" s="29">
        <v>144.6</v>
      </c>
      <c r="F68" s="29"/>
      <c r="G68" s="29">
        <v>119.69</v>
      </c>
      <c r="H68" s="29">
        <v>128.88</v>
      </c>
      <c r="I68" s="29"/>
      <c r="J68" s="29">
        <v>114.1</v>
      </c>
      <c r="K68" s="29">
        <v>126.2</v>
      </c>
      <c r="L68" s="29"/>
      <c r="M68" s="29">
        <v>81.8</v>
      </c>
      <c r="N68" s="29">
        <v>83.1</v>
      </c>
      <c r="O68" s="211"/>
      <c r="P68" s="211">
        <v>82.8</v>
      </c>
      <c r="Q68" s="211">
        <v>84.4</v>
      </c>
      <c r="R68" s="5"/>
    </row>
    <row r="69" spans="3:18" ht="11.25">
      <c r="C69" s="15">
        <v>41306</v>
      </c>
      <c r="D69" s="29">
        <v>133.87</v>
      </c>
      <c r="E69" s="29">
        <v>144.04</v>
      </c>
      <c r="F69" s="29"/>
      <c r="G69" s="29">
        <v>112</v>
      </c>
      <c r="H69" s="29">
        <v>125.76</v>
      </c>
      <c r="I69" s="29"/>
      <c r="J69" s="29">
        <v>110.2</v>
      </c>
      <c r="K69" s="29">
        <v>122.4</v>
      </c>
      <c r="L69" s="29"/>
      <c r="M69" s="29">
        <v>81.3</v>
      </c>
      <c r="N69" s="29">
        <v>82.7</v>
      </c>
      <c r="P69" s="29">
        <v>83.3</v>
      </c>
      <c r="Q69" s="29">
        <v>84.1</v>
      </c>
      <c r="R69" s="5"/>
    </row>
    <row r="70" spans="3:17" ht="11.25">
      <c r="C70" s="15">
        <v>41334</v>
      </c>
      <c r="D70" s="29">
        <v>149.06</v>
      </c>
      <c r="E70" s="29">
        <v>145.6</v>
      </c>
      <c r="F70" s="29"/>
      <c r="G70" s="29">
        <v>124.68</v>
      </c>
      <c r="H70" s="29">
        <v>126.95</v>
      </c>
      <c r="I70" s="29"/>
      <c r="J70" s="29">
        <v>126.9</v>
      </c>
      <c r="K70" s="29">
        <v>127.8</v>
      </c>
      <c r="L70" s="29"/>
      <c r="M70" s="29">
        <v>82.1</v>
      </c>
      <c r="N70" s="29">
        <v>82.3</v>
      </c>
      <c r="P70" s="29">
        <v>83.3</v>
      </c>
      <c r="Q70" s="29">
        <v>84.1</v>
      </c>
    </row>
    <row r="71" spans="3:17" ht="11.25">
      <c r="C71" s="15">
        <v>41365</v>
      </c>
      <c r="D71" s="29">
        <v>153.09</v>
      </c>
      <c r="E71" s="29">
        <v>146.97</v>
      </c>
      <c r="F71" s="29"/>
      <c r="G71" s="29">
        <v>128.8</v>
      </c>
      <c r="H71" s="29">
        <v>129.25</v>
      </c>
      <c r="I71" s="29"/>
      <c r="J71" s="29">
        <v>129.1</v>
      </c>
      <c r="K71" s="29">
        <v>131.6</v>
      </c>
      <c r="L71" s="29"/>
      <c r="M71" s="29">
        <v>82.9</v>
      </c>
      <c r="N71" s="29">
        <v>82.9</v>
      </c>
      <c r="P71" s="29">
        <v>83.8</v>
      </c>
      <c r="Q71" s="29">
        <v>84.2</v>
      </c>
    </row>
    <row r="72" spans="3:17" ht="11.25">
      <c r="C72" s="15">
        <v>41395</v>
      </c>
      <c r="D72" s="29">
        <v>148.13</v>
      </c>
      <c r="E72" s="29">
        <v>144.8</v>
      </c>
      <c r="F72" s="29"/>
      <c r="G72" s="29">
        <v>130.43</v>
      </c>
      <c r="H72" s="29">
        <v>126.73</v>
      </c>
      <c r="I72" s="29"/>
      <c r="J72" s="29">
        <v>131.5</v>
      </c>
      <c r="K72" s="29">
        <v>129.1</v>
      </c>
      <c r="L72" s="29"/>
      <c r="M72" s="29">
        <v>82.9</v>
      </c>
      <c r="N72" s="29">
        <v>82.3</v>
      </c>
      <c r="O72" s="29"/>
      <c r="P72" s="29">
        <v>84.3</v>
      </c>
      <c r="Q72" s="29">
        <v>84.6</v>
      </c>
    </row>
    <row r="73" spans="3:17" ht="11.25">
      <c r="C73" s="15">
        <v>41426</v>
      </c>
      <c r="D73" s="29">
        <v>144.55</v>
      </c>
      <c r="E73" s="29">
        <v>146.29</v>
      </c>
      <c r="F73" s="29"/>
      <c r="G73" s="29">
        <v>126.21</v>
      </c>
      <c r="H73" s="29">
        <v>129.33</v>
      </c>
      <c r="I73" s="29"/>
      <c r="J73" s="29">
        <v>129</v>
      </c>
      <c r="K73" s="29">
        <v>130</v>
      </c>
      <c r="L73" s="29"/>
      <c r="M73" s="29">
        <v>82.2</v>
      </c>
      <c r="N73" s="29">
        <v>82.3</v>
      </c>
      <c r="P73" s="29">
        <v>84.2</v>
      </c>
      <c r="Q73" s="29">
        <v>84.4</v>
      </c>
    </row>
    <row r="74" spans="3:17" ht="11.25">
      <c r="C74" s="15">
        <v>41456</v>
      </c>
      <c r="D74" s="29">
        <v>149.77</v>
      </c>
      <c r="E74" s="29">
        <v>145.81</v>
      </c>
      <c r="F74" s="29"/>
      <c r="G74" s="29">
        <v>132.5</v>
      </c>
      <c r="H74" s="29">
        <v>126.73</v>
      </c>
      <c r="I74" s="29"/>
      <c r="J74" s="29">
        <v>132.1</v>
      </c>
      <c r="K74" s="29">
        <v>128.1</v>
      </c>
      <c r="L74" s="29"/>
      <c r="M74" s="29">
        <v>82.6</v>
      </c>
      <c r="N74" s="29">
        <v>82.2</v>
      </c>
      <c r="P74" s="29">
        <v>84.3</v>
      </c>
      <c r="Q74" s="29">
        <v>84.4</v>
      </c>
    </row>
    <row r="75" spans="2:17" ht="11.25">
      <c r="B75" s="48"/>
      <c r="C75" s="18">
        <v>41487</v>
      </c>
      <c r="D75" s="55"/>
      <c r="E75" s="55"/>
      <c r="F75" s="55"/>
      <c r="G75" s="184"/>
      <c r="H75" s="184"/>
      <c r="I75" s="55"/>
      <c r="J75" s="55"/>
      <c r="K75" s="55"/>
      <c r="L75" s="55"/>
      <c r="M75" s="55"/>
      <c r="N75" s="55"/>
      <c r="O75" s="55"/>
      <c r="P75" s="125">
        <v>84.6</v>
      </c>
      <c r="Q75" s="125">
        <v>84.2</v>
      </c>
    </row>
    <row r="76" spans="3:8" ht="11.25">
      <c r="C76" s="28" t="s">
        <v>238</v>
      </c>
      <c r="G76" s="4"/>
      <c r="H76" s="4"/>
    </row>
    <row r="77" ht="11.25">
      <c r="C77" s="33" t="s">
        <v>130</v>
      </c>
    </row>
  </sheetData>
  <sheetProtection/>
  <mergeCells count="6">
    <mergeCell ref="P6:Q6"/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101"/>
  <sheetViews>
    <sheetView showGridLines="0" zoomScaleSheetLayoutView="100" zoomScalePageLayoutView="0" workbookViewId="0" topLeftCell="A55">
      <selection activeCell="E77" sqref="E77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2" t="s">
        <v>233</v>
      </c>
      <c r="D1" s="11"/>
      <c r="E1" s="11"/>
      <c r="F1" s="11"/>
      <c r="G1" s="11"/>
      <c r="P1" s="75" t="str">
        <f>'Tab 1'!K1</f>
        <v>Carta de Conjuntura | set 2013</v>
      </c>
    </row>
    <row r="2" spans="2:15" s="23" customFormat="1" ht="12.75">
      <c r="B2" s="77"/>
      <c r="D2" s="11"/>
      <c r="E2" s="11"/>
      <c r="F2" s="11"/>
      <c r="G2" s="11"/>
      <c r="O2" s="75"/>
    </row>
    <row r="3" spans="2:15" s="41" customFormat="1" ht="11.25">
      <c r="B3" s="40"/>
      <c r="C3" s="259" t="s">
        <v>39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2:15" s="38" customFormat="1" ht="11.25">
      <c r="B4" s="42"/>
      <c r="C4" s="260" t="s">
        <v>277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s="41" customFormat="1" ht="11.25">
      <c r="B5" s="42"/>
      <c r="C5" s="262" t="s">
        <v>274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63" t="s">
        <v>1</v>
      </c>
      <c r="C7" s="263"/>
      <c r="D7" s="265" t="s">
        <v>283</v>
      </c>
      <c r="E7" s="265" t="s">
        <v>282</v>
      </c>
      <c r="F7" s="263" t="s">
        <v>33</v>
      </c>
      <c r="G7" s="267" t="s">
        <v>34</v>
      </c>
      <c r="H7" s="268"/>
      <c r="I7" s="263" t="s">
        <v>35</v>
      </c>
      <c r="J7" s="263" t="s">
        <v>36</v>
      </c>
      <c r="K7" s="271" t="s">
        <v>289</v>
      </c>
      <c r="L7" s="271" t="s">
        <v>290</v>
      </c>
      <c r="M7" s="271" t="s">
        <v>291</v>
      </c>
      <c r="N7" s="271" t="s">
        <v>292</v>
      </c>
      <c r="O7" s="269" t="s">
        <v>280</v>
      </c>
      <c r="P7" s="269" t="s">
        <v>284</v>
      </c>
    </row>
    <row r="8" spans="2:16" s="41" customFormat="1" ht="23.25" thickBot="1">
      <c r="B8" s="264"/>
      <c r="C8" s="264"/>
      <c r="D8" s="266"/>
      <c r="E8" s="266"/>
      <c r="F8" s="264"/>
      <c r="G8" s="37" t="s">
        <v>32</v>
      </c>
      <c r="H8" s="37" t="s">
        <v>37</v>
      </c>
      <c r="I8" s="264"/>
      <c r="J8" s="264"/>
      <c r="K8" s="272"/>
      <c r="L8" s="272"/>
      <c r="M8" s="272"/>
      <c r="N8" s="272"/>
      <c r="O8" s="270"/>
      <c r="P8" s="270"/>
    </row>
    <row r="9" spans="2:16" ht="12" thickTop="1">
      <c r="B9" s="157" t="s">
        <v>239</v>
      </c>
      <c r="C9" s="158">
        <v>39448</v>
      </c>
      <c r="D9" s="16">
        <v>74.54</v>
      </c>
      <c r="E9" s="16">
        <v>73.12</v>
      </c>
      <c r="F9" s="159">
        <v>85.87</v>
      </c>
      <c r="G9" s="159">
        <v>76.88</v>
      </c>
      <c r="H9" s="159">
        <v>77.38</v>
      </c>
      <c r="I9" s="159">
        <v>75.56</v>
      </c>
      <c r="J9" s="159">
        <v>67.98</v>
      </c>
      <c r="K9" s="159">
        <v>68.06</v>
      </c>
      <c r="L9" s="159">
        <v>98.88</v>
      </c>
      <c r="M9" s="159">
        <v>43.87</v>
      </c>
      <c r="N9" s="159">
        <v>75.03</v>
      </c>
      <c r="O9" s="159">
        <v>69.51</v>
      </c>
      <c r="P9" s="1">
        <v>79.9</v>
      </c>
    </row>
    <row r="10" spans="2:16" s="8" customFormat="1" ht="11.25">
      <c r="B10" s="90" t="s">
        <v>38</v>
      </c>
      <c r="C10" s="15">
        <v>39479</v>
      </c>
      <c r="D10" s="16">
        <v>69.38</v>
      </c>
      <c r="E10" s="16">
        <v>68.47</v>
      </c>
      <c r="F10" s="16">
        <v>83.06</v>
      </c>
      <c r="G10" s="16">
        <v>74.54</v>
      </c>
      <c r="H10" s="16">
        <v>74.98</v>
      </c>
      <c r="I10" s="16">
        <v>64.19</v>
      </c>
      <c r="J10" s="16">
        <v>59.13</v>
      </c>
      <c r="K10" s="16">
        <v>61.84</v>
      </c>
      <c r="L10" s="16">
        <v>95.79</v>
      </c>
      <c r="M10" s="16">
        <v>46.25</v>
      </c>
      <c r="N10" s="16">
        <v>63.86</v>
      </c>
      <c r="O10" s="16">
        <v>66.17</v>
      </c>
      <c r="P10" s="8">
        <v>72.74</v>
      </c>
    </row>
    <row r="11" spans="2:16" s="8" customFormat="1" ht="11.25">
      <c r="B11" s="8" t="s">
        <v>38</v>
      </c>
      <c r="C11" s="15">
        <v>39508</v>
      </c>
      <c r="D11" s="16">
        <v>77.95</v>
      </c>
      <c r="E11" s="16">
        <v>76.7</v>
      </c>
      <c r="F11" s="16">
        <v>88.98</v>
      </c>
      <c r="G11" s="16">
        <v>84.3</v>
      </c>
      <c r="H11" s="16">
        <v>84.92</v>
      </c>
      <c r="I11" s="16">
        <v>75.06</v>
      </c>
      <c r="J11" s="16">
        <v>64.46</v>
      </c>
      <c r="K11" s="16">
        <v>69.18</v>
      </c>
      <c r="L11" s="16">
        <v>82.4</v>
      </c>
      <c r="M11" s="16">
        <v>53.5</v>
      </c>
      <c r="N11" s="16">
        <v>77.52</v>
      </c>
      <c r="O11" s="16">
        <v>74.61</v>
      </c>
      <c r="P11" s="8">
        <v>76.09</v>
      </c>
    </row>
    <row r="12" spans="2:16" s="8" customFormat="1" ht="11.25">
      <c r="B12" s="90" t="s">
        <v>38</v>
      </c>
      <c r="C12" s="15">
        <v>39539</v>
      </c>
      <c r="D12" s="16">
        <v>74.34</v>
      </c>
      <c r="E12" s="16">
        <v>76.19</v>
      </c>
      <c r="F12" s="16">
        <v>86.66</v>
      </c>
      <c r="G12" s="16">
        <v>76.79</v>
      </c>
      <c r="H12" s="16">
        <v>77.14</v>
      </c>
      <c r="I12" s="16">
        <v>83.16</v>
      </c>
      <c r="J12" s="16">
        <v>66.15</v>
      </c>
      <c r="K12" s="16">
        <v>69.57</v>
      </c>
      <c r="L12" s="16">
        <v>74.33</v>
      </c>
      <c r="M12" s="16">
        <v>50.83</v>
      </c>
      <c r="N12" s="16">
        <v>69.5</v>
      </c>
      <c r="O12" s="16">
        <v>78.91</v>
      </c>
      <c r="P12" s="8">
        <v>79.55</v>
      </c>
    </row>
    <row r="13" spans="2:16" s="8" customFormat="1" ht="11.25">
      <c r="B13" s="90" t="s">
        <v>38</v>
      </c>
      <c r="C13" s="15">
        <v>39569</v>
      </c>
      <c r="D13" s="16">
        <v>81.25</v>
      </c>
      <c r="E13" s="16">
        <v>79.59</v>
      </c>
      <c r="F13" s="16">
        <v>91.98</v>
      </c>
      <c r="G13" s="16">
        <v>80.99</v>
      </c>
      <c r="H13" s="16">
        <v>81.4</v>
      </c>
      <c r="I13" s="16">
        <v>101.6</v>
      </c>
      <c r="J13" s="16">
        <v>74.88</v>
      </c>
      <c r="K13" s="16">
        <v>73.31</v>
      </c>
      <c r="L13" s="16">
        <v>70.42</v>
      </c>
      <c r="M13" s="16">
        <v>57.26</v>
      </c>
      <c r="N13" s="16">
        <v>82.5</v>
      </c>
      <c r="O13" s="16">
        <v>75.72</v>
      </c>
      <c r="P13" s="8">
        <v>85.49</v>
      </c>
    </row>
    <row r="14" spans="2:16" s="8" customFormat="1" ht="11.25">
      <c r="B14" s="90" t="s">
        <v>38</v>
      </c>
      <c r="C14" s="15">
        <v>39600</v>
      </c>
      <c r="D14" s="16">
        <v>75.68</v>
      </c>
      <c r="E14" s="16">
        <v>77.72</v>
      </c>
      <c r="F14" s="16">
        <v>91.13</v>
      </c>
      <c r="G14" s="16">
        <v>75.57</v>
      </c>
      <c r="H14" s="16">
        <v>75.9</v>
      </c>
      <c r="I14" s="16">
        <v>94.06</v>
      </c>
      <c r="J14" s="16">
        <v>66.09</v>
      </c>
      <c r="K14" s="16">
        <v>70.55</v>
      </c>
      <c r="L14" s="16">
        <v>67.67</v>
      </c>
      <c r="M14" s="16">
        <v>61.84</v>
      </c>
      <c r="N14" s="16">
        <v>74.56</v>
      </c>
      <c r="O14" s="16">
        <v>79.98</v>
      </c>
      <c r="P14" s="8">
        <v>86.03</v>
      </c>
    </row>
    <row r="15" spans="2:16" s="8" customFormat="1" ht="11.25">
      <c r="B15" s="90" t="s">
        <v>38</v>
      </c>
      <c r="C15" s="15">
        <v>39630</v>
      </c>
      <c r="D15" s="16">
        <v>78.2</v>
      </c>
      <c r="E15" s="16">
        <v>81.45</v>
      </c>
      <c r="F15" s="16">
        <v>96.55</v>
      </c>
      <c r="G15" s="16">
        <v>78.5</v>
      </c>
      <c r="H15" s="16">
        <v>78.82</v>
      </c>
      <c r="I15" s="16">
        <v>87.02</v>
      </c>
      <c r="J15" s="16">
        <v>69.77</v>
      </c>
      <c r="K15" s="16">
        <v>74.72</v>
      </c>
      <c r="L15" s="16">
        <v>67.07</v>
      </c>
      <c r="M15" s="16">
        <v>61.18</v>
      </c>
      <c r="N15" s="16">
        <v>77.54</v>
      </c>
      <c r="O15" s="16">
        <v>84.5</v>
      </c>
      <c r="P15" s="8">
        <v>98.16</v>
      </c>
    </row>
    <row r="16" spans="2:16" s="8" customFormat="1" ht="11.25">
      <c r="B16" s="90" t="s">
        <v>38</v>
      </c>
      <c r="C16" s="15">
        <v>39661</v>
      </c>
      <c r="D16" s="16">
        <v>80.42</v>
      </c>
      <c r="E16" s="16">
        <v>79.91</v>
      </c>
      <c r="F16" s="16">
        <v>96.93</v>
      </c>
      <c r="G16" s="16">
        <v>82.16</v>
      </c>
      <c r="H16" s="16">
        <v>82.52</v>
      </c>
      <c r="I16" s="16">
        <v>86.24</v>
      </c>
      <c r="J16" s="16">
        <v>70.86</v>
      </c>
      <c r="K16" s="16">
        <v>73.94</v>
      </c>
      <c r="L16" s="16">
        <v>72.96</v>
      </c>
      <c r="M16" s="16">
        <v>63.31</v>
      </c>
      <c r="N16" s="16">
        <v>80.66</v>
      </c>
      <c r="O16" s="16">
        <v>77.16</v>
      </c>
      <c r="P16" s="8">
        <v>91.32</v>
      </c>
    </row>
    <row r="17" spans="2:16" s="8" customFormat="1" ht="11.25">
      <c r="B17" s="90" t="s">
        <v>38</v>
      </c>
      <c r="C17" s="15">
        <v>39692</v>
      </c>
      <c r="D17" s="16">
        <v>78.06</v>
      </c>
      <c r="E17" s="16">
        <v>81.46</v>
      </c>
      <c r="F17" s="16">
        <v>95.32</v>
      </c>
      <c r="G17" s="16">
        <v>78.34</v>
      </c>
      <c r="H17" s="16">
        <v>78.55</v>
      </c>
      <c r="I17" s="16">
        <v>81.79</v>
      </c>
      <c r="J17" s="16">
        <v>71.2</v>
      </c>
      <c r="K17" s="16">
        <v>75.64</v>
      </c>
      <c r="L17" s="16">
        <v>68.42</v>
      </c>
      <c r="M17" s="16">
        <v>69.49</v>
      </c>
      <c r="N17" s="16">
        <v>76.05</v>
      </c>
      <c r="O17" s="16">
        <v>85.45</v>
      </c>
      <c r="P17" s="8">
        <v>93.95</v>
      </c>
    </row>
    <row r="18" spans="2:16" s="8" customFormat="1" ht="11.25">
      <c r="B18" s="90" t="s">
        <v>38</v>
      </c>
      <c r="C18" s="15">
        <v>39722</v>
      </c>
      <c r="D18" s="16">
        <v>81.65</v>
      </c>
      <c r="E18" s="16">
        <v>79</v>
      </c>
      <c r="F18" s="16">
        <v>97.06</v>
      </c>
      <c r="G18" s="16">
        <v>83.21</v>
      </c>
      <c r="H18" s="16">
        <v>83.53</v>
      </c>
      <c r="I18" s="16">
        <v>81.94</v>
      </c>
      <c r="J18" s="16">
        <v>73.88</v>
      </c>
      <c r="K18" s="16">
        <v>77.08</v>
      </c>
      <c r="L18" s="16">
        <v>63.39</v>
      </c>
      <c r="M18" s="16">
        <v>62.65</v>
      </c>
      <c r="N18" s="16">
        <v>85.19</v>
      </c>
      <c r="O18" s="16">
        <v>71.79</v>
      </c>
      <c r="P18" s="8">
        <v>94.71</v>
      </c>
    </row>
    <row r="19" spans="2:16" s="8" customFormat="1" ht="11.25">
      <c r="B19" s="144" t="s">
        <v>38</v>
      </c>
      <c r="C19" s="145">
        <v>39753</v>
      </c>
      <c r="D19" s="16">
        <v>79.76</v>
      </c>
      <c r="E19" s="16">
        <v>73.27</v>
      </c>
      <c r="F19" s="16">
        <v>91.5</v>
      </c>
      <c r="G19" s="16">
        <v>82.6</v>
      </c>
      <c r="H19" s="16">
        <v>82.94</v>
      </c>
      <c r="I19" s="16">
        <v>84.94</v>
      </c>
      <c r="J19" s="16">
        <v>69.6</v>
      </c>
      <c r="K19" s="16">
        <v>74.29</v>
      </c>
      <c r="L19" s="16">
        <v>62.52</v>
      </c>
      <c r="M19" s="16">
        <v>58.19</v>
      </c>
      <c r="N19" s="16">
        <v>82.58</v>
      </c>
      <c r="O19" s="16">
        <v>59.74</v>
      </c>
      <c r="P19" s="8">
        <v>86.19</v>
      </c>
    </row>
    <row r="20" spans="2:16" s="8" customFormat="1" ht="11.25">
      <c r="B20" s="17" t="s">
        <v>38</v>
      </c>
      <c r="C20" s="18">
        <v>39783</v>
      </c>
      <c r="D20" s="19">
        <v>107.12</v>
      </c>
      <c r="E20" s="19">
        <v>92.16</v>
      </c>
      <c r="F20" s="19">
        <v>94.52</v>
      </c>
      <c r="G20" s="19">
        <v>103.45</v>
      </c>
      <c r="H20" s="19">
        <v>104.12</v>
      </c>
      <c r="I20" s="19">
        <v>161.11</v>
      </c>
      <c r="J20" s="19">
        <v>97.97</v>
      </c>
      <c r="K20" s="19">
        <v>86.68</v>
      </c>
      <c r="L20" s="19">
        <v>99.8</v>
      </c>
      <c r="M20" s="19">
        <v>101.59</v>
      </c>
      <c r="N20" s="19">
        <v>131.04</v>
      </c>
      <c r="O20" s="19">
        <v>68.61</v>
      </c>
      <c r="P20" s="160">
        <v>74.11</v>
      </c>
    </row>
    <row r="21" spans="2:16" s="8" customFormat="1" ht="11.25">
      <c r="B21" s="90" t="s">
        <v>210</v>
      </c>
      <c r="C21" s="15">
        <v>39814</v>
      </c>
      <c r="D21" s="16">
        <v>78.99</v>
      </c>
      <c r="E21" s="16">
        <v>75.19</v>
      </c>
      <c r="F21" s="16">
        <v>89.16</v>
      </c>
      <c r="G21" s="16">
        <v>82.27</v>
      </c>
      <c r="H21" s="16">
        <v>82.59</v>
      </c>
      <c r="I21" s="16">
        <v>71.99</v>
      </c>
      <c r="J21" s="16">
        <v>72.24</v>
      </c>
      <c r="K21" s="16">
        <v>74.14</v>
      </c>
      <c r="L21" s="16">
        <v>122.53</v>
      </c>
      <c r="M21" s="16">
        <v>50.61</v>
      </c>
      <c r="N21" s="16">
        <v>78.81</v>
      </c>
      <c r="O21" s="16">
        <v>69.33</v>
      </c>
      <c r="P21" s="8">
        <v>69.92</v>
      </c>
    </row>
    <row r="22" spans="2:16" s="8" customFormat="1" ht="11.25">
      <c r="B22" s="90" t="s">
        <v>38</v>
      </c>
      <c r="C22" s="15">
        <v>39845</v>
      </c>
      <c r="D22" s="16">
        <v>72.04</v>
      </c>
      <c r="E22" s="16">
        <v>69.54</v>
      </c>
      <c r="F22" s="16">
        <v>83.72</v>
      </c>
      <c r="G22" s="16">
        <v>78.75</v>
      </c>
      <c r="H22" s="16">
        <v>79.05</v>
      </c>
      <c r="I22" s="16">
        <v>59.78</v>
      </c>
      <c r="J22" s="16">
        <v>57.9</v>
      </c>
      <c r="K22" s="16">
        <v>69.29</v>
      </c>
      <c r="L22" s="16">
        <v>97.6</v>
      </c>
      <c r="M22" s="16">
        <v>51.46</v>
      </c>
      <c r="N22" s="16">
        <v>70.57</v>
      </c>
      <c r="O22" s="16">
        <v>66.09</v>
      </c>
      <c r="P22" s="8">
        <v>63.45</v>
      </c>
    </row>
    <row r="23" spans="2:16" s="8" customFormat="1" ht="11.25">
      <c r="B23" s="8" t="s">
        <v>38</v>
      </c>
      <c r="C23" s="15">
        <v>39873</v>
      </c>
      <c r="D23" s="16">
        <v>78.98</v>
      </c>
      <c r="E23" s="16">
        <v>81.53</v>
      </c>
      <c r="F23" s="16">
        <v>92.99</v>
      </c>
      <c r="G23" s="16">
        <v>84.12</v>
      </c>
      <c r="H23" s="16">
        <v>84.33</v>
      </c>
      <c r="I23" s="16">
        <v>68.86</v>
      </c>
      <c r="J23" s="16">
        <v>63.88</v>
      </c>
      <c r="K23" s="16">
        <v>80.04</v>
      </c>
      <c r="L23" s="16">
        <v>91.04</v>
      </c>
      <c r="M23" s="16">
        <v>63.1</v>
      </c>
      <c r="N23" s="16">
        <v>81.17</v>
      </c>
      <c r="O23" s="16">
        <v>87.42</v>
      </c>
      <c r="P23" s="8">
        <v>72.82</v>
      </c>
    </row>
    <row r="24" spans="2:16" s="8" customFormat="1" ht="11.25">
      <c r="B24" s="90" t="s">
        <v>38</v>
      </c>
      <c r="C24" s="15">
        <v>39904</v>
      </c>
      <c r="D24" s="16">
        <v>79.58</v>
      </c>
      <c r="E24" s="16">
        <v>75.59</v>
      </c>
      <c r="F24" s="16">
        <v>89.81</v>
      </c>
      <c r="G24" s="16">
        <v>87.65</v>
      </c>
      <c r="H24" s="16">
        <v>88.04</v>
      </c>
      <c r="I24" s="16">
        <v>75.16</v>
      </c>
      <c r="J24" s="16">
        <v>59.64</v>
      </c>
      <c r="K24" s="16">
        <v>77.4</v>
      </c>
      <c r="L24" s="16">
        <v>74.13</v>
      </c>
      <c r="M24" s="16">
        <v>64.85</v>
      </c>
      <c r="N24" s="16">
        <v>79.58</v>
      </c>
      <c r="O24" s="16">
        <v>69.93</v>
      </c>
      <c r="P24" s="8">
        <v>66.97</v>
      </c>
    </row>
    <row r="25" spans="2:16" s="8" customFormat="1" ht="11.25">
      <c r="B25" s="90" t="s">
        <v>38</v>
      </c>
      <c r="C25" s="15">
        <v>39934</v>
      </c>
      <c r="D25" s="16">
        <v>83.64</v>
      </c>
      <c r="E25" s="16">
        <v>81.79</v>
      </c>
      <c r="F25" s="16">
        <v>93.69</v>
      </c>
      <c r="G25" s="16">
        <v>86.41</v>
      </c>
      <c r="H25" s="16">
        <v>86.74</v>
      </c>
      <c r="I25" s="16">
        <v>90.69</v>
      </c>
      <c r="J25" s="16">
        <v>70.31</v>
      </c>
      <c r="K25" s="16">
        <v>80.75</v>
      </c>
      <c r="L25" s="16">
        <v>75.3</v>
      </c>
      <c r="M25" s="16">
        <v>60.28</v>
      </c>
      <c r="N25" s="16">
        <v>91.62</v>
      </c>
      <c r="O25" s="16">
        <v>79.05</v>
      </c>
      <c r="P25" s="8">
        <v>78.42</v>
      </c>
    </row>
    <row r="26" spans="2:16" s="8" customFormat="1" ht="11.25">
      <c r="B26" s="90" t="s">
        <v>38</v>
      </c>
      <c r="C26" s="15">
        <v>39965</v>
      </c>
      <c r="D26" s="16">
        <v>79.97</v>
      </c>
      <c r="E26" s="16">
        <v>85.76</v>
      </c>
      <c r="F26" s="16">
        <v>89.96</v>
      </c>
      <c r="G26" s="16">
        <v>81.77</v>
      </c>
      <c r="H26" s="16">
        <v>81.98</v>
      </c>
      <c r="I26" s="16">
        <v>93.1</v>
      </c>
      <c r="J26" s="16">
        <v>65.4</v>
      </c>
      <c r="K26" s="16">
        <v>79.43</v>
      </c>
      <c r="L26" s="16">
        <v>70.74</v>
      </c>
      <c r="M26" s="16">
        <v>75.67</v>
      </c>
      <c r="N26" s="16">
        <v>83.32</v>
      </c>
      <c r="O26" s="16">
        <v>96.73</v>
      </c>
      <c r="P26" s="8">
        <v>81.27</v>
      </c>
    </row>
    <row r="27" spans="2:16" s="8" customFormat="1" ht="11.25">
      <c r="B27" s="90" t="s">
        <v>38</v>
      </c>
      <c r="C27" s="15">
        <v>39995</v>
      </c>
      <c r="D27" s="16">
        <v>82.9</v>
      </c>
      <c r="E27" s="16">
        <v>82.16</v>
      </c>
      <c r="F27" s="16">
        <v>92.79</v>
      </c>
      <c r="G27" s="16">
        <v>86.44</v>
      </c>
      <c r="H27" s="16">
        <v>86.68</v>
      </c>
      <c r="I27" s="16">
        <v>85.11</v>
      </c>
      <c r="J27" s="16">
        <v>70.08</v>
      </c>
      <c r="K27" s="16">
        <v>85.32</v>
      </c>
      <c r="L27" s="16">
        <v>75.2</v>
      </c>
      <c r="M27" s="16">
        <v>67.14</v>
      </c>
      <c r="N27" s="16">
        <v>83.65</v>
      </c>
      <c r="O27" s="16">
        <v>80.27</v>
      </c>
      <c r="P27" s="8">
        <v>85.85</v>
      </c>
    </row>
    <row r="28" spans="2:16" s="8" customFormat="1" ht="11.25">
      <c r="B28" s="90" t="s">
        <v>38</v>
      </c>
      <c r="C28" s="15">
        <v>40026</v>
      </c>
      <c r="D28" s="16">
        <v>84.24</v>
      </c>
      <c r="E28" s="16">
        <v>84.37</v>
      </c>
      <c r="F28" s="16">
        <v>92.59</v>
      </c>
      <c r="G28" s="16">
        <v>89.18</v>
      </c>
      <c r="H28" s="16">
        <v>89.43</v>
      </c>
      <c r="I28" s="16">
        <v>81.28</v>
      </c>
      <c r="J28" s="16">
        <v>71.28</v>
      </c>
      <c r="K28" s="16">
        <v>84.27</v>
      </c>
      <c r="L28" s="16">
        <v>81.03</v>
      </c>
      <c r="M28" s="16">
        <v>63.17</v>
      </c>
      <c r="N28" s="16">
        <v>86.56</v>
      </c>
      <c r="O28" s="16">
        <v>84.37</v>
      </c>
      <c r="P28" s="8">
        <v>85.86</v>
      </c>
    </row>
    <row r="29" spans="2:16" s="8" customFormat="1" ht="11.25">
      <c r="B29" s="90" t="s">
        <v>38</v>
      </c>
      <c r="C29" s="15">
        <v>40057</v>
      </c>
      <c r="D29" s="16">
        <v>82.05</v>
      </c>
      <c r="E29" s="16">
        <v>88.96</v>
      </c>
      <c r="F29" s="16">
        <v>91.74</v>
      </c>
      <c r="G29" s="16">
        <v>85.94</v>
      </c>
      <c r="H29" s="16">
        <v>86.02</v>
      </c>
      <c r="I29" s="16">
        <v>76.37</v>
      </c>
      <c r="J29" s="16">
        <v>72.56</v>
      </c>
      <c r="K29" s="16">
        <v>81.86</v>
      </c>
      <c r="L29" s="16">
        <v>75.29</v>
      </c>
      <c r="M29" s="16">
        <v>71.4</v>
      </c>
      <c r="N29" s="16">
        <v>80.84</v>
      </c>
      <c r="O29" s="16">
        <v>101.6</v>
      </c>
      <c r="P29" s="8">
        <v>86.34</v>
      </c>
    </row>
    <row r="30" spans="2:16" s="8" customFormat="1" ht="11.25">
      <c r="B30" s="90" t="s">
        <v>38</v>
      </c>
      <c r="C30" s="15">
        <v>40087</v>
      </c>
      <c r="D30" s="16">
        <v>88.65</v>
      </c>
      <c r="E30" s="16">
        <v>87.88</v>
      </c>
      <c r="F30" s="16">
        <v>98.32</v>
      </c>
      <c r="G30" s="16">
        <v>93.38</v>
      </c>
      <c r="H30" s="16">
        <v>93.55</v>
      </c>
      <c r="I30" s="16">
        <v>85.09</v>
      </c>
      <c r="J30" s="16">
        <v>76.49</v>
      </c>
      <c r="K30" s="16">
        <v>86.6</v>
      </c>
      <c r="L30" s="16">
        <v>71.81</v>
      </c>
      <c r="M30" s="16">
        <v>65.4</v>
      </c>
      <c r="N30" s="16">
        <v>93.29</v>
      </c>
      <c r="O30" s="16">
        <v>86.09</v>
      </c>
      <c r="P30" s="8">
        <v>90.46</v>
      </c>
    </row>
    <row r="31" spans="2:16" s="8" customFormat="1" ht="11.25">
      <c r="B31" s="8" t="s">
        <v>38</v>
      </c>
      <c r="C31" s="15">
        <v>40118</v>
      </c>
      <c r="D31" s="16">
        <v>86.64</v>
      </c>
      <c r="E31" s="16">
        <v>85.2</v>
      </c>
      <c r="F31" s="16">
        <v>94.27</v>
      </c>
      <c r="G31" s="16">
        <v>89.4</v>
      </c>
      <c r="H31" s="16">
        <v>89.51</v>
      </c>
      <c r="I31" s="16">
        <v>89.05</v>
      </c>
      <c r="J31" s="16">
        <v>79.22</v>
      </c>
      <c r="K31" s="16">
        <v>82.68</v>
      </c>
      <c r="L31" s="16">
        <v>68.14</v>
      </c>
      <c r="M31" s="16">
        <v>68.64</v>
      </c>
      <c r="N31" s="16">
        <v>88.57</v>
      </c>
      <c r="O31" s="16">
        <v>81.87</v>
      </c>
      <c r="P31" s="8">
        <v>90.04</v>
      </c>
    </row>
    <row r="32" spans="2:16" s="8" customFormat="1" ht="11.25">
      <c r="B32" s="17" t="s">
        <v>38</v>
      </c>
      <c r="C32" s="18">
        <v>40148</v>
      </c>
      <c r="D32" s="19">
        <v>117.02</v>
      </c>
      <c r="E32" s="19">
        <v>105.04</v>
      </c>
      <c r="F32" s="19">
        <v>99.71</v>
      </c>
      <c r="G32" s="19">
        <v>113.58</v>
      </c>
      <c r="H32" s="19">
        <v>113.86</v>
      </c>
      <c r="I32" s="19">
        <v>170.87</v>
      </c>
      <c r="J32" s="19">
        <v>111.02</v>
      </c>
      <c r="K32" s="19">
        <v>96.04</v>
      </c>
      <c r="L32" s="19">
        <v>109.35</v>
      </c>
      <c r="M32" s="19">
        <v>105.67</v>
      </c>
      <c r="N32" s="19">
        <v>139.97</v>
      </c>
      <c r="O32" s="19">
        <v>87.98</v>
      </c>
      <c r="P32" s="160">
        <v>79.49</v>
      </c>
    </row>
    <row r="33" spans="2:16" s="8" customFormat="1" ht="11.25">
      <c r="B33" s="90" t="s">
        <v>240</v>
      </c>
      <c r="C33" s="15">
        <v>40179</v>
      </c>
      <c r="D33" s="16">
        <v>87.18</v>
      </c>
      <c r="E33" s="16">
        <v>82.94</v>
      </c>
      <c r="F33" s="16">
        <v>93.41</v>
      </c>
      <c r="G33" s="16">
        <v>90.65</v>
      </c>
      <c r="H33" s="16">
        <v>90.8</v>
      </c>
      <c r="I33" s="16">
        <v>73.62</v>
      </c>
      <c r="J33" s="16">
        <v>85</v>
      </c>
      <c r="K33" s="16">
        <v>81.78</v>
      </c>
      <c r="L33" s="16">
        <v>131.13</v>
      </c>
      <c r="M33" s="16">
        <v>66.91</v>
      </c>
      <c r="N33" s="16">
        <v>83.55</v>
      </c>
      <c r="O33" s="16">
        <v>76.47</v>
      </c>
      <c r="P33" s="8">
        <v>76.57</v>
      </c>
    </row>
    <row r="34" spans="2:16" s="8" customFormat="1" ht="11.25">
      <c r="B34" s="90" t="s">
        <v>38</v>
      </c>
      <c r="C34" s="15">
        <v>40210</v>
      </c>
      <c r="D34" s="16">
        <v>80.83</v>
      </c>
      <c r="E34" s="16">
        <v>78.99</v>
      </c>
      <c r="F34" s="16">
        <v>87.76</v>
      </c>
      <c r="G34" s="16">
        <v>87.85</v>
      </c>
      <c r="H34" s="16">
        <v>87.94</v>
      </c>
      <c r="I34" s="16">
        <v>66.47</v>
      </c>
      <c r="J34" s="16">
        <v>70.74</v>
      </c>
      <c r="K34" s="16">
        <v>79.45</v>
      </c>
      <c r="L34" s="16">
        <v>107.57</v>
      </c>
      <c r="M34" s="16">
        <v>62.26</v>
      </c>
      <c r="N34" s="16">
        <v>73.86</v>
      </c>
      <c r="O34" s="16">
        <v>76.7</v>
      </c>
      <c r="P34" s="8">
        <v>72.95</v>
      </c>
    </row>
    <row r="35" spans="2:16" s="8" customFormat="1" ht="11.25">
      <c r="B35" s="8" t="s">
        <v>38</v>
      </c>
      <c r="C35" s="15">
        <v>40238</v>
      </c>
      <c r="D35" s="16">
        <v>91.37</v>
      </c>
      <c r="E35" s="16">
        <v>99.57</v>
      </c>
      <c r="F35" s="16">
        <v>99.22</v>
      </c>
      <c r="G35" s="16">
        <v>97.06</v>
      </c>
      <c r="H35" s="16">
        <v>97.13</v>
      </c>
      <c r="I35" s="16">
        <v>79.68</v>
      </c>
      <c r="J35" s="16">
        <v>80.12</v>
      </c>
      <c r="K35" s="16">
        <v>91.99</v>
      </c>
      <c r="L35" s="16">
        <v>98.33</v>
      </c>
      <c r="M35" s="16">
        <v>85.54</v>
      </c>
      <c r="N35" s="16">
        <v>87.7</v>
      </c>
      <c r="O35" s="16">
        <v>116</v>
      </c>
      <c r="P35" s="8">
        <v>87.5</v>
      </c>
    </row>
    <row r="36" spans="2:16" s="8" customFormat="1" ht="11.25">
      <c r="B36" s="90" t="s">
        <v>38</v>
      </c>
      <c r="C36" s="15">
        <v>40269</v>
      </c>
      <c r="D36" s="16">
        <v>86.9</v>
      </c>
      <c r="E36" s="16">
        <v>84.82</v>
      </c>
      <c r="F36" s="16">
        <v>94.44</v>
      </c>
      <c r="G36" s="16">
        <v>92.45</v>
      </c>
      <c r="H36" s="16">
        <v>92.57</v>
      </c>
      <c r="I36" s="16">
        <v>87.68</v>
      </c>
      <c r="J36" s="16">
        <v>73.01</v>
      </c>
      <c r="K36" s="16">
        <v>85.98</v>
      </c>
      <c r="L36" s="16">
        <v>80.57</v>
      </c>
      <c r="M36" s="16">
        <v>74.81</v>
      </c>
      <c r="N36" s="16">
        <v>83.99</v>
      </c>
      <c r="O36" s="16">
        <v>81.91</v>
      </c>
      <c r="P36" s="8">
        <v>80.15</v>
      </c>
    </row>
    <row r="37" spans="2:16" s="8" customFormat="1" ht="11.25">
      <c r="B37" s="90" t="s">
        <v>38</v>
      </c>
      <c r="C37" s="15">
        <v>40299</v>
      </c>
      <c r="D37" s="16">
        <v>92.18</v>
      </c>
      <c r="E37" s="16">
        <v>89.61</v>
      </c>
      <c r="F37" s="16">
        <v>99.32</v>
      </c>
      <c r="G37" s="16">
        <v>93.5</v>
      </c>
      <c r="H37" s="16">
        <v>93.51</v>
      </c>
      <c r="I37" s="16">
        <v>101.47</v>
      </c>
      <c r="J37" s="16">
        <v>84.07</v>
      </c>
      <c r="K37" s="16">
        <v>90.48</v>
      </c>
      <c r="L37" s="16">
        <v>82.62</v>
      </c>
      <c r="M37" s="16">
        <v>77.7</v>
      </c>
      <c r="N37" s="16">
        <v>94.27</v>
      </c>
      <c r="O37" s="16">
        <v>84.32</v>
      </c>
      <c r="P37" s="8">
        <v>94.24</v>
      </c>
    </row>
    <row r="38" spans="2:16" s="8" customFormat="1" ht="11.25">
      <c r="B38" s="90" t="s">
        <v>38</v>
      </c>
      <c r="C38" s="15">
        <v>40330</v>
      </c>
      <c r="D38" s="16">
        <v>89.05</v>
      </c>
      <c r="E38" s="16">
        <v>88.62</v>
      </c>
      <c r="F38" s="16">
        <v>95.3</v>
      </c>
      <c r="G38" s="16">
        <v>91.5</v>
      </c>
      <c r="H38" s="16">
        <v>91.43</v>
      </c>
      <c r="I38" s="16">
        <v>97.14</v>
      </c>
      <c r="J38" s="16">
        <v>76.52</v>
      </c>
      <c r="K38" s="16">
        <v>87.61</v>
      </c>
      <c r="L38" s="16">
        <v>74.12</v>
      </c>
      <c r="M38" s="16">
        <v>93.24</v>
      </c>
      <c r="N38" s="16">
        <v>91.32</v>
      </c>
      <c r="O38" s="16">
        <v>87.57</v>
      </c>
      <c r="P38" s="8">
        <v>90.41</v>
      </c>
    </row>
    <row r="39" spans="2:16" s="8" customFormat="1" ht="11.25">
      <c r="B39" s="90" t="s">
        <v>38</v>
      </c>
      <c r="C39" s="15">
        <v>40360</v>
      </c>
      <c r="D39" s="16">
        <v>92.08</v>
      </c>
      <c r="E39" s="16">
        <v>92.53</v>
      </c>
      <c r="F39" s="16">
        <v>100.04</v>
      </c>
      <c r="G39" s="16">
        <v>95.97</v>
      </c>
      <c r="H39" s="16">
        <v>95.94</v>
      </c>
      <c r="I39" s="16">
        <v>95.95</v>
      </c>
      <c r="J39" s="16">
        <v>78.66</v>
      </c>
      <c r="K39" s="16">
        <v>92.24</v>
      </c>
      <c r="L39" s="16">
        <v>80.68</v>
      </c>
      <c r="M39" s="16">
        <v>79.93</v>
      </c>
      <c r="N39" s="16">
        <v>93.83</v>
      </c>
      <c r="O39" s="16">
        <v>92.34</v>
      </c>
      <c r="P39" s="8">
        <v>98.66</v>
      </c>
    </row>
    <row r="40" spans="2:16" s="8" customFormat="1" ht="11.25">
      <c r="B40" s="90" t="s">
        <v>38</v>
      </c>
      <c r="C40" s="15">
        <v>40391</v>
      </c>
      <c r="D40" s="16">
        <v>93.08</v>
      </c>
      <c r="E40" s="16">
        <v>96.21</v>
      </c>
      <c r="F40" s="16">
        <v>101.22</v>
      </c>
      <c r="G40" s="16">
        <v>95.63</v>
      </c>
      <c r="H40" s="16">
        <v>95.52</v>
      </c>
      <c r="I40" s="16">
        <v>91.89</v>
      </c>
      <c r="J40" s="16">
        <v>83.17</v>
      </c>
      <c r="K40" s="16">
        <v>94.82</v>
      </c>
      <c r="L40" s="16">
        <v>91.96</v>
      </c>
      <c r="M40" s="16">
        <v>79.2</v>
      </c>
      <c r="N40" s="16">
        <v>96.71</v>
      </c>
      <c r="O40" s="16">
        <v>100.63</v>
      </c>
      <c r="P40" s="8">
        <v>103.1</v>
      </c>
    </row>
    <row r="41" spans="2:16" s="8" customFormat="1" ht="11.25" customHeight="1">
      <c r="B41" s="90" t="s">
        <v>38</v>
      </c>
      <c r="C41" s="15">
        <v>40422</v>
      </c>
      <c r="D41" s="16">
        <v>91.87</v>
      </c>
      <c r="E41" s="16">
        <v>94.31</v>
      </c>
      <c r="F41" s="16">
        <v>101.28</v>
      </c>
      <c r="G41" s="16">
        <v>94.3</v>
      </c>
      <c r="H41" s="16">
        <v>94.09</v>
      </c>
      <c r="I41" s="16">
        <v>86.2</v>
      </c>
      <c r="J41" s="16">
        <v>82.99</v>
      </c>
      <c r="K41" s="16">
        <v>91.67</v>
      </c>
      <c r="L41" s="16">
        <v>82.72</v>
      </c>
      <c r="M41" s="16">
        <v>94.56</v>
      </c>
      <c r="N41" s="16">
        <v>93.64</v>
      </c>
      <c r="O41" s="16">
        <v>97.54</v>
      </c>
      <c r="P41" s="8">
        <v>101</v>
      </c>
    </row>
    <row r="42" spans="2:16" s="8" customFormat="1" ht="11.25">
      <c r="B42" s="90" t="s">
        <v>38</v>
      </c>
      <c r="C42" s="15">
        <v>40452</v>
      </c>
      <c r="D42" s="16">
        <v>96.39</v>
      </c>
      <c r="E42" s="16">
        <v>97.59</v>
      </c>
      <c r="F42" s="16">
        <v>103.44</v>
      </c>
      <c r="G42" s="16">
        <v>99.6</v>
      </c>
      <c r="H42" s="16">
        <v>99.55</v>
      </c>
      <c r="I42" s="16">
        <v>93.58</v>
      </c>
      <c r="J42" s="16">
        <v>88.24</v>
      </c>
      <c r="K42" s="16">
        <v>94.61</v>
      </c>
      <c r="L42" s="16">
        <v>80.78</v>
      </c>
      <c r="M42" s="16">
        <v>72</v>
      </c>
      <c r="N42" s="16">
        <v>102.52</v>
      </c>
      <c r="O42" s="16">
        <v>99.55</v>
      </c>
      <c r="P42" s="8">
        <v>98.55</v>
      </c>
    </row>
    <row r="43" spans="2:16" s="8" customFormat="1" ht="11.25">
      <c r="B43" s="90" t="s">
        <v>38</v>
      </c>
      <c r="C43" s="15">
        <v>40483</v>
      </c>
      <c r="D43" s="16">
        <v>95.22</v>
      </c>
      <c r="E43" s="16">
        <v>99.65</v>
      </c>
      <c r="F43" s="16">
        <v>100.15</v>
      </c>
      <c r="G43" s="16">
        <v>94.36</v>
      </c>
      <c r="H43" s="16">
        <v>94.31</v>
      </c>
      <c r="I43" s="16">
        <v>97.31</v>
      </c>
      <c r="J43" s="16">
        <v>95.46</v>
      </c>
      <c r="K43" s="16">
        <v>93.77</v>
      </c>
      <c r="L43" s="16">
        <v>84.19</v>
      </c>
      <c r="M43" s="16">
        <v>83.17</v>
      </c>
      <c r="N43" s="16">
        <v>98.31</v>
      </c>
      <c r="O43" s="16">
        <v>106.74</v>
      </c>
      <c r="P43" s="8">
        <v>104.22</v>
      </c>
    </row>
    <row r="44" spans="2:16" s="8" customFormat="1" ht="11.25">
      <c r="B44" s="17" t="s">
        <v>38</v>
      </c>
      <c r="C44" s="18">
        <v>40513</v>
      </c>
      <c r="D44" s="19">
        <v>129</v>
      </c>
      <c r="E44" s="19">
        <v>120.81</v>
      </c>
      <c r="F44" s="19">
        <v>106.08</v>
      </c>
      <c r="G44" s="19">
        <v>120.57</v>
      </c>
      <c r="H44" s="19">
        <v>120.81</v>
      </c>
      <c r="I44" s="19">
        <v>187.59</v>
      </c>
      <c r="J44" s="19">
        <v>131.36</v>
      </c>
      <c r="K44" s="19">
        <v>109.56</v>
      </c>
      <c r="L44" s="19">
        <v>138.49</v>
      </c>
      <c r="M44" s="19">
        <v>134.35</v>
      </c>
      <c r="N44" s="19">
        <v>154.3</v>
      </c>
      <c r="O44" s="19">
        <v>110.89</v>
      </c>
      <c r="P44" s="160">
        <v>92.48</v>
      </c>
    </row>
    <row r="45" spans="2:16" s="8" customFormat="1" ht="11.25">
      <c r="B45" s="90" t="s">
        <v>241</v>
      </c>
      <c r="C45" s="15">
        <v>40544</v>
      </c>
      <c r="D45" s="16">
        <v>94.37</v>
      </c>
      <c r="E45" s="16">
        <v>92.26</v>
      </c>
      <c r="F45" s="16">
        <v>99.3</v>
      </c>
      <c r="G45" s="16">
        <v>94.49</v>
      </c>
      <c r="H45" s="16">
        <v>94.63</v>
      </c>
      <c r="I45" s="16">
        <v>80.81</v>
      </c>
      <c r="J45" s="16">
        <v>101.26</v>
      </c>
      <c r="K45" s="16">
        <v>92.18</v>
      </c>
      <c r="L45" s="16">
        <v>147.5</v>
      </c>
      <c r="M45" s="16">
        <v>71.89</v>
      </c>
      <c r="N45" s="16">
        <v>87.68</v>
      </c>
      <c r="O45" s="16">
        <v>89.03</v>
      </c>
      <c r="P45" s="8">
        <v>89.18</v>
      </c>
    </row>
    <row r="46" spans="2:16" s="8" customFormat="1" ht="11.25">
      <c r="B46" s="90" t="s">
        <v>38</v>
      </c>
      <c r="C46" s="15">
        <v>40575</v>
      </c>
      <c r="D46" s="16">
        <v>87.68</v>
      </c>
      <c r="E46" s="16">
        <v>90.61</v>
      </c>
      <c r="F46" s="16">
        <v>95.09</v>
      </c>
      <c r="G46" s="16">
        <v>90.18</v>
      </c>
      <c r="H46" s="16">
        <v>90.15</v>
      </c>
      <c r="I46" s="16">
        <v>75.87</v>
      </c>
      <c r="J46" s="16">
        <v>85.1</v>
      </c>
      <c r="K46" s="16">
        <v>87.87</v>
      </c>
      <c r="L46" s="16">
        <v>123.61</v>
      </c>
      <c r="M46" s="16">
        <v>71.46</v>
      </c>
      <c r="N46" s="16">
        <v>83.08</v>
      </c>
      <c r="O46" s="16">
        <v>96.37</v>
      </c>
      <c r="P46" s="8">
        <v>87</v>
      </c>
    </row>
    <row r="47" spans="2:16" s="8" customFormat="1" ht="11.25">
      <c r="B47" s="90" t="s">
        <v>38</v>
      </c>
      <c r="C47" s="15">
        <v>40603</v>
      </c>
      <c r="D47" s="16">
        <v>95</v>
      </c>
      <c r="E47" s="16">
        <v>96.87</v>
      </c>
      <c r="F47" s="16">
        <v>101.82</v>
      </c>
      <c r="G47" s="16">
        <v>98.45</v>
      </c>
      <c r="H47" s="16">
        <v>98.41</v>
      </c>
      <c r="I47" s="16">
        <v>84.18</v>
      </c>
      <c r="J47" s="16">
        <v>89.07</v>
      </c>
      <c r="K47" s="16">
        <v>96.9</v>
      </c>
      <c r="L47" s="16">
        <v>97.18</v>
      </c>
      <c r="M47" s="16">
        <v>89.14</v>
      </c>
      <c r="N47" s="16">
        <v>91.72</v>
      </c>
      <c r="O47" s="16">
        <v>100.79</v>
      </c>
      <c r="P47" s="8">
        <v>92.96</v>
      </c>
    </row>
    <row r="48" spans="2:16" s="8" customFormat="1" ht="11.25">
      <c r="B48" s="90" t="s">
        <v>38</v>
      </c>
      <c r="C48" s="15">
        <v>40634</v>
      </c>
      <c r="D48" s="16">
        <v>95.78</v>
      </c>
      <c r="E48" s="16">
        <v>94.96</v>
      </c>
      <c r="F48" s="16">
        <v>95.81</v>
      </c>
      <c r="G48" s="16">
        <v>102.21</v>
      </c>
      <c r="H48" s="16">
        <v>102.36</v>
      </c>
      <c r="I48" s="16">
        <v>89</v>
      </c>
      <c r="J48" s="16">
        <v>87.08</v>
      </c>
      <c r="K48" s="16">
        <v>95.02</v>
      </c>
      <c r="L48" s="16">
        <v>85.21</v>
      </c>
      <c r="M48" s="16">
        <v>74.2</v>
      </c>
      <c r="N48" s="16">
        <v>94.16</v>
      </c>
      <c r="O48" s="16">
        <v>94.65</v>
      </c>
      <c r="P48" s="8">
        <v>87.99</v>
      </c>
    </row>
    <row r="49" spans="2:16" s="8" customFormat="1" ht="11.25">
      <c r="B49" s="90" t="s">
        <v>38</v>
      </c>
      <c r="C49" s="15">
        <v>40664</v>
      </c>
      <c r="D49" s="16">
        <v>97.95</v>
      </c>
      <c r="E49" s="16">
        <v>101.19</v>
      </c>
      <c r="F49" s="16">
        <v>97.13</v>
      </c>
      <c r="G49" s="16">
        <v>95.3</v>
      </c>
      <c r="H49" s="16">
        <v>95.16</v>
      </c>
      <c r="I49" s="16">
        <v>107.11</v>
      </c>
      <c r="J49" s="16">
        <v>101.24</v>
      </c>
      <c r="K49" s="16">
        <v>101.32</v>
      </c>
      <c r="L49" s="16">
        <v>89.46</v>
      </c>
      <c r="M49" s="16">
        <v>95.73</v>
      </c>
      <c r="N49" s="16">
        <v>97.37</v>
      </c>
      <c r="O49" s="16">
        <v>106.27</v>
      </c>
      <c r="P49" s="8">
        <v>105.21</v>
      </c>
    </row>
    <row r="50" spans="2:16" s="8" customFormat="1" ht="11.25">
      <c r="B50" s="90" t="s">
        <v>38</v>
      </c>
      <c r="C50" s="15">
        <v>40695</v>
      </c>
      <c r="D50" s="16">
        <v>95.35</v>
      </c>
      <c r="E50" s="16">
        <v>96.86</v>
      </c>
      <c r="F50" s="16">
        <v>96.54</v>
      </c>
      <c r="G50" s="16">
        <v>94</v>
      </c>
      <c r="H50" s="16">
        <v>93.83</v>
      </c>
      <c r="I50" s="16">
        <v>108.09</v>
      </c>
      <c r="J50" s="16">
        <v>89.04</v>
      </c>
      <c r="K50" s="16">
        <v>98.86</v>
      </c>
      <c r="L50" s="16">
        <v>80.76</v>
      </c>
      <c r="M50" s="16">
        <v>125.58</v>
      </c>
      <c r="N50" s="16">
        <v>94.26</v>
      </c>
      <c r="O50" s="16">
        <v>98.61</v>
      </c>
      <c r="P50" s="8">
        <v>102.55</v>
      </c>
    </row>
    <row r="51" spans="2:16" s="8" customFormat="1" ht="11.25">
      <c r="B51" s="90" t="s">
        <v>38</v>
      </c>
      <c r="C51" s="15">
        <v>40725</v>
      </c>
      <c r="D51" s="16">
        <v>98.62</v>
      </c>
      <c r="E51" s="16">
        <v>99.17</v>
      </c>
      <c r="F51" s="16">
        <v>100.72</v>
      </c>
      <c r="G51" s="16">
        <v>100.36</v>
      </c>
      <c r="H51" s="16">
        <v>100.31</v>
      </c>
      <c r="I51" s="16">
        <v>97.27</v>
      </c>
      <c r="J51" s="16">
        <v>95.22</v>
      </c>
      <c r="K51" s="16">
        <v>101.86</v>
      </c>
      <c r="L51" s="16">
        <v>86.13</v>
      </c>
      <c r="M51" s="16">
        <v>92.84</v>
      </c>
      <c r="N51" s="16">
        <v>96.55</v>
      </c>
      <c r="O51" s="16">
        <v>99.22</v>
      </c>
      <c r="P51" s="8">
        <v>104.92</v>
      </c>
    </row>
    <row r="52" spans="2:16" s="8" customFormat="1" ht="11.25">
      <c r="B52" s="90" t="s">
        <v>38</v>
      </c>
      <c r="C52" s="15">
        <v>40756</v>
      </c>
      <c r="D52" s="16">
        <v>98.95</v>
      </c>
      <c r="E52" s="16">
        <v>101.4</v>
      </c>
      <c r="F52" s="16">
        <v>102.9</v>
      </c>
      <c r="G52" s="16">
        <v>99.31</v>
      </c>
      <c r="H52" s="16">
        <v>99.21</v>
      </c>
      <c r="I52" s="16">
        <v>92.67</v>
      </c>
      <c r="J52" s="16">
        <v>97.27</v>
      </c>
      <c r="K52" s="16">
        <v>103.81</v>
      </c>
      <c r="L52" s="16">
        <v>96.75</v>
      </c>
      <c r="M52" s="16">
        <v>100</v>
      </c>
      <c r="N52" s="16">
        <v>98.33</v>
      </c>
      <c r="O52" s="16">
        <v>104.35</v>
      </c>
      <c r="P52" s="8">
        <v>109.9</v>
      </c>
    </row>
    <row r="53" spans="2:16" s="8" customFormat="1" ht="11.25">
      <c r="B53" s="90" t="s">
        <v>38</v>
      </c>
      <c r="C53" s="15">
        <v>40787</v>
      </c>
      <c r="D53" s="16">
        <v>96.63</v>
      </c>
      <c r="E53" s="16">
        <v>98.72</v>
      </c>
      <c r="F53" s="16">
        <v>100.04</v>
      </c>
      <c r="G53" s="16">
        <v>97.56</v>
      </c>
      <c r="H53" s="16">
        <v>97.44</v>
      </c>
      <c r="I53" s="16">
        <v>86.76</v>
      </c>
      <c r="J53" s="16">
        <v>96.23</v>
      </c>
      <c r="K53" s="16">
        <v>101.64</v>
      </c>
      <c r="L53" s="16">
        <v>84.94</v>
      </c>
      <c r="M53" s="16">
        <v>101.72</v>
      </c>
      <c r="N53" s="16">
        <v>93.53</v>
      </c>
      <c r="O53" s="16">
        <v>101.01</v>
      </c>
      <c r="P53" s="8">
        <v>107.53</v>
      </c>
    </row>
    <row r="54" spans="2:16" s="8" customFormat="1" ht="11.25">
      <c r="B54" s="90" t="s">
        <v>38</v>
      </c>
      <c r="C54" s="15">
        <v>40817</v>
      </c>
      <c r="D54" s="16">
        <v>100.48</v>
      </c>
      <c r="E54" s="16">
        <v>99.12</v>
      </c>
      <c r="F54" s="16">
        <v>102.82</v>
      </c>
      <c r="G54" s="16">
        <v>101.85</v>
      </c>
      <c r="H54" s="16">
        <v>101.87</v>
      </c>
      <c r="I54" s="16">
        <v>91.54</v>
      </c>
      <c r="J54" s="16">
        <v>99.81</v>
      </c>
      <c r="K54" s="16">
        <v>101.75</v>
      </c>
      <c r="L54" s="16">
        <v>84.35</v>
      </c>
      <c r="M54" s="16">
        <v>92.71</v>
      </c>
      <c r="N54" s="16">
        <v>103.02</v>
      </c>
      <c r="O54" s="16">
        <v>95.73</v>
      </c>
      <c r="P54" s="8">
        <v>105.29</v>
      </c>
    </row>
    <row r="55" spans="2:16" s="8" customFormat="1" ht="11.25">
      <c r="B55" s="90" t="s">
        <v>38</v>
      </c>
      <c r="C55" s="15">
        <v>40848</v>
      </c>
      <c r="D55" s="16">
        <v>101.56</v>
      </c>
      <c r="E55" s="16">
        <v>102.81</v>
      </c>
      <c r="F55" s="16">
        <v>101.31</v>
      </c>
      <c r="G55" s="16">
        <v>100.19</v>
      </c>
      <c r="H55" s="16">
        <v>100.27</v>
      </c>
      <c r="I55" s="16">
        <v>97.73</v>
      </c>
      <c r="J55" s="16">
        <v>107.2</v>
      </c>
      <c r="K55" s="16">
        <v>101.63</v>
      </c>
      <c r="L55" s="16">
        <v>88.83</v>
      </c>
      <c r="M55" s="16">
        <v>103.67</v>
      </c>
      <c r="N55" s="16">
        <v>100.82</v>
      </c>
      <c r="O55" s="16">
        <v>103.84</v>
      </c>
      <c r="P55" s="8">
        <v>110.28</v>
      </c>
    </row>
    <row r="56" spans="2:20" s="8" customFormat="1" ht="11.25">
      <c r="B56" s="17" t="s">
        <v>38</v>
      </c>
      <c r="C56" s="18">
        <v>40878</v>
      </c>
      <c r="D56" s="19">
        <v>137.63</v>
      </c>
      <c r="E56" s="19">
        <v>126.03</v>
      </c>
      <c r="F56" s="19">
        <v>106.52</v>
      </c>
      <c r="G56" s="19">
        <v>126.1</v>
      </c>
      <c r="H56" s="19">
        <v>126.36</v>
      </c>
      <c r="I56" s="19">
        <v>188.97</v>
      </c>
      <c r="J56" s="19">
        <v>151.48</v>
      </c>
      <c r="K56" s="19">
        <v>117.16</v>
      </c>
      <c r="L56" s="19">
        <v>135.28</v>
      </c>
      <c r="M56" s="19">
        <v>181.06</v>
      </c>
      <c r="N56" s="19">
        <v>159.48</v>
      </c>
      <c r="O56" s="19">
        <v>110.13</v>
      </c>
      <c r="P56" s="222">
        <v>97.19</v>
      </c>
      <c r="R56" s="214"/>
      <c r="S56" s="214"/>
      <c r="T56" s="214"/>
    </row>
    <row r="57" spans="2:16" s="8" customFormat="1" ht="11.25">
      <c r="B57" s="90" t="s">
        <v>242</v>
      </c>
      <c r="C57" s="15">
        <v>40909</v>
      </c>
      <c r="D57" s="16">
        <v>101.73</v>
      </c>
      <c r="E57" s="16">
        <v>99.89</v>
      </c>
      <c r="F57" s="16">
        <v>98.51</v>
      </c>
      <c r="G57" s="16">
        <v>102.49</v>
      </c>
      <c r="H57" s="16">
        <v>103.15</v>
      </c>
      <c r="I57" s="16">
        <v>82.02</v>
      </c>
      <c r="J57" s="16">
        <v>114.58</v>
      </c>
      <c r="K57" s="16">
        <v>100.09</v>
      </c>
      <c r="L57" s="16">
        <v>161.9</v>
      </c>
      <c r="M57" s="16">
        <v>95.57</v>
      </c>
      <c r="N57" s="16">
        <v>99.18</v>
      </c>
      <c r="O57" s="16">
        <v>96</v>
      </c>
      <c r="P57" s="8">
        <v>102.06</v>
      </c>
    </row>
    <row r="58" spans="2:16" s="8" customFormat="1" ht="11.25">
      <c r="B58" s="90" t="s">
        <v>38</v>
      </c>
      <c r="C58" s="15">
        <v>40940</v>
      </c>
      <c r="D58" s="16">
        <v>96.95</v>
      </c>
      <c r="E58" s="16">
        <v>93.39</v>
      </c>
      <c r="F58" s="16">
        <v>99.06</v>
      </c>
      <c r="G58" s="16">
        <v>102.21</v>
      </c>
      <c r="H58" s="16">
        <v>102.7</v>
      </c>
      <c r="I58" s="16">
        <v>73.45</v>
      </c>
      <c r="J58" s="16">
        <v>96.62</v>
      </c>
      <c r="K58" s="16">
        <v>96.21</v>
      </c>
      <c r="L58" s="16">
        <v>123.41</v>
      </c>
      <c r="M58" s="16">
        <v>95.37</v>
      </c>
      <c r="N58" s="16">
        <v>87.26</v>
      </c>
      <c r="O58" s="16">
        <v>86.7</v>
      </c>
      <c r="P58" s="8">
        <v>94.41</v>
      </c>
    </row>
    <row r="59" spans="2:16" s="8" customFormat="1" ht="11.25">
      <c r="B59" s="90" t="s">
        <v>38</v>
      </c>
      <c r="C59" s="15">
        <v>40969</v>
      </c>
      <c r="D59" s="16">
        <v>106.89</v>
      </c>
      <c r="E59" s="16">
        <v>106.92</v>
      </c>
      <c r="F59" s="16">
        <v>106.91</v>
      </c>
      <c r="G59" s="16">
        <v>110.68</v>
      </c>
      <c r="H59" s="16">
        <v>111.23</v>
      </c>
      <c r="I59" s="16">
        <v>87.84</v>
      </c>
      <c r="J59" s="16">
        <v>107.72</v>
      </c>
      <c r="K59" s="16">
        <v>110.61</v>
      </c>
      <c r="L59" s="16">
        <v>101.97</v>
      </c>
      <c r="M59" s="16">
        <v>113.48</v>
      </c>
      <c r="N59" s="16">
        <v>100.44</v>
      </c>
      <c r="O59" s="16">
        <v>106.5</v>
      </c>
      <c r="P59" s="8">
        <v>108.74</v>
      </c>
    </row>
    <row r="60" spans="2:16" s="8" customFormat="1" ht="11.25">
      <c r="B60" s="90" t="s">
        <v>38</v>
      </c>
      <c r="C60" s="15">
        <v>41000</v>
      </c>
      <c r="D60" s="16">
        <v>101.54</v>
      </c>
      <c r="E60" s="16">
        <v>97.71</v>
      </c>
      <c r="F60" s="16">
        <v>101.71</v>
      </c>
      <c r="G60" s="16">
        <v>105.9</v>
      </c>
      <c r="H60" s="16">
        <v>106.34</v>
      </c>
      <c r="I60" s="16">
        <v>87.76</v>
      </c>
      <c r="J60" s="16">
        <v>97.94</v>
      </c>
      <c r="K60" s="16">
        <v>103.84</v>
      </c>
      <c r="L60" s="16">
        <v>81.77</v>
      </c>
      <c r="M60" s="16">
        <v>98.82</v>
      </c>
      <c r="N60" s="16">
        <v>96.64</v>
      </c>
      <c r="O60" s="16">
        <v>90.34</v>
      </c>
      <c r="P60" s="8">
        <v>99.45</v>
      </c>
    </row>
    <row r="61" spans="2:16" s="8" customFormat="1" ht="11.25">
      <c r="B61" s="90" t="s">
        <v>38</v>
      </c>
      <c r="C61" s="15">
        <v>41030</v>
      </c>
      <c r="D61" s="16">
        <v>106.04</v>
      </c>
      <c r="E61" s="16">
        <v>106.18</v>
      </c>
      <c r="F61" s="16">
        <v>104.14</v>
      </c>
      <c r="G61" s="16">
        <v>103.65</v>
      </c>
      <c r="H61" s="16">
        <v>103.66</v>
      </c>
      <c r="I61" s="16">
        <v>111.44</v>
      </c>
      <c r="J61" s="16">
        <v>110.63</v>
      </c>
      <c r="K61" s="16">
        <v>113.73</v>
      </c>
      <c r="L61" s="16">
        <v>91.21</v>
      </c>
      <c r="M61" s="16">
        <v>112.18</v>
      </c>
      <c r="N61" s="16">
        <v>105.3</v>
      </c>
      <c r="O61" s="16">
        <v>105.53</v>
      </c>
      <c r="P61" s="8">
        <v>109.69</v>
      </c>
    </row>
    <row r="62" spans="2:16" s="8" customFormat="1" ht="11.25">
      <c r="B62" s="90" t="s">
        <v>38</v>
      </c>
      <c r="C62" s="15">
        <v>41061</v>
      </c>
      <c r="D62" s="16">
        <v>104.29</v>
      </c>
      <c r="E62" s="16">
        <v>108.98</v>
      </c>
      <c r="F62" s="16">
        <v>103.09</v>
      </c>
      <c r="G62" s="16">
        <v>104.47</v>
      </c>
      <c r="H62" s="16">
        <v>104.75</v>
      </c>
      <c r="I62" s="16">
        <v>108.71</v>
      </c>
      <c r="J62" s="16">
        <v>102.97</v>
      </c>
      <c r="K62" s="16">
        <v>110.01</v>
      </c>
      <c r="L62" s="16">
        <v>88.46</v>
      </c>
      <c r="M62" s="16">
        <v>102.39</v>
      </c>
      <c r="N62" s="16">
        <v>100.44</v>
      </c>
      <c r="O62" s="16">
        <v>118.98</v>
      </c>
      <c r="P62" s="8">
        <v>103.1</v>
      </c>
    </row>
    <row r="63" spans="2:16" ht="11.25">
      <c r="B63" s="90" t="s">
        <v>38</v>
      </c>
      <c r="C63" s="15">
        <v>41091</v>
      </c>
      <c r="D63" s="16">
        <v>105.73</v>
      </c>
      <c r="E63" s="16">
        <v>109.32</v>
      </c>
      <c r="F63" s="16">
        <v>108.45</v>
      </c>
      <c r="G63" s="16">
        <v>105.33</v>
      </c>
      <c r="H63" s="16">
        <v>105.61</v>
      </c>
      <c r="I63" s="16">
        <v>102.76</v>
      </c>
      <c r="J63" s="16">
        <v>107.21</v>
      </c>
      <c r="K63" s="16">
        <v>113.45</v>
      </c>
      <c r="L63" s="16">
        <v>91.55</v>
      </c>
      <c r="M63" s="16">
        <v>103.35</v>
      </c>
      <c r="N63" s="16">
        <v>102.69</v>
      </c>
      <c r="O63" s="16">
        <v>115.45</v>
      </c>
      <c r="P63" s="1">
        <v>110.74</v>
      </c>
    </row>
    <row r="64" spans="2:16" ht="11.25">
      <c r="B64" s="90" t="s">
        <v>38</v>
      </c>
      <c r="C64" s="15">
        <v>41122</v>
      </c>
      <c r="D64" s="16">
        <v>108.85</v>
      </c>
      <c r="E64" s="16">
        <v>117.24</v>
      </c>
      <c r="F64" s="16">
        <v>113.1</v>
      </c>
      <c r="G64" s="16">
        <v>107.77</v>
      </c>
      <c r="H64" s="16">
        <v>108.06</v>
      </c>
      <c r="I64" s="16">
        <v>100.45</v>
      </c>
      <c r="J64" s="16">
        <v>112.15</v>
      </c>
      <c r="K64" s="16">
        <v>117.14</v>
      </c>
      <c r="L64" s="16">
        <v>101.35</v>
      </c>
      <c r="M64" s="16">
        <v>111.13</v>
      </c>
      <c r="N64" s="16">
        <v>108.72</v>
      </c>
      <c r="O64" s="16">
        <v>131.88</v>
      </c>
      <c r="P64" s="1">
        <v>119.25</v>
      </c>
    </row>
    <row r="65" spans="2:16" ht="11.25">
      <c r="B65" s="90" t="s">
        <v>38</v>
      </c>
      <c r="C65" s="15">
        <v>41153</v>
      </c>
      <c r="D65" s="16">
        <v>104.86</v>
      </c>
      <c r="E65" s="16">
        <v>100.74</v>
      </c>
      <c r="F65" s="16">
        <v>111.32</v>
      </c>
      <c r="G65" s="16">
        <v>107.19</v>
      </c>
      <c r="H65" s="16">
        <v>107.72</v>
      </c>
      <c r="I65" s="16">
        <v>91.4</v>
      </c>
      <c r="J65" s="16">
        <v>102.21</v>
      </c>
      <c r="K65" s="16">
        <v>109.95</v>
      </c>
      <c r="L65" s="16">
        <v>88.4</v>
      </c>
      <c r="M65" s="16">
        <v>101.28</v>
      </c>
      <c r="N65" s="16">
        <v>100.58</v>
      </c>
      <c r="O65" s="16">
        <v>91.4</v>
      </c>
      <c r="P65" s="1">
        <v>108.09</v>
      </c>
    </row>
    <row r="66" spans="2:16" ht="11.25">
      <c r="B66" s="90" t="s">
        <v>38</v>
      </c>
      <c r="C66" s="15">
        <v>41183</v>
      </c>
      <c r="D66" s="16">
        <v>109.68</v>
      </c>
      <c r="E66" s="16">
        <v>113.48</v>
      </c>
      <c r="F66" s="16">
        <v>114.59</v>
      </c>
      <c r="G66" s="16">
        <v>108.57</v>
      </c>
      <c r="H66" s="16">
        <v>108.96</v>
      </c>
      <c r="I66" s="16">
        <v>95.65</v>
      </c>
      <c r="J66" s="16">
        <v>113.53</v>
      </c>
      <c r="K66" s="16">
        <v>114.96</v>
      </c>
      <c r="L66" s="16">
        <v>93.69</v>
      </c>
      <c r="M66" s="16">
        <v>107.64</v>
      </c>
      <c r="N66" s="16">
        <v>117</v>
      </c>
      <c r="O66" s="16">
        <v>118.81</v>
      </c>
      <c r="P66" s="1">
        <v>119.48</v>
      </c>
    </row>
    <row r="67" spans="2:16" ht="11.25">
      <c r="B67" s="90" t="s">
        <v>38</v>
      </c>
      <c r="C67" s="15">
        <v>41214</v>
      </c>
      <c r="D67" s="16">
        <v>110.14</v>
      </c>
      <c r="E67" s="16">
        <v>110.18</v>
      </c>
      <c r="F67" s="16">
        <v>108.91</v>
      </c>
      <c r="G67" s="16">
        <v>108.52</v>
      </c>
      <c r="H67" s="16">
        <v>109.01</v>
      </c>
      <c r="I67" s="16">
        <v>104.12</v>
      </c>
      <c r="J67" s="16">
        <v>116.27</v>
      </c>
      <c r="K67" s="16">
        <v>111.35</v>
      </c>
      <c r="L67" s="16">
        <v>98.73</v>
      </c>
      <c r="M67" s="16">
        <v>102.85</v>
      </c>
      <c r="N67" s="16">
        <v>119.48</v>
      </c>
      <c r="O67" s="16">
        <v>108.63</v>
      </c>
      <c r="P67" s="1">
        <v>116.49</v>
      </c>
    </row>
    <row r="68" spans="2:16" ht="11.25">
      <c r="B68" s="17" t="s">
        <v>38</v>
      </c>
      <c r="C68" s="18">
        <v>41244</v>
      </c>
      <c r="D68" s="19">
        <v>144.59</v>
      </c>
      <c r="E68" s="19">
        <v>132.38</v>
      </c>
      <c r="F68" s="19">
        <v>112.5</v>
      </c>
      <c r="G68" s="19">
        <v>134.7</v>
      </c>
      <c r="H68" s="19">
        <v>135.88</v>
      </c>
      <c r="I68" s="19">
        <v>196.23</v>
      </c>
      <c r="J68" s="19">
        <v>164.18</v>
      </c>
      <c r="K68" s="19">
        <v>122.01</v>
      </c>
      <c r="L68" s="19">
        <v>142.51</v>
      </c>
      <c r="M68" s="19">
        <v>139.35</v>
      </c>
      <c r="N68" s="19">
        <v>173.77</v>
      </c>
      <c r="O68" s="19">
        <v>117.63</v>
      </c>
      <c r="P68" s="160">
        <v>104.07</v>
      </c>
    </row>
    <row r="69" spans="2:16" ht="11.25">
      <c r="B69" s="90" t="s">
        <v>243</v>
      </c>
      <c r="C69" s="15">
        <v>41275</v>
      </c>
      <c r="D69" s="16">
        <v>107.77</v>
      </c>
      <c r="E69" s="16">
        <v>106.9</v>
      </c>
      <c r="F69" s="16">
        <v>107.53</v>
      </c>
      <c r="G69" s="16">
        <v>105.89</v>
      </c>
      <c r="H69" s="16">
        <v>106.33</v>
      </c>
      <c r="I69" s="16">
        <v>86.3</v>
      </c>
      <c r="J69" s="16">
        <v>121.23</v>
      </c>
      <c r="K69" s="16">
        <v>110.68</v>
      </c>
      <c r="L69" s="16">
        <v>171.82</v>
      </c>
      <c r="M69" s="16">
        <v>103.91</v>
      </c>
      <c r="N69" s="16">
        <v>113.07</v>
      </c>
      <c r="O69" s="16">
        <v>103.68</v>
      </c>
      <c r="P69" s="8">
        <v>113.27</v>
      </c>
    </row>
    <row r="70" spans="2:16" ht="11.25">
      <c r="B70" s="90"/>
      <c r="C70" s="15">
        <v>41306</v>
      </c>
      <c r="D70" s="16">
        <v>96.71</v>
      </c>
      <c r="E70" s="16">
        <v>94.5</v>
      </c>
      <c r="F70" s="16">
        <v>98.03</v>
      </c>
      <c r="G70" s="16">
        <v>100.07</v>
      </c>
      <c r="H70" s="16">
        <v>100.47</v>
      </c>
      <c r="I70" s="16">
        <v>73.8</v>
      </c>
      <c r="J70" s="16">
        <v>95.65</v>
      </c>
      <c r="K70" s="16">
        <v>102.75</v>
      </c>
      <c r="L70" s="16">
        <v>131.19</v>
      </c>
      <c r="M70" s="16">
        <v>100.29</v>
      </c>
      <c r="N70" s="16">
        <v>92.08</v>
      </c>
      <c r="O70" s="16">
        <v>89.46</v>
      </c>
      <c r="P70" s="8">
        <v>98.55</v>
      </c>
    </row>
    <row r="71" spans="2:16" ht="11.25">
      <c r="B71" s="90"/>
      <c r="C71" s="15">
        <v>41334</v>
      </c>
      <c r="D71" s="16">
        <v>111.7</v>
      </c>
      <c r="E71" s="16">
        <v>110.25</v>
      </c>
      <c r="F71" s="16">
        <v>110.66</v>
      </c>
      <c r="G71" s="16">
        <v>115.21</v>
      </c>
      <c r="H71" s="16">
        <v>116.07</v>
      </c>
      <c r="I71" s="16">
        <v>92.93</v>
      </c>
      <c r="J71" s="16">
        <v>106.83</v>
      </c>
      <c r="K71" s="16">
        <v>115.92</v>
      </c>
      <c r="L71" s="16">
        <v>104.46</v>
      </c>
      <c r="M71" s="16">
        <v>111.18</v>
      </c>
      <c r="N71" s="16">
        <v>115.89</v>
      </c>
      <c r="O71" s="16">
        <v>108.01</v>
      </c>
      <c r="P71" s="8">
        <v>108.7</v>
      </c>
    </row>
    <row r="72" spans="2:16" ht="11.25">
      <c r="B72" s="90"/>
      <c r="C72" s="15">
        <v>41365</v>
      </c>
      <c r="D72" s="16">
        <v>103.17</v>
      </c>
      <c r="E72" s="16">
        <v>106.65</v>
      </c>
      <c r="F72" s="16">
        <v>110.23</v>
      </c>
      <c r="G72" s="16">
        <v>100.15</v>
      </c>
      <c r="H72" s="16">
        <v>100.43</v>
      </c>
      <c r="I72" s="16">
        <v>96.82</v>
      </c>
      <c r="J72" s="16">
        <v>106.81</v>
      </c>
      <c r="K72" s="16">
        <v>119.34</v>
      </c>
      <c r="L72" s="16">
        <v>92.26</v>
      </c>
      <c r="M72" s="16">
        <v>104</v>
      </c>
      <c r="N72" s="16">
        <v>103.46</v>
      </c>
      <c r="O72" s="16">
        <v>110.59</v>
      </c>
      <c r="P72" s="8">
        <v>115.71</v>
      </c>
    </row>
    <row r="73" spans="2:16" ht="11.25">
      <c r="B73" s="90"/>
      <c r="C73" s="15">
        <v>41395</v>
      </c>
      <c r="D73" s="16">
        <v>110.7</v>
      </c>
      <c r="E73" s="16">
        <v>110.77</v>
      </c>
      <c r="F73" s="16">
        <v>113.46</v>
      </c>
      <c r="G73" s="16">
        <v>106.35</v>
      </c>
      <c r="H73" s="16">
        <v>106.81</v>
      </c>
      <c r="I73" s="16">
        <v>112.51</v>
      </c>
      <c r="J73" s="16">
        <v>117.59</v>
      </c>
      <c r="K73" s="16">
        <v>123</v>
      </c>
      <c r="L73" s="16">
        <v>91.82</v>
      </c>
      <c r="M73" s="16">
        <v>111.71</v>
      </c>
      <c r="N73" s="16">
        <v>114.18</v>
      </c>
      <c r="O73" s="16">
        <v>109.76</v>
      </c>
      <c r="P73" s="8">
        <v>115.14</v>
      </c>
    </row>
    <row r="74" spans="2:16" ht="11.25">
      <c r="B74" s="90"/>
      <c r="C74" s="15">
        <v>41426</v>
      </c>
      <c r="D74" s="16">
        <v>106.01</v>
      </c>
      <c r="E74" s="16">
        <v>106.78</v>
      </c>
      <c r="F74" s="16">
        <v>111.52</v>
      </c>
      <c r="G74" s="16">
        <v>103.73</v>
      </c>
      <c r="H74" s="16">
        <v>104.15</v>
      </c>
      <c r="I74" s="16">
        <v>105.25</v>
      </c>
      <c r="J74" s="16">
        <v>105.93</v>
      </c>
      <c r="K74" s="16">
        <v>117.35</v>
      </c>
      <c r="L74" s="16">
        <v>85.35</v>
      </c>
      <c r="M74" s="16">
        <v>109.46</v>
      </c>
      <c r="N74" s="16">
        <v>107.23</v>
      </c>
      <c r="O74" s="16">
        <v>107.8</v>
      </c>
      <c r="P74" s="8">
        <v>108.14</v>
      </c>
    </row>
    <row r="75" spans="2:16" ht="11.25">
      <c r="B75" s="17"/>
      <c r="C75" s="18">
        <v>41456</v>
      </c>
      <c r="D75" s="19">
        <v>112.03</v>
      </c>
      <c r="E75" s="19">
        <v>113.35</v>
      </c>
      <c r="F75" s="19">
        <v>116.6</v>
      </c>
      <c r="G75" s="19">
        <v>108.04</v>
      </c>
      <c r="H75" s="19">
        <v>108.22</v>
      </c>
      <c r="I75" s="19">
        <v>108.85</v>
      </c>
      <c r="J75" s="19">
        <v>118.97</v>
      </c>
      <c r="K75" s="19">
        <v>126.62</v>
      </c>
      <c r="L75" s="19">
        <v>92.86</v>
      </c>
      <c r="M75" s="19">
        <v>111.74</v>
      </c>
      <c r="N75" s="19">
        <v>115.05</v>
      </c>
      <c r="O75" s="19">
        <v>113.38</v>
      </c>
      <c r="P75" s="160">
        <v>122.48</v>
      </c>
    </row>
    <row r="76" spans="3:11" ht="11.25">
      <c r="C76" s="15" t="s">
        <v>235</v>
      </c>
      <c r="D76" s="170"/>
      <c r="E76" s="170"/>
      <c r="F76" s="170"/>
      <c r="G76" s="170"/>
      <c r="H76" s="170"/>
      <c r="I76" s="170"/>
      <c r="J76" s="170"/>
      <c r="K76" s="170"/>
    </row>
    <row r="77" spans="3:16" ht="11.25">
      <c r="C77" s="15" t="s">
        <v>312</v>
      </c>
      <c r="D77" s="200">
        <f>(D75/D63-1)*100</f>
        <v>5.958573725527283</v>
      </c>
      <c r="E77" s="200">
        <f aca="true" t="shared" si="0" ref="E77:K77">(E75/E63-1)*100</f>
        <v>3.6864251738016884</v>
      </c>
      <c r="F77" s="200">
        <f t="shared" si="0"/>
        <v>7.514983863531577</v>
      </c>
      <c r="G77" s="200">
        <f t="shared" si="0"/>
        <v>2.572866229943993</v>
      </c>
      <c r="H77" s="200">
        <f t="shared" si="0"/>
        <v>2.4713568790834195</v>
      </c>
      <c r="I77" s="200">
        <f t="shared" si="0"/>
        <v>5.9264305177111565</v>
      </c>
      <c r="J77" s="200">
        <f t="shared" si="0"/>
        <v>10.969126014364328</v>
      </c>
      <c r="K77" s="200">
        <f t="shared" si="0"/>
        <v>11.60863816659321</v>
      </c>
      <c r="L77" s="200">
        <f>(L75/L63-1)*100</f>
        <v>1.4309120699071531</v>
      </c>
      <c r="M77" s="200">
        <f>(M75/M63-1)*100</f>
        <v>8.11804547653605</v>
      </c>
      <c r="N77" s="200">
        <f>(N75/N63-1)*100</f>
        <v>12.03622553315804</v>
      </c>
      <c r="O77" s="200">
        <f>(O75/O63-1)*100</f>
        <v>-1.7929839757470867</v>
      </c>
      <c r="P77" s="200">
        <f>(P75/P63-1)*100</f>
        <v>10.601408705074956</v>
      </c>
    </row>
    <row r="78" spans="3:16" ht="11.25">
      <c r="C78" s="15" t="s">
        <v>237</v>
      </c>
      <c r="D78" s="200">
        <f>(SUM(D69:D75)/SUM(D57:D63)-1)*100</f>
        <v>3.4459394056722603</v>
      </c>
      <c r="E78" s="200">
        <f aca="true" t="shared" si="1" ref="E78:K78">(SUM(E69:E75)/SUM(E57:E63)-1)*100</f>
        <v>3.7112916845471355</v>
      </c>
      <c r="F78" s="200">
        <f t="shared" si="1"/>
        <v>6.394503165389898</v>
      </c>
      <c r="G78" s="200">
        <f t="shared" si="1"/>
        <v>0.6410518149524203</v>
      </c>
      <c r="H78" s="200">
        <f t="shared" si="1"/>
        <v>0.6834454328487727</v>
      </c>
      <c r="I78" s="200">
        <f t="shared" si="1"/>
        <v>3.4374139881953703</v>
      </c>
      <c r="J78" s="200">
        <f t="shared" si="1"/>
        <v>4.790760095977875</v>
      </c>
      <c r="K78" s="200">
        <f t="shared" si="1"/>
        <v>9.054202208733319</v>
      </c>
      <c r="L78" s="200">
        <f>(SUM(L69:L75)/SUM(L57:L63)-1)*100</f>
        <v>3.9836816296756616</v>
      </c>
      <c r="M78" s="200">
        <f>(SUM(M69:M75)/SUM(M57:M63)-1)*100</f>
        <v>4.316656497864546</v>
      </c>
      <c r="N78" s="200">
        <f>(SUM(N69:N75)/SUM(N57:N63)-1)*100</f>
        <v>9.973263964159251</v>
      </c>
      <c r="O78" s="200">
        <f>(SUM(O69:O75)/SUM(O57:O63)-1)*100</f>
        <v>3.2216817234190342</v>
      </c>
      <c r="P78" s="200">
        <f>(SUM(P69:P75)/SUM(P57:P63)-1)*100</f>
        <v>7.388181655886528</v>
      </c>
    </row>
    <row r="79" spans="2:16" ht="11.25">
      <c r="B79" s="160"/>
      <c r="C79" s="18" t="s">
        <v>236</v>
      </c>
      <c r="D79" s="181">
        <f>(SUM(D64:D75)/SUM(D52:D63)-1)*100</f>
        <v>5.386913748986832</v>
      </c>
      <c r="E79" s="181">
        <f aca="true" t="shared" si="2" ref="E79:K79">(SUM(E64:E75)/SUM(E52:E63)-1)*100</f>
        <v>5.817812502499042</v>
      </c>
      <c r="F79" s="181">
        <f t="shared" si="2"/>
        <v>7.526751169604817</v>
      </c>
      <c r="G79" s="181">
        <f t="shared" si="2"/>
        <v>3.687268801498722</v>
      </c>
      <c r="H79" s="181">
        <f t="shared" si="2"/>
        <v>3.9220966426156023</v>
      </c>
      <c r="I79" s="181">
        <f t="shared" si="2"/>
        <v>4.346139561754603</v>
      </c>
      <c r="J79" s="181">
        <f t="shared" si="2"/>
        <v>7.1096257928446205</v>
      </c>
      <c r="K79" s="181">
        <f t="shared" si="2"/>
        <v>9.195167709371766</v>
      </c>
      <c r="L79" s="181">
        <f>(SUM(L64:L75)/SUM(L52:L63)-1)*100</f>
        <v>5.203101380016584</v>
      </c>
      <c r="M79" s="181">
        <f>(SUM(M64:M75)/SUM(M52:M63)-1)*100</f>
        <v>1.0935769656699623</v>
      </c>
      <c r="N79" s="181">
        <f>(SUM(N64:N75)/SUM(N52:N63)-1)*100</f>
        <v>10.694955618099167</v>
      </c>
      <c r="O79" s="181">
        <f>(SUM(O64:O75)/SUM(O52:O63)-1)*100</f>
        <v>6.194109642301715</v>
      </c>
      <c r="P79" s="181">
        <f>(SUM(P64:P75)/SUM(P52:P63)-1)*100</f>
        <v>7.230725218137635</v>
      </c>
    </row>
    <row r="80" spans="3:8" ht="12.75">
      <c r="C80" s="21" t="s">
        <v>311</v>
      </c>
      <c r="H80" s="221"/>
    </row>
    <row r="81" spans="3:8" ht="12.75">
      <c r="C81" s="220" t="s">
        <v>279</v>
      </c>
      <c r="H81" s="221"/>
    </row>
    <row r="82" ht="12.75">
      <c r="H82" s="221"/>
    </row>
    <row r="83" ht="12.75">
      <c r="H83" s="221"/>
    </row>
    <row r="84" ht="12.75">
      <c r="H84" s="221"/>
    </row>
    <row r="85" ht="12.75">
      <c r="H85" s="221"/>
    </row>
    <row r="86" ht="12.75">
      <c r="H86" s="221"/>
    </row>
    <row r="87" ht="12.75">
      <c r="H87" s="221"/>
    </row>
    <row r="88" ht="12.75">
      <c r="H88" s="221"/>
    </row>
    <row r="89" ht="12.75">
      <c r="H89" s="221"/>
    </row>
    <row r="90" ht="12.75">
      <c r="H90" s="221"/>
    </row>
    <row r="91" ht="12.75">
      <c r="H91" s="221"/>
    </row>
    <row r="92" ht="12.75">
      <c r="H92" s="221"/>
    </row>
    <row r="93" ht="12.75">
      <c r="H93" s="221"/>
    </row>
    <row r="94" ht="12.75">
      <c r="H94" s="221"/>
    </row>
    <row r="95" ht="12.75">
      <c r="H95" s="221"/>
    </row>
    <row r="96" ht="12.75">
      <c r="H96" s="221"/>
    </row>
    <row r="97" ht="12.75">
      <c r="H97" s="221"/>
    </row>
    <row r="98" ht="12.75">
      <c r="H98" s="221"/>
    </row>
    <row r="99" ht="12.75">
      <c r="H99" s="221"/>
    </row>
    <row r="100" ht="12.75">
      <c r="H100" s="221"/>
    </row>
    <row r="101" ht="12.75">
      <c r="H101" s="221"/>
    </row>
  </sheetData>
  <sheetProtection/>
  <mergeCells count="16">
    <mergeCell ref="P7:P8"/>
    <mergeCell ref="K7:K8"/>
    <mergeCell ref="L7:L8"/>
    <mergeCell ref="M7:M8"/>
    <mergeCell ref="N7:N8"/>
    <mergeCell ref="O7:O8"/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79"/>
  <sheetViews>
    <sheetView showGridLines="0" zoomScaleSheetLayoutView="100" zoomScalePageLayoutView="0" workbookViewId="0" topLeftCell="A1">
      <selection activeCell="F82" sqref="F82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76" customFormat="1" ht="12.75">
      <c r="B1" s="72" t="s">
        <v>233</v>
      </c>
      <c r="D1" s="78"/>
      <c r="E1" s="78"/>
      <c r="F1" s="78"/>
      <c r="G1" s="78"/>
      <c r="P1" s="142" t="str">
        <f>'Tab 1'!K1</f>
        <v>Carta de Conjuntura | set 2013</v>
      </c>
    </row>
    <row r="2" spans="2:15" s="76" customFormat="1" ht="12.75">
      <c r="B2" s="77"/>
      <c r="D2" s="78"/>
      <c r="E2" s="78"/>
      <c r="F2" s="78"/>
      <c r="G2" s="78"/>
      <c r="O2" s="75"/>
    </row>
    <row r="3" spans="2:15" s="41" customFormat="1" ht="11.25">
      <c r="B3" s="40"/>
      <c r="C3" s="259" t="s">
        <v>58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2:15" s="38" customFormat="1" ht="11.25">
      <c r="B4" s="42"/>
      <c r="C4" s="260" t="s">
        <v>278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6" s="41" customFormat="1" ht="11.25">
      <c r="B5" s="42"/>
      <c r="C5" s="273" t="s">
        <v>287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9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63" t="s">
        <v>1</v>
      </c>
      <c r="C7" s="263"/>
      <c r="D7" s="265" t="s">
        <v>283</v>
      </c>
      <c r="E7" s="265" t="s">
        <v>282</v>
      </c>
      <c r="F7" s="263" t="s">
        <v>33</v>
      </c>
      <c r="G7" s="267" t="s">
        <v>34</v>
      </c>
      <c r="H7" s="268"/>
      <c r="I7" s="263" t="s">
        <v>35</v>
      </c>
      <c r="J7" s="263" t="s">
        <v>36</v>
      </c>
      <c r="K7" s="271" t="s">
        <v>289</v>
      </c>
      <c r="L7" s="271" t="s">
        <v>290</v>
      </c>
      <c r="M7" s="271" t="s">
        <v>291</v>
      </c>
      <c r="N7" s="271" t="s">
        <v>292</v>
      </c>
      <c r="O7" s="269" t="s">
        <v>280</v>
      </c>
      <c r="P7" s="269" t="s">
        <v>284</v>
      </c>
    </row>
    <row r="8" spans="2:16" s="41" customFormat="1" ht="23.25" customHeight="1" thickBot="1">
      <c r="B8" s="264"/>
      <c r="C8" s="264"/>
      <c r="D8" s="266"/>
      <c r="E8" s="266"/>
      <c r="F8" s="264"/>
      <c r="G8" s="37" t="s">
        <v>32</v>
      </c>
      <c r="H8" s="37" t="s">
        <v>37</v>
      </c>
      <c r="I8" s="264"/>
      <c r="J8" s="264"/>
      <c r="K8" s="272"/>
      <c r="L8" s="272"/>
      <c r="M8" s="272"/>
      <c r="N8" s="272"/>
      <c r="O8" s="270"/>
      <c r="P8" s="270"/>
    </row>
    <row r="9" spans="2:16" ht="12" thickTop="1">
      <c r="B9" s="157" t="s">
        <v>239</v>
      </c>
      <c r="C9" s="158">
        <v>39448</v>
      </c>
      <c r="D9" s="16">
        <v>77.58</v>
      </c>
      <c r="E9" s="16">
        <v>76</v>
      </c>
      <c r="F9" s="159">
        <v>86.58</v>
      </c>
      <c r="G9" s="159">
        <v>80.58</v>
      </c>
      <c r="H9" s="159">
        <v>81.25</v>
      </c>
      <c r="I9" s="159">
        <v>91.63</v>
      </c>
      <c r="J9" s="159">
        <v>66.75</v>
      </c>
      <c r="K9" s="159">
        <v>70.27</v>
      </c>
      <c r="L9" s="159">
        <v>71.08</v>
      </c>
      <c r="M9" s="159">
        <v>49.92</v>
      </c>
      <c r="N9" s="159">
        <v>80.72</v>
      </c>
      <c r="O9" s="159">
        <v>73.19</v>
      </c>
      <c r="P9" s="3">
        <v>82.5</v>
      </c>
    </row>
    <row r="10" spans="2:16" s="8" customFormat="1" ht="11.25">
      <c r="B10" s="90" t="s">
        <v>38</v>
      </c>
      <c r="C10" s="15">
        <v>39479</v>
      </c>
      <c r="D10" s="16">
        <v>76.61</v>
      </c>
      <c r="E10" s="16">
        <v>76.14</v>
      </c>
      <c r="F10" s="16">
        <v>87.66</v>
      </c>
      <c r="G10" s="16">
        <v>78.66</v>
      </c>
      <c r="H10" s="16">
        <v>79.29</v>
      </c>
      <c r="I10" s="16">
        <v>87.02</v>
      </c>
      <c r="J10" s="16">
        <v>68.16</v>
      </c>
      <c r="K10" s="16">
        <v>67.34</v>
      </c>
      <c r="L10" s="16">
        <v>74.17</v>
      </c>
      <c r="M10" s="16">
        <v>54.87</v>
      </c>
      <c r="N10" s="16">
        <v>79.97</v>
      </c>
      <c r="O10" s="16">
        <v>74.4</v>
      </c>
      <c r="P10" s="10">
        <v>84.25</v>
      </c>
    </row>
    <row r="11" spans="2:16" s="8" customFormat="1" ht="11.25">
      <c r="B11" s="8" t="s">
        <v>38</v>
      </c>
      <c r="C11" s="15">
        <v>39508</v>
      </c>
      <c r="D11" s="16">
        <v>78.25</v>
      </c>
      <c r="E11" s="16">
        <v>77.36</v>
      </c>
      <c r="F11" s="16">
        <v>88.66</v>
      </c>
      <c r="G11" s="16">
        <v>79.7</v>
      </c>
      <c r="H11" s="16">
        <v>80.14</v>
      </c>
      <c r="I11" s="16">
        <v>92.18</v>
      </c>
      <c r="J11" s="16">
        <v>70.58</v>
      </c>
      <c r="K11" s="16">
        <v>68.92</v>
      </c>
      <c r="L11" s="16">
        <v>75.18</v>
      </c>
      <c r="M11" s="16">
        <v>54.42</v>
      </c>
      <c r="N11" s="16">
        <v>79.26</v>
      </c>
      <c r="O11" s="16">
        <v>75.47</v>
      </c>
      <c r="P11" s="10">
        <v>85.01</v>
      </c>
    </row>
    <row r="12" spans="2:16" s="8" customFormat="1" ht="11.25">
      <c r="B12" s="90" t="s">
        <v>38</v>
      </c>
      <c r="C12" s="15">
        <v>39539</v>
      </c>
      <c r="D12" s="16">
        <v>78.98</v>
      </c>
      <c r="E12" s="16">
        <v>79.39</v>
      </c>
      <c r="F12" s="16">
        <v>90.14</v>
      </c>
      <c r="G12" s="16">
        <v>80.34</v>
      </c>
      <c r="H12" s="16">
        <v>80.69</v>
      </c>
      <c r="I12" s="16">
        <v>93.19</v>
      </c>
      <c r="J12" s="16">
        <v>71.85</v>
      </c>
      <c r="K12" s="16">
        <v>71.08</v>
      </c>
      <c r="L12" s="16">
        <v>80.74</v>
      </c>
      <c r="M12" s="16">
        <v>53.57</v>
      </c>
      <c r="N12" s="16">
        <v>79.96</v>
      </c>
      <c r="O12" s="16">
        <v>78.03</v>
      </c>
      <c r="P12" s="10">
        <v>84.96</v>
      </c>
    </row>
    <row r="13" spans="2:16" s="8" customFormat="1" ht="11.25">
      <c r="B13" s="90" t="s">
        <v>38</v>
      </c>
      <c r="C13" s="15">
        <v>39569</v>
      </c>
      <c r="D13" s="16">
        <v>79.71</v>
      </c>
      <c r="E13" s="16">
        <v>80.08</v>
      </c>
      <c r="F13" s="16">
        <v>92.23</v>
      </c>
      <c r="G13" s="16">
        <v>80.88</v>
      </c>
      <c r="H13" s="16">
        <v>80.98</v>
      </c>
      <c r="I13" s="16">
        <v>93.61</v>
      </c>
      <c r="J13" s="16">
        <v>72.35</v>
      </c>
      <c r="K13" s="16">
        <v>71.68</v>
      </c>
      <c r="L13" s="16">
        <v>77.1</v>
      </c>
      <c r="M13" s="16">
        <v>58.03</v>
      </c>
      <c r="N13" s="16">
        <v>81.45</v>
      </c>
      <c r="O13" s="16">
        <v>78.09</v>
      </c>
      <c r="P13" s="10">
        <v>84.42</v>
      </c>
    </row>
    <row r="14" spans="2:16" s="8" customFormat="1" ht="11.25">
      <c r="B14" s="90" t="s">
        <v>38</v>
      </c>
      <c r="C14" s="15">
        <v>39600</v>
      </c>
      <c r="D14" s="16">
        <v>80.15</v>
      </c>
      <c r="E14" s="16">
        <v>80.63</v>
      </c>
      <c r="F14" s="16">
        <v>93.61</v>
      </c>
      <c r="G14" s="16">
        <v>81.26</v>
      </c>
      <c r="H14" s="16">
        <v>81.78</v>
      </c>
      <c r="I14" s="16">
        <v>94.16</v>
      </c>
      <c r="J14" s="16">
        <v>71.63</v>
      </c>
      <c r="K14" s="16">
        <v>72.37</v>
      </c>
      <c r="L14" s="16">
        <v>79.71</v>
      </c>
      <c r="M14" s="16">
        <v>59.06</v>
      </c>
      <c r="N14" s="16">
        <v>80.34</v>
      </c>
      <c r="O14" s="16">
        <v>79.94</v>
      </c>
      <c r="P14" s="10">
        <v>84.4</v>
      </c>
    </row>
    <row r="15" spans="2:16" s="8" customFormat="1" ht="11.25">
      <c r="B15" s="90" t="s">
        <v>38</v>
      </c>
      <c r="C15" s="15">
        <v>39630</v>
      </c>
      <c r="D15" s="16">
        <v>80.22</v>
      </c>
      <c r="E15" s="16">
        <v>81.41</v>
      </c>
      <c r="F15" s="16">
        <v>94.48</v>
      </c>
      <c r="G15" s="16">
        <v>80.76</v>
      </c>
      <c r="H15" s="16">
        <v>80.97</v>
      </c>
      <c r="I15" s="16">
        <v>89.19</v>
      </c>
      <c r="J15" s="16">
        <v>72.41</v>
      </c>
      <c r="K15" s="16">
        <v>72.51</v>
      </c>
      <c r="L15" s="16">
        <v>77.3</v>
      </c>
      <c r="M15" s="16">
        <v>60.14</v>
      </c>
      <c r="N15" s="16">
        <v>82.67</v>
      </c>
      <c r="O15" s="16">
        <v>80.06</v>
      </c>
      <c r="P15" s="10">
        <v>91.03</v>
      </c>
    </row>
    <row r="16" spans="2:16" s="8" customFormat="1" ht="11.25">
      <c r="B16" s="90" t="s">
        <v>38</v>
      </c>
      <c r="C16" s="15">
        <v>39661</v>
      </c>
      <c r="D16" s="16">
        <v>80.93</v>
      </c>
      <c r="E16" s="16">
        <v>78.95</v>
      </c>
      <c r="F16" s="16">
        <v>94</v>
      </c>
      <c r="G16" s="16">
        <v>81.3</v>
      </c>
      <c r="H16" s="16">
        <v>81.67</v>
      </c>
      <c r="I16" s="16">
        <v>91.73</v>
      </c>
      <c r="J16" s="16">
        <v>72.74</v>
      </c>
      <c r="K16" s="16">
        <v>72.92</v>
      </c>
      <c r="L16" s="16">
        <v>76.57</v>
      </c>
      <c r="M16" s="16">
        <v>67.8</v>
      </c>
      <c r="N16" s="16">
        <v>82.47</v>
      </c>
      <c r="O16" s="16">
        <v>75.55</v>
      </c>
      <c r="P16" s="10">
        <v>86.66</v>
      </c>
    </row>
    <row r="17" spans="2:16" s="8" customFormat="1" ht="11.25">
      <c r="B17" s="90" t="s">
        <v>38</v>
      </c>
      <c r="C17" s="15">
        <v>39692</v>
      </c>
      <c r="D17" s="16">
        <v>82.05</v>
      </c>
      <c r="E17" s="16">
        <v>82.17</v>
      </c>
      <c r="F17" s="16">
        <v>94.29</v>
      </c>
      <c r="G17" s="16">
        <v>81.97</v>
      </c>
      <c r="H17" s="16">
        <v>82.5</v>
      </c>
      <c r="I17" s="16">
        <v>94.12</v>
      </c>
      <c r="J17" s="16">
        <v>74.8</v>
      </c>
      <c r="K17" s="16">
        <v>76.13</v>
      </c>
      <c r="L17" s="16">
        <v>77.58</v>
      </c>
      <c r="M17" s="16">
        <v>67.22</v>
      </c>
      <c r="N17" s="16">
        <v>83.2</v>
      </c>
      <c r="O17" s="16">
        <v>79.19</v>
      </c>
      <c r="P17" s="10">
        <v>87.34</v>
      </c>
    </row>
    <row r="18" spans="2:16" s="8" customFormat="1" ht="11.25">
      <c r="B18" s="90" t="s">
        <v>38</v>
      </c>
      <c r="C18" s="15">
        <v>39722</v>
      </c>
      <c r="D18" s="16">
        <v>81.17</v>
      </c>
      <c r="E18" s="16">
        <v>76.95</v>
      </c>
      <c r="F18" s="16">
        <v>93.21</v>
      </c>
      <c r="G18" s="16">
        <v>82.44</v>
      </c>
      <c r="H18" s="16">
        <v>82.79</v>
      </c>
      <c r="I18" s="16">
        <v>86.3</v>
      </c>
      <c r="J18" s="16">
        <v>73.62</v>
      </c>
      <c r="K18" s="16">
        <v>75.31</v>
      </c>
      <c r="L18" s="16">
        <v>77.34</v>
      </c>
      <c r="M18" s="16">
        <v>67.63</v>
      </c>
      <c r="N18" s="16">
        <v>82.62</v>
      </c>
      <c r="O18" s="16">
        <v>69.76</v>
      </c>
      <c r="P18" s="10">
        <v>85.31</v>
      </c>
    </row>
    <row r="19" spans="2:16" s="8" customFormat="1" ht="11.25">
      <c r="B19" s="144" t="s">
        <v>38</v>
      </c>
      <c r="C19" s="145">
        <v>39753</v>
      </c>
      <c r="D19" s="16">
        <v>80.33</v>
      </c>
      <c r="E19" s="16">
        <v>73.81</v>
      </c>
      <c r="F19" s="16">
        <v>91.67</v>
      </c>
      <c r="G19" s="16">
        <v>82.78</v>
      </c>
      <c r="H19" s="16">
        <v>83.14</v>
      </c>
      <c r="I19" s="16">
        <v>83.83</v>
      </c>
      <c r="J19" s="16">
        <v>69.58</v>
      </c>
      <c r="K19" s="16">
        <v>76.64</v>
      </c>
      <c r="L19" s="16">
        <v>79.52</v>
      </c>
      <c r="M19" s="16">
        <v>64.26</v>
      </c>
      <c r="N19" s="16">
        <v>82.34</v>
      </c>
      <c r="O19" s="16">
        <v>61.98</v>
      </c>
      <c r="P19" s="10">
        <v>81.55</v>
      </c>
    </row>
    <row r="20" spans="2:16" s="8" customFormat="1" ht="11.25">
      <c r="B20" s="17" t="s">
        <v>38</v>
      </c>
      <c r="C20" s="18">
        <v>39783</v>
      </c>
      <c r="D20" s="19">
        <v>80.43</v>
      </c>
      <c r="E20" s="19">
        <v>74.39</v>
      </c>
      <c r="F20" s="19">
        <v>90.75</v>
      </c>
      <c r="G20" s="19">
        <v>84.24</v>
      </c>
      <c r="H20" s="19">
        <v>84.64</v>
      </c>
      <c r="I20" s="19">
        <v>84.28</v>
      </c>
      <c r="J20" s="19">
        <v>67.78</v>
      </c>
      <c r="K20" s="19">
        <v>76.33</v>
      </c>
      <c r="L20" s="19">
        <v>78.56</v>
      </c>
      <c r="M20" s="19">
        <v>65.1</v>
      </c>
      <c r="N20" s="19">
        <v>81.8</v>
      </c>
      <c r="O20" s="19">
        <v>62.58</v>
      </c>
      <c r="P20" s="226">
        <v>77.43</v>
      </c>
    </row>
    <row r="21" spans="2:16" s="8" customFormat="1" ht="11.25">
      <c r="B21" s="90" t="s">
        <v>210</v>
      </c>
      <c r="C21" s="15">
        <v>39814</v>
      </c>
      <c r="D21" s="16">
        <v>80.94</v>
      </c>
      <c r="E21" s="16">
        <v>78.46</v>
      </c>
      <c r="F21" s="16">
        <v>89.75</v>
      </c>
      <c r="G21" s="16">
        <v>84.38</v>
      </c>
      <c r="H21" s="16">
        <v>84.64</v>
      </c>
      <c r="I21" s="16">
        <v>86.07</v>
      </c>
      <c r="J21" s="16">
        <v>69.37</v>
      </c>
      <c r="K21" s="16">
        <v>76.99</v>
      </c>
      <c r="L21" s="16">
        <v>84.84</v>
      </c>
      <c r="M21" s="16">
        <v>59.37</v>
      </c>
      <c r="N21" s="16">
        <v>84.57</v>
      </c>
      <c r="O21" s="16">
        <v>75.78</v>
      </c>
      <c r="P21" s="10">
        <v>74.19</v>
      </c>
    </row>
    <row r="22" spans="2:16" s="8" customFormat="1" ht="11.25">
      <c r="B22" s="90" t="s">
        <v>38</v>
      </c>
      <c r="C22" s="15">
        <v>39845</v>
      </c>
      <c r="D22" s="16">
        <v>82.44</v>
      </c>
      <c r="E22" s="16">
        <v>80.78</v>
      </c>
      <c r="F22" s="16">
        <v>91.22</v>
      </c>
      <c r="G22" s="16">
        <v>86.26</v>
      </c>
      <c r="H22" s="16">
        <v>86.65</v>
      </c>
      <c r="I22" s="16">
        <v>83.91</v>
      </c>
      <c r="J22" s="16">
        <v>68.89</v>
      </c>
      <c r="K22" s="16">
        <v>78.43</v>
      </c>
      <c r="L22" s="16">
        <v>80.45</v>
      </c>
      <c r="M22" s="16">
        <v>63.39</v>
      </c>
      <c r="N22" s="16">
        <v>87.55</v>
      </c>
      <c r="O22" s="16">
        <v>77.92</v>
      </c>
      <c r="P22" s="10">
        <v>76.37</v>
      </c>
    </row>
    <row r="23" spans="2:16" s="8" customFormat="1" ht="11.25">
      <c r="B23" s="8" t="s">
        <v>38</v>
      </c>
      <c r="C23" s="15">
        <v>39873</v>
      </c>
      <c r="D23" s="16">
        <v>81.78</v>
      </c>
      <c r="E23" s="16">
        <v>80.99</v>
      </c>
      <c r="F23" s="16">
        <v>92.33</v>
      </c>
      <c r="G23" s="16">
        <v>85.6</v>
      </c>
      <c r="H23" s="16">
        <v>86.03</v>
      </c>
      <c r="I23" s="16">
        <v>83.93</v>
      </c>
      <c r="J23" s="16">
        <v>67.4</v>
      </c>
      <c r="K23" s="16">
        <v>79.14</v>
      </c>
      <c r="L23" s="16">
        <v>82.56</v>
      </c>
      <c r="M23" s="16">
        <v>63.46</v>
      </c>
      <c r="N23" s="16">
        <v>86.85</v>
      </c>
      <c r="O23" s="16">
        <v>79.5</v>
      </c>
      <c r="P23" s="10">
        <v>75.49</v>
      </c>
    </row>
    <row r="24" spans="2:16" s="8" customFormat="1" ht="11.25">
      <c r="B24" s="90" t="s">
        <v>38</v>
      </c>
      <c r="C24" s="15">
        <v>39904</v>
      </c>
      <c r="D24" s="16">
        <v>82.51</v>
      </c>
      <c r="E24" s="16">
        <v>80.06</v>
      </c>
      <c r="F24" s="16">
        <v>92.71</v>
      </c>
      <c r="G24" s="16">
        <v>86.63</v>
      </c>
      <c r="H24" s="16">
        <v>86.76</v>
      </c>
      <c r="I24" s="16">
        <v>85.13</v>
      </c>
      <c r="J24" s="16">
        <v>67.54</v>
      </c>
      <c r="K24" s="16">
        <v>79.33</v>
      </c>
      <c r="L24" s="16">
        <v>83.16</v>
      </c>
      <c r="M24" s="16">
        <v>68.2</v>
      </c>
      <c r="N24" s="16">
        <v>87.23</v>
      </c>
      <c r="O24" s="16">
        <v>76.19</v>
      </c>
      <c r="P24" s="10">
        <v>74.78</v>
      </c>
    </row>
    <row r="25" spans="2:16" s="8" customFormat="1" ht="11.25">
      <c r="B25" s="90" t="s">
        <v>38</v>
      </c>
      <c r="C25" s="15">
        <v>39934</v>
      </c>
      <c r="D25" s="16">
        <v>83</v>
      </c>
      <c r="E25" s="16">
        <v>81.56</v>
      </c>
      <c r="F25" s="16">
        <v>95.11</v>
      </c>
      <c r="G25" s="16">
        <v>87.17</v>
      </c>
      <c r="H25" s="16">
        <v>87.52</v>
      </c>
      <c r="I25" s="16">
        <v>83.84</v>
      </c>
      <c r="J25" s="16">
        <v>68.3</v>
      </c>
      <c r="K25" s="16">
        <v>79.95</v>
      </c>
      <c r="L25" s="16">
        <v>82.31</v>
      </c>
      <c r="M25" s="16">
        <v>63.6</v>
      </c>
      <c r="N25" s="16">
        <v>90.04</v>
      </c>
      <c r="O25" s="16">
        <v>81.36</v>
      </c>
      <c r="P25" s="10">
        <v>78.04</v>
      </c>
    </row>
    <row r="26" spans="2:16" s="8" customFormat="1" ht="11.25">
      <c r="B26" s="90" t="s">
        <v>38</v>
      </c>
      <c r="C26" s="15">
        <v>39965</v>
      </c>
      <c r="D26" s="16">
        <v>84.09</v>
      </c>
      <c r="E26" s="16">
        <v>88.52</v>
      </c>
      <c r="F26" s="16">
        <v>92.09</v>
      </c>
      <c r="G26" s="16">
        <v>87.34</v>
      </c>
      <c r="H26" s="16">
        <v>87.59</v>
      </c>
      <c r="I26" s="16">
        <v>92.72</v>
      </c>
      <c r="J26" s="16">
        <v>71.16</v>
      </c>
      <c r="K26" s="16">
        <v>80.45</v>
      </c>
      <c r="L26" s="16">
        <v>83.48</v>
      </c>
      <c r="M26" s="16">
        <v>69.54</v>
      </c>
      <c r="N26" s="16">
        <v>89.48</v>
      </c>
      <c r="O26" s="16">
        <v>93.14</v>
      </c>
      <c r="P26" s="10">
        <v>79.11</v>
      </c>
    </row>
    <row r="27" spans="2:16" s="8" customFormat="1" ht="11.25">
      <c r="B27" s="90" t="s">
        <v>38</v>
      </c>
      <c r="C27" s="15">
        <v>39995</v>
      </c>
      <c r="D27" s="16">
        <v>84.51</v>
      </c>
      <c r="E27" s="16">
        <v>81.91</v>
      </c>
      <c r="F27" s="16">
        <v>90.97</v>
      </c>
      <c r="G27" s="16">
        <v>88.17</v>
      </c>
      <c r="H27" s="16">
        <v>88.41</v>
      </c>
      <c r="I27" s="16">
        <v>86.62</v>
      </c>
      <c r="J27" s="16">
        <v>72.55</v>
      </c>
      <c r="K27" s="16">
        <v>82.96</v>
      </c>
      <c r="L27" s="16">
        <v>86.15</v>
      </c>
      <c r="M27" s="16">
        <v>66.79</v>
      </c>
      <c r="N27" s="16">
        <v>88.27</v>
      </c>
      <c r="O27" s="16">
        <v>76.66</v>
      </c>
      <c r="P27" s="10">
        <v>79.21</v>
      </c>
    </row>
    <row r="28" spans="2:16" s="8" customFormat="1" ht="11.25">
      <c r="B28" s="90" t="s">
        <v>38</v>
      </c>
      <c r="C28" s="15">
        <v>40026</v>
      </c>
      <c r="D28" s="16">
        <v>85.19</v>
      </c>
      <c r="E28" s="16">
        <v>84.1</v>
      </c>
      <c r="F28" s="16">
        <v>89.74</v>
      </c>
      <c r="G28" s="16">
        <v>89.19</v>
      </c>
      <c r="H28" s="16">
        <v>89.44</v>
      </c>
      <c r="I28" s="16">
        <v>86.48</v>
      </c>
      <c r="J28" s="16">
        <v>73.88</v>
      </c>
      <c r="K28" s="16">
        <v>82.97</v>
      </c>
      <c r="L28" s="16">
        <v>86.32</v>
      </c>
      <c r="M28" s="16">
        <v>66.87</v>
      </c>
      <c r="N28" s="16">
        <v>88.42</v>
      </c>
      <c r="O28" s="16">
        <v>82.39</v>
      </c>
      <c r="P28" s="10">
        <v>80.42</v>
      </c>
    </row>
    <row r="29" spans="2:16" s="8" customFormat="1" ht="11.25">
      <c r="B29" s="90" t="s">
        <v>38</v>
      </c>
      <c r="C29" s="15">
        <v>40057</v>
      </c>
      <c r="D29" s="16">
        <v>85.84</v>
      </c>
      <c r="E29" s="16">
        <v>89.13</v>
      </c>
      <c r="F29" s="16">
        <v>91.03</v>
      </c>
      <c r="G29" s="16">
        <v>88.88</v>
      </c>
      <c r="H29" s="16">
        <v>89.27</v>
      </c>
      <c r="I29" s="16">
        <v>87.2</v>
      </c>
      <c r="J29" s="16">
        <v>76.06</v>
      </c>
      <c r="K29" s="16">
        <v>82.28</v>
      </c>
      <c r="L29" s="16">
        <v>86.83</v>
      </c>
      <c r="M29" s="16">
        <v>68.98</v>
      </c>
      <c r="N29" s="16">
        <v>87.8</v>
      </c>
      <c r="O29" s="16">
        <v>95.39</v>
      </c>
      <c r="P29" s="10">
        <v>81.33</v>
      </c>
    </row>
    <row r="30" spans="2:16" s="8" customFormat="1" ht="11.25">
      <c r="B30" s="90" t="s">
        <v>38</v>
      </c>
      <c r="C30" s="15">
        <v>40087</v>
      </c>
      <c r="D30" s="16">
        <v>87.53</v>
      </c>
      <c r="E30" s="16">
        <v>86.21</v>
      </c>
      <c r="F30" s="16">
        <v>93.81</v>
      </c>
      <c r="G30" s="16">
        <v>91.18</v>
      </c>
      <c r="H30" s="16">
        <v>91.19</v>
      </c>
      <c r="I30" s="16">
        <v>88.46</v>
      </c>
      <c r="J30" s="16">
        <v>76.67</v>
      </c>
      <c r="K30" s="16">
        <v>84.79</v>
      </c>
      <c r="L30" s="16">
        <v>87.32</v>
      </c>
      <c r="M30" s="16">
        <v>72.54</v>
      </c>
      <c r="N30" s="16">
        <v>90.21</v>
      </c>
      <c r="O30" s="16">
        <v>85.5</v>
      </c>
      <c r="P30" s="10">
        <v>83.46</v>
      </c>
    </row>
    <row r="31" spans="2:16" s="8" customFormat="1" ht="11.25">
      <c r="B31" s="8" t="s">
        <v>38</v>
      </c>
      <c r="C31" s="15">
        <v>40118</v>
      </c>
      <c r="D31" s="16">
        <v>88.37</v>
      </c>
      <c r="E31" s="16">
        <v>85.76</v>
      </c>
      <c r="F31" s="16">
        <v>94.78</v>
      </c>
      <c r="G31" s="16">
        <v>91.85</v>
      </c>
      <c r="H31" s="16">
        <v>92.1</v>
      </c>
      <c r="I31" s="16">
        <v>90.31</v>
      </c>
      <c r="J31" s="16">
        <v>78.59</v>
      </c>
      <c r="K31" s="16">
        <v>85.17</v>
      </c>
      <c r="L31" s="16">
        <v>84.53</v>
      </c>
      <c r="M31" s="16">
        <v>73.57</v>
      </c>
      <c r="N31" s="16">
        <v>88.89</v>
      </c>
      <c r="O31" s="16">
        <v>82.26</v>
      </c>
      <c r="P31" s="10">
        <v>83.46</v>
      </c>
    </row>
    <row r="32" spans="2:16" s="8" customFormat="1" ht="11.25">
      <c r="B32" s="17" t="s">
        <v>38</v>
      </c>
      <c r="C32" s="18">
        <v>40148</v>
      </c>
      <c r="D32" s="19">
        <v>88.02</v>
      </c>
      <c r="E32" s="19">
        <v>85.5</v>
      </c>
      <c r="F32" s="19">
        <v>95.39</v>
      </c>
      <c r="G32" s="19">
        <v>92.11</v>
      </c>
      <c r="H32" s="19">
        <v>92</v>
      </c>
      <c r="I32" s="19">
        <v>89.58</v>
      </c>
      <c r="J32" s="19">
        <v>77.83</v>
      </c>
      <c r="K32" s="19">
        <v>84.58</v>
      </c>
      <c r="L32" s="19">
        <v>86.47</v>
      </c>
      <c r="M32" s="19">
        <v>67.94</v>
      </c>
      <c r="N32" s="19">
        <v>88.86</v>
      </c>
      <c r="O32" s="19">
        <v>82.04</v>
      </c>
      <c r="P32" s="226">
        <v>83.82</v>
      </c>
    </row>
    <row r="33" spans="2:16" s="8" customFormat="1" ht="11.25">
      <c r="B33" s="90" t="s">
        <v>240</v>
      </c>
      <c r="C33" s="15">
        <v>40179</v>
      </c>
      <c r="D33" s="16">
        <v>89.8</v>
      </c>
      <c r="E33" s="16">
        <v>87.35</v>
      </c>
      <c r="F33" s="16">
        <v>95.66</v>
      </c>
      <c r="G33" s="16">
        <v>93.08</v>
      </c>
      <c r="H33" s="16">
        <v>93.25</v>
      </c>
      <c r="I33" s="16">
        <v>90.31</v>
      </c>
      <c r="J33" s="16">
        <v>81.49</v>
      </c>
      <c r="K33" s="16">
        <v>86.58</v>
      </c>
      <c r="L33" s="16">
        <v>88.69</v>
      </c>
      <c r="M33" s="16">
        <v>81.07</v>
      </c>
      <c r="N33" s="16">
        <v>89.29</v>
      </c>
      <c r="O33" s="16">
        <v>86.07</v>
      </c>
      <c r="P33" s="10">
        <v>83.97</v>
      </c>
    </row>
    <row r="34" spans="2:16" s="8" customFormat="1" ht="11.25">
      <c r="B34" s="90" t="s">
        <v>38</v>
      </c>
      <c r="C34" s="15">
        <v>40210</v>
      </c>
      <c r="D34" s="16">
        <v>92.3</v>
      </c>
      <c r="E34" s="16">
        <v>91.64</v>
      </c>
      <c r="F34" s="16">
        <v>95.46</v>
      </c>
      <c r="G34" s="16">
        <v>96.17</v>
      </c>
      <c r="H34" s="16">
        <v>96.27</v>
      </c>
      <c r="I34" s="16">
        <v>93.43</v>
      </c>
      <c r="J34" s="16">
        <v>83.59</v>
      </c>
      <c r="K34" s="16">
        <v>90.07</v>
      </c>
      <c r="L34" s="16">
        <v>89.3</v>
      </c>
      <c r="M34" s="16">
        <v>76.73</v>
      </c>
      <c r="N34" s="16">
        <v>91.35</v>
      </c>
      <c r="O34" s="16">
        <v>90.62</v>
      </c>
      <c r="P34" s="10">
        <v>87.15</v>
      </c>
    </row>
    <row r="35" spans="2:16" s="8" customFormat="1" ht="11.25">
      <c r="B35" s="8" t="s">
        <v>38</v>
      </c>
      <c r="C35" s="15">
        <v>40238</v>
      </c>
      <c r="D35" s="16">
        <v>91.64</v>
      </c>
      <c r="E35" s="16">
        <v>96.96</v>
      </c>
      <c r="F35" s="16">
        <v>97.55</v>
      </c>
      <c r="G35" s="16">
        <v>94.82</v>
      </c>
      <c r="H35" s="16">
        <v>95.03</v>
      </c>
      <c r="I35" s="16">
        <v>94.6</v>
      </c>
      <c r="J35" s="16">
        <v>82.34</v>
      </c>
      <c r="K35" s="16">
        <v>89.19</v>
      </c>
      <c r="L35" s="16">
        <v>89.66</v>
      </c>
      <c r="M35" s="16">
        <v>82.1</v>
      </c>
      <c r="N35" s="16">
        <v>92.75</v>
      </c>
      <c r="O35" s="16">
        <v>101.7</v>
      </c>
      <c r="P35" s="10">
        <v>87.32</v>
      </c>
    </row>
    <row r="36" spans="2:16" s="8" customFormat="1" ht="11.25">
      <c r="B36" s="90" t="s">
        <v>38</v>
      </c>
      <c r="C36" s="15">
        <v>40269</v>
      </c>
      <c r="D36" s="16">
        <v>91.71</v>
      </c>
      <c r="E36" s="16">
        <v>89.51</v>
      </c>
      <c r="F36" s="16">
        <v>97.09</v>
      </c>
      <c r="G36" s="16">
        <v>94.63</v>
      </c>
      <c r="H36" s="16">
        <v>94.71</v>
      </c>
      <c r="I36" s="16">
        <v>98.51</v>
      </c>
      <c r="J36" s="16">
        <v>82.28</v>
      </c>
      <c r="K36" s="16">
        <v>88.34</v>
      </c>
      <c r="L36" s="16">
        <v>90.29</v>
      </c>
      <c r="M36" s="16">
        <v>80.02</v>
      </c>
      <c r="N36" s="16">
        <v>92.19</v>
      </c>
      <c r="O36" s="16">
        <v>88.58</v>
      </c>
      <c r="P36" s="10">
        <v>88.5</v>
      </c>
    </row>
    <row r="37" spans="2:16" s="8" customFormat="1" ht="11.25">
      <c r="B37" s="90" t="s">
        <v>38</v>
      </c>
      <c r="C37" s="15">
        <v>40299</v>
      </c>
      <c r="D37" s="16">
        <v>92.31</v>
      </c>
      <c r="E37" s="16">
        <v>90.34</v>
      </c>
      <c r="F37" s="16">
        <v>100.75</v>
      </c>
      <c r="G37" s="16">
        <v>95.6</v>
      </c>
      <c r="H37" s="16">
        <v>95.68</v>
      </c>
      <c r="I37" s="16">
        <v>94.38</v>
      </c>
      <c r="J37" s="16">
        <v>82.69</v>
      </c>
      <c r="K37" s="16">
        <v>89.49</v>
      </c>
      <c r="L37" s="16">
        <v>92.14</v>
      </c>
      <c r="M37" s="16">
        <v>81.06</v>
      </c>
      <c r="N37" s="16">
        <v>93.93</v>
      </c>
      <c r="O37" s="16">
        <v>86.33</v>
      </c>
      <c r="P37" s="10">
        <v>92.83</v>
      </c>
    </row>
    <row r="38" spans="2:16" s="8" customFormat="1" ht="11.25">
      <c r="B38" s="90" t="s">
        <v>38</v>
      </c>
      <c r="C38" s="15">
        <v>40330</v>
      </c>
      <c r="D38" s="16">
        <v>93.17</v>
      </c>
      <c r="E38" s="16">
        <v>91.05</v>
      </c>
      <c r="F38" s="16">
        <v>97.95</v>
      </c>
      <c r="G38" s="16">
        <v>96.8</v>
      </c>
      <c r="H38" s="16">
        <v>96.81</v>
      </c>
      <c r="I38" s="16">
        <v>95.3</v>
      </c>
      <c r="J38" s="16">
        <v>83.72</v>
      </c>
      <c r="K38" s="16">
        <v>88.71</v>
      </c>
      <c r="L38" s="16">
        <v>89.11</v>
      </c>
      <c r="M38" s="16">
        <v>85.14</v>
      </c>
      <c r="N38" s="16">
        <v>97.15</v>
      </c>
      <c r="O38" s="16">
        <v>85.53</v>
      </c>
      <c r="P38" s="10">
        <v>89.65</v>
      </c>
    </row>
    <row r="39" spans="2:16" s="8" customFormat="1" ht="11.25">
      <c r="B39" s="90" t="s">
        <v>38</v>
      </c>
      <c r="C39" s="15">
        <v>40360</v>
      </c>
      <c r="D39" s="16">
        <v>92.96</v>
      </c>
      <c r="E39" s="16">
        <v>92.72</v>
      </c>
      <c r="F39" s="16">
        <v>97.63</v>
      </c>
      <c r="G39" s="16">
        <v>96.17</v>
      </c>
      <c r="H39" s="16">
        <v>95.98</v>
      </c>
      <c r="I39" s="16">
        <v>95.58</v>
      </c>
      <c r="J39" s="16">
        <v>81.64</v>
      </c>
      <c r="K39" s="16">
        <v>89.67</v>
      </c>
      <c r="L39" s="16">
        <v>93.46</v>
      </c>
      <c r="M39" s="16">
        <v>82.81</v>
      </c>
      <c r="N39" s="16">
        <v>98.3</v>
      </c>
      <c r="O39" s="16">
        <v>90.28</v>
      </c>
      <c r="P39" s="10">
        <v>92.54</v>
      </c>
    </row>
    <row r="40" spans="2:16" s="8" customFormat="1" ht="11.25">
      <c r="B40" s="90" t="s">
        <v>38</v>
      </c>
      <c r="C40" s="15">
        <v>40391</v>
      </c>
      <c r="D40" s="16">
        <v>95.23</v>
      </c>
      <c r="E40" s="16">
        <v>94.78</v>
      </c>
      <c r="F40" s="16">
        <v>98.45</v>
      </c>
      <c r="G40" s="16">
        <v>97.46</v>
      </c>
      <c r="H40" s="16">
        <v>97.41</v>
      </c>
      <c r="I40" s="16">
        <v>99.37</v>
      </c>
      <c r="J40" s="16">
        <v>86.17</v>
      </c>
      <c r="K40" s="16">
        <v>92.75</v>
      </c>
      <c r="L40" s="16">
        <v>97.06</v>
      </c>
      <c r="M40" s="16">
        <v>82.93</v>
      </c>
      <c r="N40" s="16">
        <v>98.72</v>
      </c>
      <c r="O40" s="16">
        <v>94.26</v>
      </c>
      <c r="P40" s="10">
        <v>95</v>
      </c>
    </row>
    <row r="41" spans="2:16" s="8" customFormat="1" ht="11.25" customHeight="1">
      <c r="B41" s="90" t="s">
        <v>38</v>
      </c>
      <c r="C41" s="15">
        <v>40422</v>
      </c>
      <c r="D41" s="16">
        <v>95.88</v>
      </c>
      <c r="E41" s="16">
        <v>95.29</v>
      </c>
      <c r="F41" s="16">
        <v>99.94</v>
      </c>
      <c r="G41" s="16">
        <v>97.27</v>
      </c>
      <c r="H41" s="16">
        <v>97.24</v>
      </c>
      <c r="I41" s="16">
        <v>97.82</v>
      </c>
      <c r="J41" s="16">
        <v>87.99</v>
      </c>
      <c r="K41" s="16">
        <v>92.23</v>
      </c>
      <c r="L41" s="16">
        <v>98.32</v>
      </c>
      <c r="M41" s="16">
        <v>91.36</v>
      </c>
      <c r="N41" s="16">
        <v>101.15</v>
      </c>
      <c r="O41" s="16">
        <v>93.84</v>
      </c>
      <c r="P41" s="10">
        <v>94.79</v>
      </c>
    </row>
    <row r="42" spans="2:16" s="8" customFormat="1" ht="11.25">
      <c r="B42" s="90" t="s">
        <v>38</v>
      </c>
      <c r="C42" s="15">
        <v>40452</v>
      </c>
      <c r="D42" s="16">
        <v>96.1</v>
      </c>
      <c r="E42" s="16">
        <v>96.8</v>
      </c>
      <c r="F42" s="16">
        <v>99.97</v>
      </c>
      <c r="G42" s="16">
        <v>97.32</v>
      </c>
      <c r="H42" s="16">
        <v>97.3</v>
      </c>
      <c r="I42" s="16">
        <v>99.97</v>
      </c>
      <c r="J42" s="16">
        <v>89.91</v>
      </c>
      <c r="K42" s="16">
        <v>94.47</v>
      </c>
      <c r="L42" s="16">
        <v>97.71</v>
      </c>
      <c r="M42" s="16">
        <v>82.49</v>
      </c>
      <c r="N42" s="16">
        <v>99.2</v>
      </c>
      <c r="O42" s="16">
        <v>101.42</v>
      </c>
      <c r="P42" s="10">
        <v>94.94</v>
      </c>
    </row>
    <row r="43" spans="2:16" s="8" customFormat="1" ht="11.25">
      <c r="B43" s="90" t="s">
        <v>38</v>
      </c>
      <c r="C43" s="15">
        <v>40483</v>
      </c>
      <c r="D43" s="16">
        <v>96.46</v>
      </c>
      <c r="E43" s="16">
        <v>98.39</v>
      </c>
      <c r="F43" s="16">
        <v>99.96</v>
      </c>
      <c r="G43" s="16">
        <v>96.92</v>
      </c>
      <c r="H43" s="16">
        <v>96.85</v>
      </c>
      <c r="I43" s="16">
        <v>97.63</v>
      </c>
      <c r="J43" s="16">
        <v>92.4</v>
      </c>
      <c r="K43" s="16">
        <v>94.79</v>
      </c>
      <c r="L43" s="16">
        <v>99.83</v>
      </c>
      <c r="M43" s="16">
        <v>86.48</v>
      </c>
      <c r="N43" s="16">
        <v>98.86</v>
      </c>
      <c r="O43" s="16">
        <v>101.65</v>
      </c>
      <c r="P43" s="10">
        <v>95.8</v>
      </c>
    </row>
    <row r="44" spans="2:16" s="8" customFormat="1" ht="11.25">
      <c r="B44" s="17" t="s">
        <v>38</v>
      </c>
      <c r="C44" s="18">
        <v>40513</v>
      </c>
      <c r="D44" s="19">
        <v>96.98</v>
      </c>
      <c r="E44" s="19">
        <v>98.3</v>
      </c>
      <c r="F44" s="19">
        <v>101.54</v>
      </c>
      <c r="G44" s="19">
        <v>97.37</v>
      </c>
      <c r="H44" s="19">
        <v>97.34</v>
      </c>
      <c r="I44" s="19">
        <v>98.87</v>
      </c>
      <c r="J44" s="19">
        <v>92.01</v>
      </c>
      <c r="K44" s="19">
        <v>97.08</v>
      </c>
      <c r="L44" s="19">
        <v>106.22</v>
      </c>
      <c r="M44" s="19">
        <v>86.13</v>
      </c>
      <c r="N44" s="19">
        <v>98.98</v>
      </c>
      <c r="O44" s="19">
        <v>103.43</v>
      </c>
      <c r="P44" s="226">
        <v>97.11</v>
      </c>
    </row>
    <row r="45" spans="2:16" s="8" customFormat="1" ht="11.25">
      <c r="B45" s="90" t="s">
        <v>241</v>
      </c>
      <c r="C45" s="15">
        <v>40544</v>
      </c>
      <c r="D45" s="16">
        <v>97.41</v>
      </c>
      <c r="E45" s="16">
        <v>97.85</v>
      </c>
      <c r="F45" s="16">
        <v>101.81</v>
      </c>
      <c r="G45" s="16">
        <v>98.2</v>
      </c>
      <c r="H45" s="16">
        <v>98.31</v>
      </c>
      <c r="I45" s="16">
        <v>99.58</v>
      </c>
      <c r="J45" s="16">
        <v>96.65</v>
      </c>
      <c r="K45" s="16">
        <v>97.54</v>
      </c>
      <c r="L45" s="16">
        <v>98.39</v>
      </c>
      <c r="M45" s="16">
        <v>84.79</v>
      </c>
      <c r="N45" s="16">
        <v>92.92</v>
      </c>
      <c r="O45" s="16">
        <v>99.41</v>
      </c>
      <c r="P45" s="10">
        <v>95.71</v>
      </c>
    </row>
    <row r="46" spans="2:16" s="8" customFormat="1" ht="11.25">
      <c r="B46" s="90" t="s">
        <v>38</v>
      </c>
      <c r="C46" s="15">
        <v>40575</v>
      </c>
      <c r="D46" s="16">
        <v>97.51</v>
      </c>
      <c r="E46" s="16">
        <v>99.58</v>
      </c>
      <c r="F46" s="16">
        <v>101.71</v>
      </c>
      <c r="G46" s="16">
        <v>98.27</v>
      </c>
      <c r="H46" s="16">
        <v>98.44</v>
      </c>
      <c r="I46" s="16">
        <v>101.63</v>
      </c>
      <c r="J46" s="16">
        <v>94.96</v>
      </c>
      <c r="K46" s="16">
        <v>95.52</v>
      </c>
      <c r="L46" s="16">
        <v>97.56</v>
      </c>
      <c r="M46" s="16">
        <v>87.81</v>
      </c>
      <c r="N46" s="16">
        <v>98.01</v>
      </c>
      <c r="O46" s="16">
        <v>100.11</v>
      </c>
      <c r="P46" s="10">
        <v>96.04</v>
      </c>
    </row>
    <row r="47" spans="2:16" s="8" customFormat="1" ht="11.25">
      <c r="B47" s="90" t="s">
        <v>38</v>
      </c>
      <c r="C47" s="15">
        <v>40603</v>
      </c>
      <c r="D47" s="16">
        <v>98.6</v>
      </c>
      <c r="E47" s="16">
        <v>100.12</v>
      </c>
      <c r="F47" s="16">
        <v>101.17</v>
      </c>
      <c r="G47" s="16">
        <v>99.13</v>
      </c>
      <c r="H47" s="16">
        <v>99.01</v>
      </c>
      <c r="I47" s="16">
        <v>102.32</v>
      </c>
      <c r="J47" s="16">
        <v>96.82</v>
      </c>
      <c r="K47" s="16">
        <v>97.8</v>
      </c>
      <c r="L47" s="16">
        <v>98.18</v>
      </c>
      <c r="M47" s="16">
        <v>85.97</v>
      </c>
      <c r="N47" s="16">
        <v>101.25</v>
      </c>
      <c r="O47" s="16">
        <v>104.33</v>
      </c>
      <c r="P47" s="10">
        <v>98.04</v>
      </c>
    </row>
    <row r="48" spans="2:16" s="8" customFormat="1" ht="11.25">
      <c r="B48" s="90" t="s">
        <v>38</v>
      </c>
      <c r="C48" s="15">
        <v>40634</v>
      </c>
      <c r="D48" s="16">
        <v>98.63</v>
      </c>
      <c r="E48" s="16">
        <v>100.22</v>
      </c>
      <c r="F48" s="16">
        <v>98.58</v>
      </c>
      <c r="G48" s="16">
        <v>99.51</v>
      </c>
      <c r="H48" s="16">
        <v>99.47</v>
      </c>
      <c r="I48" s="16">
        <v>99.23</v>
      </c>
      <c r="J48" s="16">
        <v>97.51</v>
      </c>
      <c r="K48" s="16">
        <v>98.11</v>
      </c>
      <c r="L48" s="16">
        <v>96.84</v>
      </c>
      <c r="M48" s="16">
        <v>81.6</v>
      </c>
      <c r="N48" s="16">
        <v>102.57</v>
      </c>
      <c r="O48" s="16">
        <v>104.44</v>
      </c>
      <c r="P48" s="10">
        <v>98.05</v>
      </c>
    </row>
    <row r="49" spans="2:16" s="8" customFormat="1" ht="11.25">
      <c r="B49" s="90" t="s">
        <v>38</v>
      </c>
      <c r="C49" s="15">
        <v>40664</v>
      </c>
      <c r="D49" s="16">
        <v>99.57</v>
      </c>
      <c r="E49" s="16">
        <v>101.2</v>
      </c>
      <c r="F49" s="16">
        <v>98.82</v>
      </c>
      <c r="G49" s="16">
        <v>99.63</v>
      </c>
      <c r="H49" s="16">
        <v>99.69</v>
      </c>
      <c r="I49" s="16">
        <v>101.83</v>
      </c>
      <c r="J49" s="16">
        <v>99.77</v>
      </c>
      <c r="K49" s="16">
        <v>99.57</v>
      </c>
      <c r="L49" s="16">
        <v>99.83</v>
      </c>
      <c r="M49" s="16">
        <v>98.32</v>
      </c>
      <c r="N49" s="16">
        <v>98.32</v>
      </c>
      <c r="O49" s="16">
        <v>104.49</v>
      </c>
      <c r="P49" s="10">
        <v>102.75</v>
      </c>
    </row>
    <row r="50" spans="2:16" s="8" customFormat="1" ht="11.25">
      <c r="B50" s="90" t="s">
        <v>38</v>
      </c>
      <c r="C50" s="15">
        <v>40695</v>
      </c>
      <c r="D50" s="16">
        <v>99.74</v>
      </c>
      <c r="E50" s="16">
        <v>100.55</v>
      </c>
      <c r="F50" s="16">
        <v>98.75</v>
      </c>
      <c r="G50" s="16">
        <v>99.27</v>
      </c>
      <c r="H50" s="16">
        <v>99.13</v>
      </c>
      <c r="I50" s="16">
        <v>105.12</v>
      </c>
      <c r="J50" s="16">
        <v>98.52</v>
      </c>
      <c r="K50" s="16">
        <v>100.04</v>
      </c>
      <c r="L50" s="16">
        <v>99.6</v>
      </c>
      <c r="M50" s="16">
        <v>114.02</v>
      </c>
      <c r="N50" s="16">
        <v>100.29</v>
      </c>
      <c r="O50" s="16">
        <v>98.75</v>
      </c>
      <c r="P50" s="10">
        <v>101.47</v>
      </c>
    </row>
    <row r="51" spans="2:16" s="8" customFormat="1" ht="11.25">
      <c r="B51" s="90" t="s">
        <v>38</v>
      </c>
      <c r="C51" s="15">
        <v>40725</v>
      </c>
      <c r="D51" s="16">
        <v>100.05</v>
      </c>
      <c r="E51" s="16">
        <v>100.22</v>
      </c>
      <c r="F51" s="16">
        <v>99.67</v>
      </c>
      <c r="G51" s="16">
        <v>100.37</v>
      </c>
      <c r="H51" s="16">
        <v>100.39</v>
      </c>
      <c r="I51" s="16">
        <v>98.37</v>
      </c>
      <c r="J51" s="16">
        <v>100.1</v>
      </c>
      <c r="K51" s="16">
        <v>100.76</v>
      </c>
      <c r="L51" s="16">
        <v>100.77</v>
      </c>
      <c r="M51" s="16">
        <v>100.44</v>
      </c>
      <c r="N51" s="16">
        <v>100.92</v>
      </c>
      <c r="O51" s="16">
        <v>100.14</v>
      </c>
      <c r="P51" s="10">
        <v>102.01</v>
      </c>
    </row>
    <row r="52" spans="2:16" s="8" customFormat="1" ht="11.25">
      <c r="B52" s="90" t="s">
        <v>38</v>
      </c>
      <c r="C52" s="15">
        <v>40756</v>
      </c>
      <c r="D52" s="16">
        <v>100.14</v>
      </c>
      <c r="E52" s="16">
        <v>98</v>
      </c>
      <c r="F52" s="16">
        <v>99.47</v>
      </c>
      <c r="G52" s="16">
        <v>100.61</v>
      </c>
      <c r="H52" s="16">
        <v>100.55</v>
      </c>
      <c r="I52" s="16">
        <v>97.39</v>
      </c>
      <c r="J52" s="16">
        <v>98.64</v>
      </c>
      <c r="K52" s="16">
        <v>99.68</v>
      </c>
      <c r="L52" s="16">
        <v>100.76</v>
      </c>
      <c r="M52" s="16">
        <v>100.05</v>
      </c>
      <c r="N52" s="16">
        <v>100.09</v>
      </c>
      <c r="O52" s="16">
        <v>94.5</v>
      </c>
      <c r="P52" s="10">
        <v>99.31</v>
      </c>
    </row>
    <row r="53" spans="2:16" s="8" customFormat="1" ht="11.25">
      <c r="B53" s="90" t="s">
        <v>38</v>
      </c>
      <c r="C53" s="15">
        <v>40787</v>
      </c>
      <c r="D53" s="16">
        <v>100.84</v>
      </c>
      <c r="E53" s="16">
        <v>98.75</v>
      </c>
      <c r="F53" s="16">
        <v>98.44</v>
      </c>
      <c r="G53" s="16">
        <v>100.45</v>
      </c>
      <c r="H53" s="16">
        <v>100.44</v>
      </c>
      <c r="I53" s="16">
        <v>98.85</v>
      </c>
      <c r="J53" s="16">
        <v>102.18</v>
      </c>
      <c r="K53" s="16">
        <v>102.29</v>
      </c>
      <c r="L53" s="16">
        <v>99.89</v>
      </c>
      <c r="M53" s="16">
        <v>100.29</v>
      </c>
      <c r="N53" s="16">
        <v>101.34</v>
      </c>
      <c r="O53" s="16">
        <v>94.85</v>
      </c>
      <c r="P53" s="10">
        <v>101.82</v>
      </c>
    </row>
    <row r="54" spans="2:16" s="8" customFormat="1" ht="11.25">
      <c r="B54" s="90" t="s">
        <v>38</v>
      </c>
      <c r="C54" s="15">
        <v>40817</v>
      </c>
      <c r="D54" s="16">
        <v>100.9</v>
      </c>
      <c r="E54" s="16">
        <v>99.41</v>
      </c>
      <c r="F54" s="16">
        <v>99.15</v>
      </c>
      <c r="G54" s="16">
        <v>100.68</v>
      </c>
      <c r="H54" s="16">
        <v>100.72</v>
      </c>
      <c r="I54" s="16">
        <v>98.5</v>
      </c>
      <c r="J54" s="16">
        <v>102.5</v>
      </c>
      <c r="K54" s="16">
        <v>101.67</v>
      </c>
      <c r="L54" s="16">
        <v>101.85</v>
      </c>
      <c r="M54" s="16">
        <v>104.48</v>
      </c>
      <c r="N54" s="16">
        <v>99.76</v>
      </c>
      <c r="O54" s="16">
        <v>96.79</v>
      </c>
      <c r="P54" s="10">
        <v>101.14</v>
      </c>
    </row>
    <row r="55" spans="2:16" s="8" customFormat="1" ht="11.25">
      <c r="B55" s="90" t="s">
        <v>38</v>
      </c>
      <c r="C55" s="15">
        <v>40848</v>
      </c>
      <c r="D55" s="16">
        <v>102.12</v>
      </c>
      <c r="E55" s="16">
        <v>101.51</v>
      </c>
      <c r="F55" s="16">
        <v>101.61</v>
      </c>
      <c r="G55" s="16">
        <v>101.63</v>
      </c>
      <c r="H55" s="16">
        <v>101.67</v>
      </c>
      <c r="I55" s="16">
        <v>98.06</v>
      </c>
      <c r="J55" s="16">
        <v>103.85</v>
      </c>
      <c r="K55" s="16">
        <v>102.95</v>
      </c>
      <c r="L55" s="16">
        <v>104.94</v>
      </c>
      <c r="M55" s="16">
        <v>107.69</v>
      </c>
      <c r="N55" s="16">
        <v>100.78</v>
      </c>
      <c r="O55" s="16">
        <v>101.53</v>
      </c>
      <c r="P55" s="10">
        <v>103.84</v>
      </c>
    </row>
    <row r="56" spans="2:20" s="8" customFormat="1" ht="11.25">
      <c r="B56" s="17" t="s">
        <v>38</v>
      </c>
      <c r="C56" s="18">
        <v>40878</v>
      </c>
      <c r="D56" s="19">
        <v>103.06</v>
      </c>
      <c r="E56" s="19">
        <v>103.09</v>
      </c>
      <c r="F56" s="19">
        <v>101.46</v>
      </c>
      <c r="G56" s="19">
        <v>100.66</v>
      </c>
      <c r="H56" s="19">
        <v>100.41</v>
      </c>
      <c r="I56" s="19">
        <v>98.74</v>
      </c>
      <c r="J56" s="19">
        <v>106.01</v>
      </c>
      <c r="K56" s="19">
        <v>104.2</v>
      </c>
      <c r="L56" s="19">
        <v>102.46</v>
      </c>
      <c r="M56" s="19">
        <v>120.13</v>
      </c>
      <c r="N56" s="19">
        <v>103.03</v>
      </c>
      <c r="O56" s="19">
        <v>103.38</v>
      </c>
      <c r="P56" s="227">
        <v>103.55</v>
      </c>
      <c r="R56" s="214"/>
      <c r="S56" s="214"/>
      <c r="T56" s="214"/>
    </row>
    <row r="57" spans="2:16" s="8" customFormat="1" ht="11.25">
      <c r="B57" s="90" t="s">
        <v>242</v>
      </c>
      <c r="C57" s="15">
        <v>40909</v>
      </c>
      <c r="D57" s="16">
        <v>105.93</v>
      </c>
      <c r="E57" s="16">
        <v>104.7</v>
      </c>
      <c r="F57" s="16">
        <v>101.38</v>
      </c>
      <c r="G57" s="16">
        <v>108.67</v>
      </c>
      <c r="H57" s="16">
        <v>109.4</v>
      </c>
      <c r="I57" s="16">
        <v>103.19</v>
      </c>
      <c r="J57" s="16">
        <v>108.62</v>
      </c>
      <c r="K57" s="16">
        <v>105.4</v>
      </c>
      <c r="L57" s="16">
        <v>104.51</v>
      </c>
      <c r="M57" s="16">
        <v>109.78</v>
      </c>
      <c r="N57" s="16">
        <v>103.89</v>
      </c>
      <c r="O57" s="16">
        <v>102.57</v>
      </c>
      <c r="P57" s="10">
        <v>106.2</v>
      </c>
    </row>
    <row r="58" spans="2:16" s="8" customFormat="1" ht="11.25">
      <c r="B58" s="90" t="s">
        <v>38</v>
      </c>
      <c r="C58" s="15">
        <v>40940</v>
      </c>
      <c r="D58" s="16">
        <v>106.24</v>
      </c>
      <c r="E58" s="16">
        <v>104.41</v>
      </c>
      <c r="F58" s="16">
        <v>104.18</v>
      </c>
      <c r="G58" s="16">
        <v>107.72</v>
      </c>
      <c r="H58" s="16">
        <v>108.26</v>
      </c>
      <c r="I58" s="16">
        <v>99.71</v>
      </c>
      <c r="J58" s="16">
        <v>109.83</v>
      </c>
      <c r="K58" s="16">
        <v>105.36</v>
      </c>
      <c r="L58" s="16">
        <v>99.76</v>
      </c>
      <c r="M58" s="16">
        <v>110.51</v>
      </c>
      <c r="N58" s="16">
        <v>108.31</v>
      </c>
      <c r="O58" s="16">
        <v>100.64</v>
      </c>
      <c r="P58" s="10">
        <v>106.36</v>
      </c>
    </row>
    <row r="59" spans="2:16" s="8" customFormat="1" ht="11.25">
      <c r="B59" s="90" t="s">
        <v>38</v>
      </c>
      <c r="C59" s="15">
        <v>40969</v>
      </c>
      <c r="D59" s="16">
        <v>106.63</v>
      </c>
      <c r="E59" s="16">
        <v>105.24</v>
      </c>
      <c r="F59" s="16">
        <v>104.14</v>
      </c>
      <c r="G59" s="16">
        <v>107.88</v>
      </c>
      <c r="H59" s="16">
        <v>108.53</v>
      </c>
      <c r="I59" s="16">
        <v>99.68</v>
      </c>
      <c r="J59" s="16">
        <v>110.42</v>
      </c>
      <c r="K59" s="16">
        <v>107.54</v>
      </c>
      <c r="L59" s="16">
        <v>99.22</v>
      </c>
      <c r="M59" s="16">
        <v>112.31</v>
      </c>
      <c r="N59" s="16">
        <v>105.39</v>
      </c>
      <c r="O59" s="16">
        <v>99.48</v>
      </c>
      <c r="P59" s="10">
        <v>106.65</v>
      </c>
    </row>
    <row r="60" spans="2:16" s="8" customFormat="1" ht="11.25">
      <c r="B60" s="90" t="s">
        <v>38</v>
      </c>
      <c r="C60" s="15">
        <v>41000</v>
      </c>
      <c r="D60" s="16">
        <v>107.38</v>
      </c>
      <c r="E60" s="16">
        <v>105.28</v>
      </c>
      <c r="F60" s="16">
        <v>105.53</v>
      </c>
      <c r="G60" s="16">
        <v>107.36</v>
      </c>
      <c r="H60" s="16">
        <v>107.9</v>
      </c>
      <c r="I60" s="16">
        <v>101.29</v>
      </c>
      <c r="J60" s="16">
        <v>111.65</v>
      </c>
      <c r="K60" s="16">
        <v>108.75</v>
      </c>
      <c r="L60" s="16">
        <v>96.44</v>
      </c>
      <c r="M60" s="16">
        <v>109.1</v>
      </c>
      <c r="N60" s="16">
        <v>104.58</v>
      </c>
      <c r="O60" s="16">
        <v>100.95</v>
      </c>
      <c r="P60" s="10">
        <v>108.28</v>
      </c>
    </row>
    <row r="61" spans="2:16" s="8" customFormat="1" ht="11.25">
      <c r="B61" s="90" t="s">
        <v>38</v>
      </c>
      <c r="C61" s="15">
        <v>41030</v>
      </c>
      <c r="D61" s="16">
        <v>106.59</v>
      </c>
      <c r="E61" s="16">
        <v>105.2</v>
      </c>
      <c r="F61" s="16">
        <v>104.78</v>
      </c>
      <c r="G61" s="16">
        <v>107.15</v>
      </c>
      <c r="H61" s="16">
        <v>107.17</v>
      </c>
      <c r="I61" s="16">
        <v>102.83</v>
      </c>
      <c r="J61" s="16">
        <v>108.13</v>
      </c>
      <c r="K61" s="16">
        <v>109.58</v>
      </c>
      <c r="L61" s="16">
        <v>103.7</v>
      </c>
      <c r="M61" s="16">
        <v>110.58</v>
      </c>
      <c r="N61" s="16">
        <v>107.08</v>
      </c>
      <c r="O61" s="16">
        <v>103.65</v>
      </c>
      <c r="P61" s="10">
        <v>106.22</v>
      </c>
    </row>
    <row r="62" spans="2:16" s="8" customFormat="1" ht="11.25">
      <c r="B62" s="90" t="s">
        <v>38</v>
      </c>
      <c r="C62" s="15">
        <v>41061</v>
      </c>
      <c r="D62" s="16">
        <v>108.33</v>
      </c>
      <c r="E62" s="16">
        <v>111.91</v>
      </c>
      <c r="F62" s="16">
        <v>105.66</v>
      </c>
      <c r="G62" s="16">
        <v>108.4</v>
      </c>
      <c r="H62" s="16">
        <v>108.78</v>
      </c>
      <c r="I62" s="16">
        <v>104.69</v>
      </c>
      <c r="J62" s="16">
        <v>113.15</v>
      </c>
      <c r="K62" s="16">
        <v>111.55</v>
      </c>
      <c r="L62" s="16">
        <v>106.39</v>
      </c>
      <c r="M62" s="16">
        <v>97.3</v>
      </c>
      <c r="N62" s="16">
        <v>107.69</v>
      </c>
      <c r="O62" s="16">
        <v>117.57</v>
      </c>
      <c r="P62" s="10">
        <v>105.9</v>
      </c>
    </row>
    <row r="63" spans="2:16" ht="11.25">
      <c r="B63" s="90" t="s">
        <v>38</v>
      </c>
      <c r="C63" s="15">
        <v>41091</v>
      </c>
      <c r="D63" s="16">
        <v>108.8</v>
      </c>
      <c r="E63" s="16">
        <v>110.2</v>
      </c>
      <c r="F63" s="16">
        <v>107.42</v>
      </c>
      <c r="G63" s="16">
        <v>108.54</v>
      </c>
      <c r="H63" s="16">
        <v>109.02</v>
      </c>
      <c r="I63" s="16">
        <v>105.25</v>
      </c>
      <c r="J63" s="16">
        <v>112.45</v>
      </c>
      <c r="K63" s="16">
        <v>111.35</v>
      </c>
      <c r="L63" s="16">
        <v>107.03</v>
      </c>
      <c r="M63" s="16">
        <v>108.79</v>
      </c>
      <c r="N63" s="16">
        <v>107.31</v>
      </c>
      <c r="O63" s="16">
        <v>111.39</v>
      </c>
      <c r="P63" s="3">
        <v>105.73</v>
      </c>
    </row>
    <row r="64" spans="2:16" ht="11.25">
      <c r="B64" s="90" t="s">
        <v>38</v>
      </c>
      <c r="C64" s="15">
        <v>41122</v>
      </c>
      <c r="D64" s="16">
        <v>109.25</v>
      </c>
      <c r="E64" s="16">
        <v>113.45</v>
      </c>
      <c r="F64" s="16">
        <v>108.75</v>
      </c>
      <c r="G64" s="16">
        <v>107.48</v>
      </c>
      <c r="H64" s="16">
        <v>107.67</v>
      </c>
      <c r="I64" s="16">
        <v>104.58</v>
      </c>
      <c r="J64" s="16">
        <v>113.67</v>
      </c>
      <c r="K64" s="16">
        <v>112.64</v>
      </c>
      <c r="L64" s="16">
        <v>106.88</v>
      </c>
      <c r="M64" s="16">
        <v>111.77</v>
      </c>
      <c r="N64" s="16">
        <v>110.25</v>
      </c>
      <c r="O64" s="16">
        <v>124.15</v>
      </c>
      <c r="P64" s="3">
        <v>108.14</v>
      </c>
    </row>
    <row r="65" spans="2:16" ht="11.25">
      <c r="B65" s="90" t="s">
        <v>38</v>
      </c>
      <c r="C65" s="15">
        <v>41153</v>
      </c>
      <c r="D65" s="16">
        <v>109.54</v>
      </c>
      <c r="E65" s="16">
        <v>102.92</v>
      </c>
      <c r="F65" s="16">
        <v>110.67</v>
      </c>
      <c r="G65" s="16">
        <v>108.98</v>
      </c>
      <c r="H65" s="16">
        <v>109.59</v>
      </c>
      <c r="I65" s="16">
        <v>104.84</v>
      </c>
      <c r="J65" s="16">
        <v>111.5</v>
      </c>
      <c r="K65" s="16">
        <v>112.87</v>
      </c>
      <c r="L65" s="16">
        <v>107.73</v>
      </c>
      <c r="M65" s="16">
        <v>106.16</v>
      </c>
      <c r="N65" s="16">
        <v>109.62</v>
      </c>
      <c r="O65" s="16">
        <v>90.98</v>
      </c>
      <c r="P65" s="3">
        <v>108.19</v>
      </c>
    </row>
    <row r="66" spans="2:16" ht="11.25">
      <c r="B66" s="90" t="s">
        <v>38</v>
      </c>
      <c r="C66" s="15">
        <v>41183</v>
      </c>
      <c r="D66" s="16">
        <v>110.22</v>
      </c>
      <c r="E66" s="16">
        <v>110.83</v>
      </c>
      <c r="F66" s="16">
        <v>110.13</v>
      </c>
      <c r="G66" s="16">
        <v>109.02</v>
      </c>
      <c r="H66" s="16">
        <v>109.53</v>
      </c>
      <c r="I66" s="16">
        <v>102.78</v>
      </c>
      <c r="J66" s="16">
        <v>113.76</v>
      </c>
      <c r="K66" s="16">
        <v>112.45</v>
      </c>
      <c r="L66" s="16">
        <v>108.73</v>
      </c>
      <c r="M66" s="16">
        <v>114.09</v>
      </c>
      <c r="N66" s="16">
        <v>113.17</v>
      </c>
      <c r="O66" s="16">
        <v>110.8</v>
      </c>
      <c r="P66" s="3">
        <v>110.54</v>
      </c>
    </row>
    <row r="67" spans="2:16" ht="11.25">
      <c r="B67" s="90" t="s">
        <v>38</v>
      </c>
      <c r="C67" s="15">
        <v>41214</v>
      </c>
      <c r="D67" s="16">
        <v>110.39</v>
      </c>
      <c r="E67" s="16">
        <v>109.49</v>
      </c>
      <c r="F67" s="16">
        <v>108.43</v>
      </c>
      <c r="G67" s="16">
        <v>109.51</v>
      </c>
      <c r="H67" s="16">
        <v>109.82</v>
      </c>
      <c r="I67" s="16">
        <v>104.85</v>
      </c>
      <c r="J67" s="16">
        <v>113.37</v>
      </c>
      <c r="K67" s="16">
        <v>113.25</v>
      </c>
      <c r="L67" s="16">
        <v>115.89</v>
      </c>
      <c r="M67" s="16">
        <v>107.23</v>
      </c>
      <c r="N67" s="16">
        <v>118.42</v>
      </c>
      <c r="O67" s="16">
        <v>108.02</v>
      </c>
      <c r="P67" s="3">
        <v>109.73</v>
      </c>
    </row>
    <row r="68" spans="2:16" ht="11.25">
      <c r="B68" s="17" t="s">
        <v>38</v>
      </c>
      <c r="C68" s="18">
        <v>41244</v>
      </c>
      <c r="D68" s="19">
        <v>110.05</v>
      </c>
      <c r="E68" s="19">
        <v>110.34</v>
      </c>
      <c r="F68" s="19">
        <v>108.6</v>
      </c>
      <c r="G68" s="19">
        <v>109.17</v>
      </c>
      <c r="H68" s="19">
        <v>109.86</v>
      </c>
      <c r="I68" s="19">
        <v>105.48</v>
      </c>
      <c r="J68" s="19">
        <v>116.61</v>
      </c>
      <c r="K68" s="19">
        <v>110.66</v>
      </c>
      <c r="L68" s="19">
        <v>108.94</v>
      </c>
      <c r="M68" s="19">
        <v>95.03</v>
      </c>
      <c r="N68" s="19">
        <v>112.9</v>
      </c>
      <c r="O68" s="19">
        <v>111.77</v>
      </c>
      <c r="P68" s="226">
        <v>112.71</v>
      </c>
    </row>
    <row r="69" spans="2:16" ht="11.25">
      <c r="B69" s="247" t="s">
        <v>243</v>
      </c>
      <c r="C69" s="201">
        <v>41275</v>
      </c>
      <c r="D69" s="248">
        <v>110.36</v>
      </c>
      <c r="E69" s="248">
        <v>110.57</v>
      </c>
      <c r="F69" s="248">
        <v>109.5</v>
      </c>
      <c r="G69" s="248">
        <v>110.84</v>
      </c>
      <c r="H69" s="248">
        <v>111.1</v>
      </c>
      <c r="I69" s="248">
        <v>105.28</v>
      </c>
      <c r="J69" s="248">
        <v>113.29</v>
      </c>
      <c r="K69" s="248">
        <v>114.36</v>
      </c>
      <c r="L69" s="248">
        <v>109.77</v>
      </c>
      <c r="M69" s="248">
        <v>113.92</v>
      </c>
      <c r="N69" s="248">
        <v>117.3</v>
      </c>
      <c r="O69" s="248">
        <v>110.43</v>
      </c>
      <c r="P69" s="249">
        <v>113.97</v>
      </c>
    </row>
    <row r="70" spans="2:16" s="8" customFormat="1" ht="11.25">
      <c r="B70" s="90"/>
      <c r="C70" s="15">
        <v>41306</v>
      </c>
      <c r="D70" s="16">
        <v>110</v>
      </c>
      <c r="E70" s="16">
        <v>109.89</v>
      </c>
      <c r="F70" s="16">
        <v>106.58</v>
      </c>
      <c r="G70" s="16">
        <v>109.36</v>
      </c>
      <c r="H70" s="16">
        <v>109.73</v>
      </c>
      <c r="I70" s="16">
        <v>104.58</v>
      </c>
      <c r="J70" s="16">
        <v>113.35</v>
      </c>
      <c r="K70" s="16">
        <v>116.92</v>
      </c>
      <c r="L70" s="16">
        <v>109.36</v>
      </c>
      <c r="M70" s="16">
        <v>121.49</v>
      </c>
      <c r="N70" s="16">
        <v>114.38</v>
      </c>
      <c r="O70" s="16">
        <v>108.4</v>
      </c>
      <c r="P70" s="10">
        <v>114.53</v>
      </c>
    </row>
    <row r="71" spans="2:16" s="8" customFormat="1" ht="11.25">
      <c r="B71" s="90"/>
      <c r="C71" s="15">
        <v>41334</v>
      </c>
      <c r="D71" s="16">
        <v>110.09</v>
      </c>
      <c r="E71" s="16">
        <v>109.86</v>
      </c>
      <c r="F71" s="16">
        <v>109.53</v>
      </c>
      <c r="G71" s="16">
        <v>107.18</v>
      </c>
      <c r="H71" s="16">
        <v>108.1</v>
      </c>
      <c r="I71" s="16">
        <v>109.23</v>
      </c>
      <c r="J71" s="16">
        <v>114.3</v>
      </c>
      <c r="K71" s="16">
        <v>115.02</v>
      </c>
      <c r="L71" s="16">
        <v>103.79</v>
      </c>
      <c r="M71" s="16">
        <v>113.75</v>
      </c>
      <c r="N71" s="16">
        <v>115.15</v>
      </c>
      <c r="O71" s="16">
        <v>110.18</v>
      </c>
      <c r="P71" s="10">
        <v>115.11</v>
      </c>
    </row>
    <row r="72" spans="2:16" s="8" customFormat="1" ht="11.25">
      <c r="B72" s="90"/>
      <c r="C72" s="15">
        <v>41365</v>
      </c>
      <c r="D72" s="16">
        <v>110.72</v>
      </c>
      <c r="E72" s="16">
        <v>112.29</v>
      </c>
      <c r="F72" s="16">
        <v>113.3</v>
      </c>
      <c r="G72" s="16">
        <v>106.86</v>
      </c>
      <c r="H72" s="16">
        <v>107.42</v>
      </c>
      <c r="I72" s="16">
        <v>107.8</v>
      </c>
      <c r="J72" s="16">
        <v>115.34</v>
      </c>
      <c r="K72" s="16">
        <v>122.31</v>
      </c>
      <c r="L72" s="16">
        <v>106.71</v>
      </c>
      <c r="M72" s="16">
        <v>111.89</v>
      </c>
      <c r="N72" s="16">
        <v>117.74</v>
      </c>
      <c r="O72" s="16">
        <v>110.18</v>
      </c>
      <c r="P72" s="10">
        <v>115.23</v>
      </c>
    </row>
    <row r="73" spans="2:16" s="8" customFormat="1" ht="11.25">
      <c r="B73" s="90"/>
      <c r="C73" s="15">
        <v>41395</v>
      </c>
      <c r="D73" s="16">
        <v>111.04</v>
      </c>
      <c r="E73" s="16">
        <v>110.44</v>
      </c>
      <c r="F73" s="16">
        <v>114.27</v>
      </c>
      <c r="G73" s="16">
        <v>108.89</v>
      </c>
      <c r="H73" s="16">
        <v>109.47</v>
      </c>
      <c r="I73" s="16">
        <v>104.6</v>
      </c>
      <c r="J73" s="16">
        <v>116.07</v>
      </c>
      <c r="K73" s="16">
        <v>119.16</v>
      </c>
      <c r="L73" s="16">
        <v>105.46</v>
      </c>
      <c r="M73" s="16">
        <v>109.6</v>
      </c>
      <c r="N73" s="16">
        <v>116.9</v>
      </c>
      <c r="O73" s="16">
        <v>110.26</v>
      </c>
      <c r="P73" s="10">
        <v>113.17</v>
      </c>
    </row>
    <row r="74" spans="2:16" s="8" customFormat="1" ht="11.25">
      <c r="B74" s="90"/>
      <c r="C74" s="15">
        <v>41426</v>
      </c>
      <c r="D74" s="16">
        <v>111.51</v>
      </c>
      <c r="E74" s="16">
        <v>111.47</v>
      </c>
      <c r="F74" s="16">
        <v>115.14</v>
      </c>
      <c r="G74" s="16">
        <v>108.68</v>
      </c>
      <c r="H74" s="16">
        <v>109.27</v>
      </c>
      <c r="I74" s="16">
        <v>102.56</v>
      </c>
      <c r="J74" s="16">
        <v>118.51</v>
      </c>
      <c r="K74" s="16">
        <v>120.43</v>
      </c>
      <c r="L74" s="16">
        <v>106.16</v>
      </c>
      <c r="M74" s="16">
        <v>108.47</v>
      </c>
      <c r="N74" s="16">
        <v>115.57</v>
      </c>
      <c r="O74" s="16">
        <v>109.99</v>
      </c>
      <c r="P74" s="10">
        <v>113.9</v>
      </c>
    </row>
    <row r="75" spans="2:16" ht="11.25">
      <c r="B75" s="17"/>
      <c r="C75" s="18">
        <v>41456</v>
      </c>
      <c r="D75" s="19">
        <v>113.67</v>
      </c>
      <c r="E75" s="19">
        <v>112.17</v>
      </c>
      <c r="F75" s="19">
        <v>114.64</v>
      </c>
      <c r="G75" s="19">
        <v>110.59</v>
      </c>
      <c r="H75" s="19">
        <v>110.95</v>
      </c>
      <c r="I75" s="19">
        <v>108.05</v>
      </c>
      <c r="J75" s="19">
        <v>121.59</v>
      </c>
      <c r="K75" s="19">
        <v>122.03</v>
      </c>
      <c r="L75" s="19">
        <v>106.74</v>
      </c>
      <c r="M75" s="19">
        <v>112.3</v>
      </c>
      <c r="N75" s="19">
        <v>120.11</v>
      </c>
      <c r="O75" s="19">
        <v>106.13</v>
      </c>
      <c r="P75" s="226">
        <v>114.83</v>
      </c>
    </row>
    <row r="76" spans="2:16" s="8" customFormat="1" ht="11.25">
      <c r="B76" s="17"/>
      <c r="C76" s="18" t="s">
        <v>317</v>
      </c>
      <c r="D76" s="182">
        <f>D75/D74-1</f>
        <v>0.01937046004842613</v>
      </c>
      <c r="E76" s="182">
        <f aca="true" t="shared" si="0" ref="E76:P76">E75/E74-1</f>
        <v>0.00627971651565451</v>
      </c>
      <c r="F76" s="182">
        <f t="shared" si="0"/>
        <v>-0.0043425395171096115</v>
      </c>
      <c r="G76" s="182">
        <f t="shared" si="0"/>
        <v>0.017574530732425542</v>
      </c>
      <c r="H76" s="182">
        <f t="shared" si="0"/>
        <v>0.015374759769378743</v>
      </c>
      <c r="I76" s="182">
        <f t="shared" si="0"/>
        <v>0.0535296411856474</v>
      </c>
      <c r="J76" s="182">
        <f t="shared" si="0"/>
        <v>0.025989367985824074</v>
      </c>
      <c r="K76" s="182">
        <f t="shared" si="0"/>
        <v>0.013285726147969745</v>
      </c>
      <c r="L76" s="182">
        <f t="shared" si="0"/>
        <v>0.005463451394122076</v>
      </c>
      <c r="M76" s="182">
        <f t="shared" si="0"/>
        <v>0.03530930211118277</v>
      </c>
      <c r="N76" s="182">
        <f t="shared" si="0"/>
        <v>0.03928355109457482</v>
      </c>
      <c r="O76" s="182">
        <f t="shared" si="0"/>
        <v>-0.03509409946358755</v>
      </c>
      <c r="P76" s="182">
        <f t="shared" si="0"/>
        <v>0.008165057067603065</v>
      </c>
    </row>
    <row r="77" ht="11.25">
      <c r="C77" s="21" t="s">
        <v>311</v>
      </c>
    </row>
    <row r="78" ht="11.25">
      <c r="C78" s="20" t="s">
        <v>10</v>
      </c>
    </row>
    <row r="79" ht="11.25">
      <c r="C79" s="220" t="s">
        <v>279</v>
      </c>
    </row>
  </sheetData>
  <sheetProtection/>
  <mergeCells count="16">
    <mergeCell ref="P7:P8"/>
    <mergeCell ref="K7:K8"/>
    <mergeCell ref="L7:L8"/>
    <mergeCell ref="M7:M8"/>
    <mergeCell ref="N7:N8"/>
    <mergeCell ref="O7:O8"/>
    <mergeCell ref="C3:O3"/>
    <mergeCell ref="C4:O4"/>
    <mergeCell ref="C5:O5"/>
    <mergeCell ref="B7:C8"/>
    <mergeCell ref="F7:F8"/>
    <mergeCell ref="G7:H7"/>
    <mergeCell ref="D7:D8"/>
    <mergeCell ref="E7:E8"/>
    <mergeCell ref="I7:I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6" customFormat="1" ht="12.75">
      <c r="B1" s="72" t="s">
        <v>233</v>
      </c>
      <c r="D1" s="78"/>
      <c r="E1" s="78"/>
      <c r="H1" s="142" t="s">
        <v>314</v>
      </c>
    </row>
    <row r="2" spans="2:8" s="76" customFormat="1" ht="12.75">
      <c r="B2" s="77"/>
      <c r="D2" s="78"/>
      <c r="E2" s="78"/>
      <c r="H2" s="75"/>
    </row>
    <row r="3" ht="11.25">
      <c r="B3" s="30" t="s">
        <v>67</v>
      </c>
    </row>
    <row r="4" ht="11.25">
      <c r="B4" s="44" t="s">
        <v>115</v>
      </c>
    </row>
    <row r="5" ht="11.25">
      <c r="B5" s="45" t="s">
        <v>40</v>
      </c>
    </row>
    <row r="6" ht="11.25">
      <c r="B6" s="45"/>
    </row>
    <row r="7" spans="2:8" ht="23.25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2" thickTop="1">
      <c r="B8" s="9" t="s">
        <v>244</v>
      </c>
      <c r="C8" s="46">
        <v>14110.777</v>
      </c>
      <c r="D8" s="46">
        <v>64226.168</v>
      </c>
      <c r="E8" s="46">
        <v>155416.015</v>
      </c>
      <c r="F8" s="46">
        <v>233752.96</v>
      </c>
      <c r="G8" s="46">
        <v>35893.335</v>
      </c>
      <c r="H8" s="46">
        <v>269646.295</v>
      </c>
    </row>
    <row r="9" spans="2:8" ht="11.25">
      <c r="B9" s="9" t="s">
        <v>245</v>
      </c>
      <c r="C9" s="46">
        <v>16501.883</v>
      </c>
      <c r="D9" s="46">
        <v>72691.974</v>
      </c>
      <c r="E9" s="46">
        <v>164142.349</v>
      </c>
      <c r="F9" s="46">
        <v>253336.206</v>
      </c>
      <c r="G9" s="46">
        <v>37845.42</v>
      </c>
      <c r="H9" s="46">
        <v>291181.626</v>
      </c>
    </row>
    <row r="10" spans="2:8" ht="11.25">
      <c r="B10" s="9" t="s">
        <v>246</v>
      </c>
      <c r="C10" s="46">
        <v>14690.511</v>
      </c>
      <c r="D10" s="46">
        <v>73036.193</v>
      </c>
      <c r="E10" s="46">
        <v>171827.088</v>
      </c>
      <c r="F10" s="46">
        <v>259553.792</v>
      </c>
      <c r="G10" s="46">
        <v>41126.835</v>
      </c>
      <c r="H10" s="46">
        <v>300680.627</v>
      </c>
    </row>
    <row r="11" spans="2:8" ht="11.25">
      <c r="B11" s="9" t="s">
        <v>247</v>
      </c>
      <c r="C11" s="46">
        <v>11937.829</v>
      </c>
      <c r="D11" s="46">
        <v>73366.665</v>
      </c>
      <c r="E11" s="46">
        <v>189700.549</v>
      </c>
      <c r="F11" s="46">
        <v>275005.043</v>
      </c>
      <c r="G11" s="46">
        <v>42968.41</v>
      </c>
      <c r="H11" s="46">
        <v>317973.453</v>
      </c>
    </row>
    <row r="12" spans="2:8" ht="11.25">
      <c r="B12" s="39" t="s">
        <v>261</v>
      </c>
      <c r="C12" s="47">
        <v>57241</v>
      </c>
      <c r="D12" s="47">
        <v>283321</v>
      </c>
      <c r="E12" s="47">
        <v>681086.0009999999</v>
      </c>
      <c r="F12" s="47">
        <v>1021648.0009999999</v>
      </c>
      <c r="G12" s="47">
        <v>157834</v>
      </c>
      <c r="H12" s="47">
        <v>1179482.001</v>
      </c>
    </row>
    <row r="13" spans="2:8" ht="11.25">
      <c r="B13" s="9" t="s">
        <v>248</v>
      </c>
      <c r="C13" s="46">
        <v>16119.499</v>
      </c>
      <c r="D13" s="46">
        <v>75405.391</v>
      </c>
      <c r="E13" s="46">
        <v>171629.259</v>
      </c>
      <c r="F13" s="46">
        <v>263154.149</v>
      </c>
      <c r="G13" s="46">
        <v>44174.397</v>
      </c>
      <c r="H13" s="46">
        <v>307328.546</v>
      </c>
    </row>
    <row r="14" spans="2:8" ht="11.25">
      <c r="B14" s="9" t="s">
        <v>249</v>
      </c>
      <c r="C14" s="46">
        <v>20150.576</v>
      </c>
      <c r="D14" s="46">
        <v>74246.92</v>
      </c>
      <c r="E14" s="46">
        <v>183416.676</v>
      </c>
      <c r="F14" s="46">
        <v>277814.172</v>
      </c>
      <c r="G14" s="46">
        <v>46523.999</v>
      </c>
      <c r="H14" s="46">
        <v>324338.171</v>
      </c>
    </row>
    <row r="15" spans="2:8" ht="11.25">
      <c r="B15" s="9" t="s">
        <v>250</v>
      </c>
      <c r="C15" s="46">
        <v>14831.695</v>
      </c>
      <c r="D15" s="46">
        <v>76525.811</v>
      </c>
      <c r="E15" s="46">
        <v>186567.316</v>
      </c>
      <c r="F15" s="46">
        <v>277924.822</v>
      </c>
      <c r="G15" s="46">
        <v>46326.077</v>
      </c>
      <c r="H15" s="46">
        <v>324250.899</v>
      </c>
    </row>
    <row r="16" spans="2:8" ht="11.25">
      <c r="B16" s="9" t="s">
        <v>251</v>
      </c>
      <c r="C16" s="46">
        <v>15717.23</v>
      </c>
      <c r="D16" s="46">
        <v>74992.878</v>
      </c>
      <c r="E16" s="46">
        <v>209009.747</v>
      </c>
      <c r="F16" s="46">
        <v>299719.855</v>
      </c>
      <c r="G16" s="46">
        <v>46498.527</v>
      </c>
      <c r="H16" s="46">
        <v>346218.382</v>
      </c>
    </row>
    <row r="17" spans="2:8" ht="11.25">
      <c r="B17" s="39" t="s">
        <v>263</v>
      </c>
      <c r="C17" s="47">
        <v>66819</v>
      </c>
      <c r="D17" s="47">
        <v>301171</v>
      </c>
      <c r="E17" s="47">
        <v>750622.9979999999</v>
      </c>
      <c r="F17" s="47">
        <v>1118612.998</v>
      </c>
      <c r="G17" s="47">
        <v>183523</v>
      </c>
      <c r="H17" s="47">
        <v>1302135.998</v>
      </c>
    </row>
    <row r="18" spans="2:8" ht="11.25">
      <c r="B18" s="9" t="s">
        <v>252</v>
      </c>
      <c r="C18" s="46">
        <v>20391.882</v>
      </c>
      <c r="D18" s="46">
        <v>74824.945</v>
      </c>
      <c r="E18" s="46">
        <v>194861.01</v>
      </c>
      <c r="F18" s="46">
        <v>290077.837</v>
      </c>
      <c r="G18" s="46">
        <v>47790.773</v>
      </c>
      <c r="H18" s="46">
        <v>337868.61</v>
      </c>
    </row>
    <row r="19" spans="2:8" ht="11.25">
      <c r="B19" s="9" t="s">
        <v>253</v>
      </c>
      <c r="C19" s="46">
        <v>24463.383</v>
      </c>
      <c r="D19" s="46">
        <v>87829.064</v>
      </c>
      <c r="E19" s="46">
        <v>208538.103</v>
      </c>
      <c r="F19" s="46">
        <v>320830.55</v>
      </c>
      <c r="G19" s="46">
        <v>49886.426</v>
      </c>
      <c r="H19" s="46">
        <v>370716.976</v>
      </c>
    </row>
    <row r="20" spans="2:8" ht="11.25">
      <c r="B20" s="9" t="s">
        <v>254</v>
      </c>
      <c r="C20" s="46">
        <v>20697.553</v>
      </c>
      <c r="D20" s="46">
        <v>88546.72</v>
      </c>
      <c r="E20" s="46">
        <v>211440.16</v>
      </c>
      <c r="F20" s="46">
        <v>320684.433</v>
      </c>
      <c r="G20" s="46">
        <v>51501.657</v>
      </c>
      <c r="H20" s="46">
        <v>372186.09</v>
      </c>
    </row>
    <row r="21" spans="2:8" ht="11.25">
      <c r="B21" s="9" t="s">
        <v>255</v>
      </c>
      <c r="C21" s="46">
        <v>18698.182</v>
      </c>
      <c r="D21" s="46">
        <v>93205.271</v>
      </c>
      <c r="E21" s="46">
        <v>229632.731</v>
      </c>
      <c r="F21" s="46">
        <v>341536.184</v>
      </c>
      <c r="G21" s="46">
        <v>55514.144</v>
      </c>
      <c r="H21" s="46">
        <v>397050.328</v>
      </c>
    </row>
    <row r="22" spans="2:8" ht="11.25">
      <c r="B22" s="39" t="s">
        <v>264</v>
      </c>
      <c r="C22" s="47">
        <v>84251</v>
      </c>
      <c r="D22" s="47">
        <v>344406</v>
      </c>
      <c r="E22" s="47">
        <v>844472.0040000001</v>
      </c>
      <c r="F22" s="47">
        <v>1273129.0040000002</v>
      </c>
      <c r="G22" s="47">
        <v>204693</v>
      </c>
      <c r="H22" s="47">
        <v>1477822.004</v>
      </c>
    </row>
    <row r="23" spans="2:8" ht="11.25">
      <c r="B23" s="9" t="s">
        <v>256</v>
      </c>
      <c r="C23" s="46">
        <v>28398.156</v>
      </c>
      <c r="D23" s="46">
        <v>91174.644</v>
      </c>
      <c r="E23" s="46">
        <v>215769.965</v>
      </c>
      <c r="F23" s="46">
        <v>335342.765</v>
      </c>
      <c r="G23" s="46">
        <v>56239.183</v>
      </c>
      <c r="H23" s="46">
        <v>391581.948</v>
      </c>
    </row>
    <row r="24" spans="2:8" ht="11.25">
      <c r="B24" s="9" t="s">
        <v>257</v>
      </c>
      <c r="C24" s="46">
        <v>33084.732</v>
      </c>
      <c r="D24" s="46">
        <v>99563.42</v>
      </c>
      <c r="E24" s="46">
        <v>230731.417</v>
      </c>
      <c r="F24" s="46">
        <v>363379.569</v>
      </c>
      <c r="G24" s="46">
        <v>56855.497</v>
      </c>
      <c r="H24" s="46">
        <v>420235.066</v>
      </c>
    </row>
    <row r="25" spans="2:8" ht="11.25">
      <c r="B25" s="9" t="s">
        <v>258</v>
      </c>
      <c r="C25" s="46">
        <v>24224.224</v>
      </c>
      <c r="D25" s="46">
        <v>108622.235</v>
      </c>
      <c r="E25" s="46">
        <v>240325.449</v>
      </c>
      <c r="F25" s="46">
        <v>373171.908</v>
      </c>
      <c r="G25" s="46">
        <v>56703.626</v>
      </c>
      <c r="H25" s="46">
        <v>429875.534</v>
      </c>
    </row>
    <row r="26" spans="2:8" ht="11.25">
      <c r="B26" s="9" t="s">
        <v>259</v>
      </c>
      <c r="C26" s="46">
        <v>22911.887</v>
      </c>
      <c r="D26" s="46">
        <v>110143.698</v>
      </c>
      <c r="E26" s="46">
        <v>265664.171</v>
      </c>
      <c r="F26" s="46">
        <v>398719.756</v>
      </c>
      <c r="G26" s="46">
        <v>59535.694</v>
      </c>
      <c r="H26" s="46">
        <v>458255.45</v>
      </c>
    </row>
    <row r="27" spans="2:8" ht="11.25">
      <c r="B27" s="39" t="s">
        <v>265</v>
      </c>
      <c r="C27" s="47">
        <v>108618.99900000001</v>
      </c>
      <c r="D27" s="47">
        <v>409503.997</v>
      </c>
      <c r="E27" s="47">
        <v>952491.002</v>
      </c>
      <c r="F27" s="47">
        <v>1470613.9980000001</v>
      </c>
      <c r="G27" s="47">
        <v>229334</v>
      </c>
      <c r="H27" s="47">
        <v>1699947.998</v>
      </c>
    </row>
    <row r="28" spans="2:8" ht="11.25">
      <c r="B28" s="9" t="s">
        <v>219</v>
      </c>
      <c r="C28" s="46">
        <v>31858.539</v>
      </c>
      <c r="D28" s="46">
        <v>108156.287</v>
      </c>
      <c r="E28" s="46">
        <v>239315.29</v>
      </c>
      <c r="F28" s="46">
        <v>379330.116</v>
      </c>
      <c r="G28" s="46">
        <v>60289.672</v>
      </c>
      <c r="H28" s="46">
        <v>439619.788</v>
      </c>
    </row>
    <row r="29" spans="2:8" ht="11.25">
      <c r="B29" s="9" t="s">
        <v>220</v>
      </c>
      <c r="C29" s="46">
        <v>39435.674</v>
      </c>
      <c r="D29" s="46">
        <v>124477.375</v>
      </c>
      <c r="E29" s="46">
        <v>253255.771</v>
      </c>
      <c r="F29" s="46">
        <v>417168.82</v>
      </c>
      <c r="G29" s="46">
        <v>66637.753</v>
      </c>
      <c r="H29" s="46">
        <v>483806.573</v>
      </c>
    </row>
    <row r="30" spans="2:8" ht="11.25">
      <c r="B30" s="9" t="s">
        <v>221</v>
      </c>
      <c r="C30" s="46">
        <v>23816.529</v>
      </c>
      <c r="D30" s="46">
        <v>134074.267</v>
      </c>
      <c r="E30" s="46">
        <v>264186.264</v>
      </c>
      <c r="F30" s="46">
        <v>422077.06</v>
      </c>
      <c r="G30" s="46">
        <v>73333.527</v>
      </c>
      <c r="H30" s="46">
        <v>495410.587</v>
      </c>
    </row>
    <row r="31" spans="2:8" ht="11.25">
      <c r="B31" s="9" t="s">
        <v>222</v>
      </c>
      <c r="C31" s="46">
        <v>20083.258</v>
      </c>
      <c r="D31" s="46">
        <v>135063.071</v>
      </c>
      <c r="E31" s="46">
        <v>292535.675</v>
      </c>
      <c r="F31" s="46">
        <v>447682.004</v>
      </c>
      <c r="G31" s="46">
        <v>74979.047</v>
      </c>
      <c r="H31" s="46">
        <v>522661.051</v>
      </c>
    </row>
    <row r="32" spans="2:8" ht="11.25">
      <c r="B32" s="39" t="s">
        <v>223</v>
      </c>
      <c r="C32" s="47">
        <v>115194</v>
      </c>
      <c r="D32" s="47">
        <v>501771</v>
      </c>
      <c r="E32" s="47">
        <v>1049293</v>
      </c>
      <c r="F32" s="47">
        <v>1666258</v>
      </c>
      <c r="G32" s="47">
        <v>275239.999</v>
      </c>
      <c r="H32" s="47">
        <v>1941497.999</v>
      </c>
    </row>
    <row r="33" spans="2:8" ht="11.25">
      <c r="B33" s="9" t="s">
        <v>172</v>
      </c>
      <c r="C33" s="46">
        <v>25224.345</v>
      </c>
      <c r="D33" s="46">
        <v>124502.323</v>
      </c>
      <c r="E33" s="46">
        <v>272469.693</v>
      </c>
      <c r="F33" s="46">
        <v>422196.361</v>
      </c>
      <c r="G33" s="46">
        <v>71966.557</v>
      </c>
      <c r="H33" s="46">
        <v>494162.918</v>
      </c>
    </row>
    <row r="34" spans="2:8" ht="11.25">
      <c r="B34" s="9" t="s">
        <v>173</v>
      </c>
      <c r="C34" s="46">
        <v>31317.529</v>
      </c>
      <c r="D34" s="46">
        <v>137598.397</v>
      </c>
      <c r="E34" s="46">
        <v>291296.096</v>
      </c>
      <c r="F34" s="46">
        <v>460212.022</v>
      </c>
      <c r="G34" s="46">
        <v>74353.584</v>
      </c>
      <c r="H34" s="46">
        <v>534565.606</v>
      </c>
    </row>
    <row r="35" spans="2:8" ht="11.25">
      <c r="B35" s="9" t="s">
        <v>174</v>
      </c>
      <c r="C35" s="46">
        <v>26151.791</v>
      </c>
      <c r="D35" s="46">
        <v>138148.478</v>
      </c>
      <c r="E35" s="46">
        <v>301800.917</v>
      </c>
      <c r="F35" s="46">
        <v>466101.186</v>
      </c>
      <c r="G35" s="46">
        <v>76615.757</v>
      </c>
      <c r="H35" s="46">
        <v>542716.943</v>
      </c>
    </row>
    <row r="36" spans="2:8" ht="11.25">
      <c r="B36" s="9" t="s">
        <v>175</v>
      </c>
      <c r="C36" s="46">
        <v>22469.336</v>
      </c>
      <c r="D36" s="46">
        <v>139033.801</v>
      </c>
      <c r="E36" s="46">
        <v>332240.293</v>
      </c>
      <c r="F36" s="46">
        <v>493743.43</v>
      </c>
      <c r="G36" s="46">
        <v>82050.102</v>
      </c>
      <c r="H36" s="46">
        <v>575793.532</v>
      </c>
    </row>
    <row r="37" spans="2:8" ht="11.25">
      <c r="B37" s="39" t="s">
        <v>152</v>
      </c>
      <c r="C37" s="47">
        <v>105163.00099999999</v>
      </c>
      <c r="D37" s="47">
        <v>539282.999</v>
      </c>
      <c r="E37" s="47">
        <v>1197806.999</v>
      </c>
      <c r="F37" s="47">
        <v>1842252.9989999998</v>
      </c>
      <c r="G37" s="47">
        <v>304986</v>
      </c>
      <c r="H37" s="47">
        <v>2147238.999</v>
      </c>
    </row>
    <row r="38" spans="2:8" ht="11.25">
      <c r="B38" s="9" t="s">
        <v>176</v>
      </c>
      <c r="C38" s="154">
        <v>26186.219</v>
      </c>
      <c r="D38" s="154">
        <v>131740.613</v>
      </c>
      <c r="E38" s="154">
        <v>308719.828</v>
      </c>
      <c r="F38" s="154">
        <v>466646.66</v>
      </c>
      <c r="G38" s="154">
        <v>79097.287</v>
      </c>
      <c r="H38" s="154">
        <v>545743.947</v>
      </c>
    </row>
    <row r="39" spans="2:8" ht="11.25">
      <c r="B39" s="9" t="s">
        <v>177</v>
      </c>
      <c r="C39" s="46">
        <v>30996.877</v>
      </c>
      <c r="D39" s="46">
        <v>144016.242</v>
      </c>
      <c r="E39" s="46">
        <v>322496.477</v>
      </c>
      <c r="F39" s="46">
        <v>497509.596</v>
      </c>
      <c r="G39" s="46">
        <v>79871.846</v>
      </c>
      <c r="H39" s="46">
        <v>577381.442</v>
      </c>
    </row>
    <row r="40" spans="2:8" ht="11.25">
      <c r="B40" s="9" t="s">
        <v>178</v>
      </c>
      <c r="C40" s="46">
        <v>29228.99</v>
      </c>
      <c r="D40" s="46">
        <v>154248.111</v>
      </c>
      <c r="E40" s="46">
        <v>336562.3</v>
      </c>
      <c r="F40" s="46">
        <v>520039.401</v>
      </c>
      <c r="G40" s="46">
        <v>83677.773</v>
      </c>
      <c r="H40" s="46">
        <v>603717.174</v>
      </c>
    </row>
    <row r="41" spans="2:8" ht="11.25">
      <c r="B41" s="9" t="s">
        <v>179</v>
      </c>
      <c r="C41" s="46">
        <v>25153.914</v>
      </c>
      <c r="D41" s="46">
        <v>154947.034</v>
      </c>
      <c r="E41" s="46">
        <v>370124.395</v>
      </c>
      <c r="F41" s="46">
        <v>550225.343</v>
      </c>
      <c r="G41" s="46">
        <v>92416.094</v>
      </c>
      <c r="H41" s="46">
        <v>642641.437</v>
      </c>
    </row>
    <row r="42" spans="2:8" ht="11.25">
      <c r="B42" s="39" t="s">
        <v>153</v>
      </c>
      <c r="C42" s="47">
        <v>111566</v>
      </c>
      <c r="D42" s="47">
        <v>584952</v>
      </c>
      <c r="E42" s="47">
        <v>1337903</v>
      </c>
      <c r="F42" s="47">
        <v>2034421</v>
      </c>
      <c r="G42" s="47">
        <v>335063</v>
      </c>
      <c r="H42" s="47">
        <v>2369484</v>
      </c>
    </row>
    <row r="43" spans="2:8" ht="11.25">
      <c r="B43" s="9" t="s">
        <v>180</v>
      </c>
      <c r="C43" s="154">
        <v>32152.747</v>
      </c>
      <c r="D43" s="154">
        <v>143717.591</v>
      </c>
      <c r="E43" s="154">
        <v>355772.944</v>
      </c>
      <c r="F43" s="154">
        <v>531643.282</v>
      </c>
      <c r="G43" s="154">
        <v>86171.201</v>
      </c>
      <c r="H43" s="154">
        <v>617814.483</v>
      </c>
    </row>
    <row r="44" spans="2:8" ht="11.25">
      <c r="B44" s="9" t="s">
        <v>181</v>
      </c>
      <c r="C44" s="46">
        <v>38703.396</v>
      </c>
      <c r="D44" s="46">
        <v>157891.703</v>
      </c>
      <c r="E44" s="46">
        <v>375435.356</v>
      </c>
      <c r="F44" s="46">
        <v>572030.455</v>
      </c>
      <c r="G44" s="46">
        <v>89950.964</v>
      </c>
      <c r="H44" s="46">
        <v>661981.419</v>
      </c>
    </row>
    <row r="45" spans="2:8" ht="11.25">
      <c r="B45" s="9" t="s">
        <v>182</v>
      </c>
      <c r="C45" s="46">
        <v>30162.044</v>
      </c>
      <c r="D45" s="46">
        <v>168307.136</v>
      </c>
      <c r="E45" s="46">
        <v>379523.353</v>
      </c>
      <c r="F45" s="46">
        <v>577992.533</v>
      </c>
      <c r="G45" s="46">
        <v>95372.881</v>
      </c>
      <c r="H45" s="46">
        <v>673365.414</v>
      </c>
    </row>
    <row r="46" spans="2:8" ht="11.25">
      <c r="B46" s="9" t="s">
        <v>183</v>
      </c>
      <c r="C46" s="46">
        <v>26248.812</v>
      </c>
      <c r="D46" s="46">
        <v>166363.571</v>
      </c>
      <c r="E46" s="46">
        <v>413579.348</v>
      </c>
      <c r="F46" s="46">
        <v>606191.731</v>
      </c>
      <c r="G46" s="46">
        <v>101990.954</v>
      </c>
      <c r="H46" s="46">
        <v>708182.685</v>
      </c>
    </row>
    <row r="47" spans="2:8" ht="11.25">
      <c r="B47" s="39" t="s">
        <v>154</v>
      </c>
      <c r="C47" s="47">
        <v>127266.99900000001</v>
      </c>
      <c r="D47" s="47">
        <v>636280.0009999999</v>
      </c>
      <c r="E47" s="47">
        <v>1524311.001</v>
      </c>
      <c r="F47" s="47">
        <v>2287858.001</v>
      </c>
      <c r="G47" s="47">
        <v>373486</v>
      </c>
      <c r="H47" s="47">
        <v>2661344.001</v>
      </c>
    </row>
    <row r="48" spans="2:8" ht="11.25">
      <c r="B48" s="9" t="s">
        <v>184</v>
      </c>
      <c r="C48" s="154">
        <v>39641.236</v>
      </c>
      <c r="D48" s="154">
        <v>152135.823</v>
      </c>
      <c r="E48" s="154">
        <v>397338.875</v>
      </c>
      <c r="F48" s="154">
        <v>589115.934</v>
      </c>
      <c r="G48" s="154">
        <v>105259.782</v>
      </c>
      <c r="H48" s="154">
        <v>694375.716</v>
      </c>
    </row>
    <row r="49" spans="2:8" ht="11.25">
      <c r="B49" s="9" t="s">
        <v>185</v>
      </c>
      <c r="C49" s="46">
        <v>52150.326</v>
      </c>
      <c r="D49" s="46">
        <v>177109.446</v>
      </c>
      <c r="E49" s="46">
        <v>418692.331</v>
      </c>
      <c r="F49" s="46">
        <v>647952.103</v>
      </c>
      <c r="G49" s="46">
        <v>110559.472</v>
      </c>
      <c r="H49" s="46">
        <v>758511.575</v>
      </c>
    </row>
    <row r="50" spans="2:8" ht="11.25">
      <c r="B50" s="9" t="s">
        <v>186</v>
      </c>
      <c r="C50" s="46">
        <v>34486.817</v>
      </c>
      <c r="D50" s="46">
        <v>204588.078</v>
      </c>
      <c r="E50" s="46">
        <v>431890.294</v>
      </c>
      <c r="F50" s="46">
        <v>670965.189</v>
      </c>
      <c r="G50" s="46">
        <v>116725.654</v>
      </c>
      <c r="H50" s="46">
        <v>787690.843</v>
      </c>
    </row>
    <row r="51" spans="2:8" ht="11.25">
      <c r="B51" s="9" t="s">
        <v>187</v>
      </c>
      <c r="C51" s="46">
        <v>26333.622</v>
      </c>
      <c r="D51" s="46">
        <v>186153.655</v>
      </c>
      <c r="E51" s="46">
        <v>459928.501</v>
      </c>
      <c r="F51" s="46">
        <v>672415.778</v>
      </c>
      <c r="G51" s="46">
        <v>119209.092</v>
      </c>
      <c r="H51" s="46">
        <v>791624.87</v>
      </c>
    </row>
    <row r="52" spans="2:8" ht="11.25">
      <c r="B52" s="39" t="s">
        <v>158</v>
      </c>
      <c r="C52" s="47">
        <v>152612.00100000002</v>
      </c>
      <c r="D52" s="47">
        <v>719987.002</v>
      </c>
      <c r="E52" s="47">
        <v>1707850.001</v>
      </c>
      <c r="F52" s="47">
        <v>2580449.004</v>
      </c>
      <c r="G52" s="47">
        <v>451754</v>
      </c>
      <c r="H52" s="47">
        <v>3032203.004</v>
      </c>
    </row>
    <row r="53" spans="2:8" ht="11.25">
      <c r="B53" s="9" t="s">
        <v>188</v>
      </c>
      <c r="C53" s="46">
        <v>37238.452</v>
      </c>
      <c r="D53" s="46">
        <v>154844.164</v>
      </c>
      <c r="E53" s="46">
        <v>436413.713</v>
      </c>
      <c r="F53" s="46">
        <v>628496.329</v>
      </c>
      <c r="G53" s="46">
        <v>100903.949</v>
      </c>
      <c r="H53" s="46">
        <v>729400.278</v>
      </c>
    </row>
    <row r="54" spans="2:8" ht="11.25">
      <c r="B54" s="9" t="s">
        <v>189</v>
      </c>
      <c r="C54" s="46">
        <v>48679.576</v>
      </c>
      <c r="D54" s="46">
        <v>178682.985</v>
      </c>
      <c r="E54" s="46">
        <v>455692.473</v>
      </c>
      <c r="F54" s="46">
        <v>683055.034</v>
      </c>
      <c r="G54" s="46">
        <v>104907.667</v>
      </c>
      <c r="H54" s="46">
        <v>787962.701</v>
      </c>
    </row>
    <row r="55" spans="2:8" ht="11.25">
      <c r="B55" s="9" t="s">
        <v>190</v>
      </c>
      <c r="C55" s="46">
        <v>38526.558</v>
      </c>
      <c r="D55" s="46">
        <v>199373.972</v>
      </c>
      <c r="E55" s="46">
        <v>476913.764</v>
      </c>
      <c r="F55" s="46">
        <v>714814.294</v>
      </c>
      <c r="G55" s="46">
        <v>111616.864</v>
      </c>
      <c r="H55" s="46">
        <v>826431.158</v>
      </c>
    </row>
    <row r="56" spans="2:8" ht="11.25">
      <c r="B56" s="9" t="s">
        <v>191</v>
      </c>
      <c r="C56" s="46">
        <v>32787.414</v>
      </c>
      <c r="D56" s="46">
        <v>216797.879</v>
      </c>
      <c r="E56" s="46">
        <v>518428.05</v>
      </c>
      <c r="F56" s="46">
        <v>768013.343</v>
      </c>
      <c r="G56" s="46">
        <v>127596.519</v>
      </c>
      <c r="H56" s="46">
        <v>895609.862</v>
      </c>
    </row>
    <row r="57" spans="2:8" ht="11.25">
      <c r="B57" s="39" t="s">
        <v>164</v>
      </c>
      <c r="C57" s="47">
        <v>157232</v>
      </c>
      <c r="D57" s="47">
        <v>749699</v>
      </c>
      <c r="E57" s="47">
        <v>1887448</v>
      </c>
      <c r="F57" s="47">
        <v>2794379</v>
      </c>
      <c r="G57" s="47">
        <v>445024.99899999995</v>
      </c>
      <c r="H57" s="47">
        <v>3239403.999</v>
      </c>
    </row>
    <row r="58" spans="2:8" ht="11.25">
      <c r="B58" s="9" t="s">
        <v>192</v>
      </c>
      <c r="C58" s="46">
        <v>40176.2657263325</v>
      </c>
      <c r="D58" s="46">
        <v>195005.495289871</v>
      </c>
      <c r="E58" s="46">
        <v>496689.724983797</v>
      </c>
      <c r="F58" s="46">
        <v>731871.486</v>
      </c>
      <c r="G58" s="46">
        <v>123697.199</v>
      </c>
      <c r="H58" s="46">
        <v>855568.685</v>
      </c>
    </row>
    <row r="59" spans="2:8" ht="11.25">
      <c r="B59" s="9" t="s">
        <v>193</v>
      </c>
      <c r="C59" s="46">
        <v>49756.8509622335</v>
      </c>
      <c r="D59" s="46">
        <v>223783.802373779</v>
      </c>
      <c r="E59" s="46">
        <v>521438.450663988</v>
      </c>
      <c r="F59" s="46">
        <v>794979.104</v>
      </c>
      <c r="G59" s="46">
        <v>132117.895</v>
      </c>
      <c r="H59" s="46">
        <v>927096.999</v>
      </c>
    </row>
    <row r="60" spans="2:8" ht="11.25">
      <c r="B60" s="9" t="s">
        <v>194</v>
      </c>
      <c r="C60" s="46">
        <v>43537.9463336904</v>
      </c>
      <c r="D60" s="46">
        <v>243342.081663991</v>
      </c>
      <c r="E60" s="46">
        <v>538622.713002319</v>
      </c>
      <c r="F60" s="46">
        <v>825502.741</v>
      </c>
      <c r="G60" s="46">
        <v>137935.666</v>
      </c>
      <c r="H60" s="46">
        <v>963438.407</v>
      </c>
    </row>
    <row r="61" spans="2:8" ht="11.25">
      <c r="B61" s="9" t="s">
        <v>195</v>
      </c>
      <c r="C61" s="46">
        <v>37706.3292063433</v>
      </c>
      <c r="D61" s="46">
        <v>243720.811923067</v>
      </c>
      <c r="E61" s="46">
        <v>593400.19487059</v>
      </c>
      <c r="F61" s="46">
        <v>874827.336</v>
      </c>
      <c r="G61" s="46">
        <v>149153.445</v>
      </c>
      <c r="H61" s="46">
        <v>1023980.781</v>
      </c>
    </row>
    <row r="62" spans="2:8" ht="11.25">
      <c r="B62" s="39" t="s">
        <v>196</v>
      </c>
      <c r="C62" s="47">
        <v>171177.3922285997</v>
      </c>
      <c r="D62" s="47">
        <v>905852.191250708</v>
      </c>
      <c r="E62" s="47">
        <v>2150151.0835206937</v>
      </c>
      <c r="F62" s="47">
        <v>3227180.6670000004</v>
      </c>
      <c r="G62" s="47">
        <v>542904.2050000001</v>
      </c>
      <c r="H62" s="47">
        <v>3770084.872</v>
      </c>
    </row>
    <row r="63" spans="2:8" ht="11.25">
      <c r="B63" s="9" t="s">
        <v>209</v>
      </c>
      <c r="C63" s="46">
        <v>46242.1271484665</v>
      </c>
      <c r="D63" s="46">
        <v>223612.484043353</v>
      </c>
      <c r="E63" s="46">
        <v>547796.88280818</v>
      </c>
      <c r="F63" s="46">
        <v>817651.494</v>
      </c>
      <c r="G63" s="46">
        <v>144421.117</v>
      </c>
      <c r="H63" s="46">
        <v>962072.611</v>
      </c>
    </row>
    <row r="64" spans="2:8" ht="11.25">
      <c r="B64" s="9" t="s">
        <v>212</v>
      </c>
      <c r="C64" s="46">
        <v>62376.6662577792</v>
      </c>
      <c r="D64" s="46">
        <v>243193.235002461</v>
      </c>
      <c r="E64" s="46">
        <v>588291.89073976</v>
      </c>
      <c r="F64" s="46">
        <v>893861.792</v>
      </c>
      <c r="G64" s="46">
        <v>149664.886</v>
      </c>
      <c r="H64" s="46">
        <v>1043526.678</v>
      </c>
    </row>
    <row r="65" spans="2:8" ht="11.25">
      <c r="B65" s="9" t="s">
        <v>214</v>
      </c>
      <c r="C65" s="46">
        <v>46635.0856080612</v>
      </c>
      <c r="D65" s="46">
        <v>252697.571637348</v>
      </c>
      <c r="E65" s="46">
        <v>591745.971754591</v>
      </c>
      <c r="F65" s="46">
        <v>891078.629</v>
      </c>
      <c r="G65" s="46">
        <v>155627.872</v>
      </c>
      <c r="H65" s="46">
        <v>1046706.501</v>
      </c>
    </row>
    <row r="66" spans="2:8" ht="11.25">
      <c r="B66" s="9" t="s">
        <v>217</v>
      </c>
      <c r="C66" s="46">
        <v>37399.5159969969</v>
      </c>
      <c r="D66" s="46">
        <v>252652.741289015</v>
      </c>
      <c r="E66" s="46">
        <v>638227.311713988</v>
      </c>
      <c r="F66" s="46">
        <v>928279.569</v>
      </c>
      <c r="G66" s="46">
        <v>162427.979</v>
      </c>
      <c r="H66" s="46">
        <v>1090707.548</v>
      </c>
    </row>
    <row r="67" spans="2:8" ht="11.25">
      <c r="B67" s="39" t="s">
        <v>215</v>
      </c>
      <c r="C67" s="47">
        <v>192653.3950113038</v>
      </c>
      <c r="D67" s="47">
        <v>972156.0319721771</v>
      </c>
      <c r="E67" s="47">
        <v>2366062.057016519</v>
      </c>
      <c r="F67" s="47">
        <v>3530871.484</v>
      </c>
      <c r="G67" s="47">
        <v>612141.854</v>
      </c>
      <c r="H67" s="47">
        <v>4143013.338</v>
      </c>
    </row>
    <row r="68" spans="2:8" ht="11.25">
      <c r="B68" s="9" t="s">
        <v>224</v>
      </c>
      <c r="C68" s="46">
        <v>44665.9136828085</v>
      </c>
      <c r="D68" s="46">
        <v>229558.721972068</v>
      </c>
      <c r="E68" s="46">
        <v>602062.646509627</v>
      </c>
      <c r="F68" s="46">
        <v>876287.282164503</v>
      </c>
      <c r="G68" s="46">
        <v>157061.668</v>
      </c>
      <c r="H68" s="46">
        <v>1033348.9501645</v>
      </c>
    </row>
    <row r="69" spans="2:8" ht="11.25">
      <c r="B69" s="9" t="s">
        <v>225</v>
      </c>
      <c r="C69" s="46">
        <v>66219.8431769489</v>
      </c>
      <c r="D69" s="46">
        <v>241336.870838515</v>
      </c>
      <c r="E69" s="46">
        <v>630671.324227763</v>
      </c>
      <c r="F69" s="46">
        <v>938228.038243228</v>
      </c>
      <c r="G69" s="46">
        <v>163321.982</v>
      </c>
      <c r="H69" s="46">
        <v>1101550.02024323</v>
      </c>
    </row>
    <row r="70" spans="2:8" ht="11.25">
      <c r="B70" s="9" t="s">
        <v>226</v>
      </c>
      <c r="C70" s="46">
        <v>46227.737</v>
      </c>
      <c r="D70" s="46">
        <v>250551.246</v>
      </c>
      <c r="E70" s="46">
        <v>633884.282</v>
      </c>
      <c r="F70" s="46">
        <v>930663.265</v>
      </c>
      <c r="G70" s="46">
        <v>167650.515</v>
      </c>
      <c r="H70" s="46">
        <v>1098313.78</v>
      </c>
    </row>
    <row r="71" spans="2:8" ht="11.25">
      <c r="B71" s="9" t="s">
        <v>260</v>
      </c>
      <c r="C71" s="46">
        <v>39005.804</v>
      </c>
      <c r="D71" s="46">
        <v>261947.719</v>
      </c>
      <c r="E71" s="46">
        <v>694622.956</v>
      </c>
      <c r="F71" s="46">
        <v>995576.479</v>
      </c>
      <c r="G71" s="46">
        <v>173747.88</v>
      </c>
      <c r="H71" s="46">
        <v>1169324.359</v>
      </c>
    </row>
    <row r="72" spans="2:8" ht="11.25">
      <c r="B72" s="39" t="s">
        <v>266</v>
      </c>
      <c r="C72" s="47">
        <v>196119.2978597574</v>
      </c>
      <c r="D72" s="47">
        <v>983394.557810583</v>
      </c>
      <c r="E72" s="47">
        <v>2561241.20873739</v>
      </c>
      <c r="F72" s="47">
        <v>3740755.0644077314</v>
      </c>
      <c r="G72" s="47">
        <v>661782.045</v>
      </c>
      <c r="H72" s="47">
        <v>4402537.10940773</v>
      </c>
    </row>
    <row r="73" spans="2:8" ht="11.25">
      <c r="B73" s="9" t="s">
        <v>315</v>
      </c>
      <c r="C73" s="46">
        <v>59698.454</v>
      </c>
      <c r="D73" s="46">
        <v>230200.854</v>
      </c>
      <c r="E73" s="46">
        <v>650526.835</v>
      </c>
      <c r="F73" s="46">
        <v>940426.143</v>
      </c>
      <c r="G73" s="46">
        <v>169993.538</v>
      </c>
      <c r="H73" s="46">
        <v>1110419.681</v>
      </c>
    </row>
    <row r="74" spans="2:8" ht="11.25">
      <c r="B74" s="48" t="s">
        <v>316</v>
      </c>
      <c r="C74" s="228">
        <v>74379.307</v>
      </c>
      <c r="D74" s="228">
        <v>260860.052</v>
      </c>
      <c r="E74" s="228">
        <v>689773.041</v>
      </c>
      <c r="F74" s="228">
        <v>1025012.4</v>
      </c>
      <c r="G74" s="228">
        <v>176883.297</v>
      </c>
      <c r="H74" s="228">
        <v>1201895.697</v>
      </c>
    </row>
    <row r="75" ht="11.25">
      <c r="B75" s="56" t="s">
        <v>262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 Teixeira Cêa</cp:lastModifiedBy>
  <cp:lastPrinted>2012-05-15T16:32:48Z</cp:lastPrinted>
  <dcterms:created xsi:type="dcterms:W3CDTF">2006-02-16T15:55:45Z</dcterms:created>
  <dcterms:modified xsi:type="dcterms:W3CDTF">2013-09-25T20:04:15Z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