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4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comments33.xml" ContentType="application/vnd.openxmlformats-officedocument.spreadsheetml.comments+xml"/>
  <Default Extension="vml" ContentType="application/vnd.openxmlformats-officedocument.vmlDrawing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20" yWindow="30" windowWidth="12120" windowHeight="8580" tabRatio="598" activeTab="0"/>
  </bookViews>
  <sheets>
    <sheet name="Índice" sheetId="1" r:id="rId1"/>
    <sheet name="Tab 1" sheetId="2" r:id="rId2"/>
    <sheet name="Tab 2" sheetId="3" r:id="rId3"/>
    <sheet name="Tab 3A" sheetId="4" r:id="rId4"/>
    <sheet name="Tab 3B" sheetId="5" r:id="rId5"/>
    <sheet name="Tab 3C" sheetId="6" r:id="rId6"/>
    <sheet name="Tab 3D" sheetId="7" r:id="rId7"/>
    <sheet name="Tab 4" sheetId="8" r:id="rId8"/>
    <sheet name="Tab 5" sheetId="9" r:id="rId9"/>
    <sheet name="Tab 6" sheetId="10" r:id="rId10"/>
    <sheet name="Tab 7" sheetId="11" r:id="rId11"/>
    <sheet name="Tab 8" sheetId="12" r:id="rId12"/>
    <sheet name="Tab 9" sheetId="13" r:id="rId13"/>
    <sheet name="Tab 10" sheetId="14" r:id="rId14"/>
    <sheet name="Tab 11" sheetId="15" r:id="rId15"/>
    <sheet name="Tab 12" sheetId="16" r:id="rId16"/>
    <sheet name="Tab 13" sheetId="17" r:id="rId17"/>
    <sheet name="Tab 14" sheetId="18" r:id="rId18"/>
    <sheet name="Tab 15" sheetId="19" r:id="rId19"/>
    <sheet name="Tab 16" sheetId="20" r:id="rId20"/>
    <sheet name="Tab 17" sheetId="21" r:id="rId21"/>
    <sheet name="Tab 18" sheetId="22" r:id="rId22"/>
    <sheet name="Tab 19" sheetId="23" r:id="rId23"/>
    <sheet name="Tab 20" sheetId="24" r:id="rId24"/>
    <sheet name="Tab 21A" sheetId="25" r:id="rId25"/>
    <sheet name="Tab 21B" sheetId="26" r:id="rId26"/>
    <sheet name="Tab 22" sheetId="27" r:id="rId27"/>
    <sheet name="Tab 23" sheetId="28" r:id="rId28"/>
    <sheet name="Tab 24" sheetId="29" r:id="rId29"/>
    <sheet name="Tab 25" sheetId="30" r:id="rId30"/>
    <sheet name="Tab 26" sheetId="31" r:id="rId31"/>
    <sheet name="Tab 27" sheetId="32" r:id="rId32"/>
    <sheet name="Tab 28" sheetId="33" r:id="rId33"/>
    <sheet name="Tab 29" sheetId="34" r:id="rId34"/>
    <sheet name="Tab 30" sheetId="35" r:id="rId35"/>
    <sheet name="Tab 31" sheetId="36" r:id="rId36"/>
    <sheet name="Tab 32" sheetId="37" r:id="rId37"/>
    <sheet name="Tab 33" sheetId="38" r:id="rId38"/>
    <sheet name="Tab 34" sheetId="39" r:id="rId39"/>
    <sheet name="Tab 35" sheetId="40" r:id="rId40"/>
    <sheet name="Tab 36" sheetId="41" r:id="rId41"/>
  </sheets>
  <definedNames>
    <definedName name="_Regression_Int" localSheetId="26" hidden="1">1</definedName>
    <definedName name="_Regression_Int" localSheetId="28" hidden="1">1</definedName>
    <definedName name="_Regression_Int" localSheetId="37" hidden="1">1</definedName>
    <definedName name="_Regression_Int" localSheetId="38" hidden="1">1</definedName>
    <definedName name="_xlnm.Print_Area" localSheetId="0">'Índice'!$B$1:$B$41</definedName>
    <definedName name="_xlnm.Print_Area" localSheetId="1">'Tab 1'!$B$1:$L$76</definedName>
    <definedName name="_xlnm.Print_Area" localSheetId="13">'Tab 10'!$B$1:$N$21</definedName>
    <definedName name="_xlnm.Print_Area" localSheetId="14">'Tab 11'!$B$1:$S$27</definedName>
    <definedName name="_xlnm.Print_Area" localSheetId="15">'Tab 12'!$B$1:$P$24</definedName>
    <definedName name="_xlnm.Print_Area" localSheetId="16">'Tab 13'!$B$1:$D$47</definedName>
    <definedName name="_xlnm.Print_Area" localSheetId="17">'Tab 14'!$B$1:$V$77</definedName>
    <definedName name="_xlnm.Print_Area" localSheetId="18">'Tab 15'!$B$1:$G$69</definedName>
    <definedName name="_xlnm.Print_Area" localSheetId="19">'Tab 16'!$B$1:$T$41</definedName>
    <definedName name="_xlnm.Print_Area" localSheetId="20">'Tab 17'!$B$1:$T$20</definedName>
    <definedName name="_xlnm.Print_Area" localSheetId="21">'Tab 18'!$B$1:$M$43</definedName>
    <definedName name="_xlnm.Print_Area" localSheetId="22">'Tab 19'!$B$1:$I$43</definedName>
    <definedName name="_xlnm.Print_Area" localSheetId="2">'Tab 2'!$B$1:$G$37</definedName>
    <definedName name="_xlnm.Print_Area" localSheetId="23">'Tab 20'!$B$1:$H$53</definedName>
    <definedName name="_xlnm.Print_Area" localSheetId="24">'Tab 21A'!$B$1:$I$27</definedName>
    <definedName name="_xlnm.Print_Area" localSheetId="25">'Tab 21B'!$B$1:$L$28</definedName>
    <definedName name="_xlnm.Print_Area" localSheetId="26">'Tab 22'!$B$1:$F$23</definedName>
    <definedName name="_xlnm.Print_Area" localSheetId="27">'Tab 23'!$B$1:$D$35</definedName>
    <definedName name="_xlnm.Print_Area" localSheetId="28">'Tab 24'!$B$1:$Q$29</definedName>
    <definedName name="_xlnm.Print_Area" localSheetId="29">'Tab 25'!$B$1:$P$27</definedName>
    <definedName name="_xlnm.Print_Area" localSheetId="30">'Tab 26'!$B$1:$P$22</definedName>
    <definedName name="_xlnm.Print_Area" localSheetId="31">'Tab 27'!$B$1:$S$50</definedName>
    <definedName name="_xlnm.Print_Area" localSheetId="32">'Tab 28'!$B$1:$S$51</definedName>
    <definedName name="_xlnm.Print_Area" localSheetId="33">'Tab 29'!$B$1:$S$51</definedName>
    <definedName name="_xlnm.Print_Area" localSheetId="34">'Tab 30'!$B$1:$S$51</definedName>
    <definedName name="_xlnm.Print_Area" localSheetId="35">'Tab 31'!$B$1:$S$51</definedName>
    <definedName name="_xlnm.Print_Area" localSheetId="36">'Tab 32'!$B$1:$S$50</definedName>
    <definedName name="_xlnm.Print_Area" localSheetId="37">'Tab 33'!$B$1:$J$42</definedName>
    <definedName name="_xlnm.Print_Area" localSheetId="38">'Tab 34'!$B$1:$H$29</definedName>
    <definedName name="_xlnm.Print_Area" localSheetId="39">'Tab 35'!$B$1:$Q$65</definedName>
    <definedName name="_xlnm.Print_Area" localSheetId="40">'Tab 36'!$B$1:$AD$39</definedName>
    <definedName name="_xlnm.Print_Area" localSheetId="3">'Tab 3A'!$B$1:$Q$24</definedName>
    <definedName name="_xlnm.Print_Area" localSheetId="4">'Tab 3B'!$B$1:$G$22</definedName>
    <definedName name="_xlnm.Print_Area" localSheetId="5">'Tab 3C'!$B$1:$M$21</definedName>
    <definedName name="_xlnm.Print_Area" localSheetId="6">'Tab 3D'!$B$1:$L$24</definedName>
    <definedName name="_xlnm.Print_Area" localSheetId="7">'Tab 4'!$B$1:$J$39</definedName>
    <definedName name="_xlnm.Print_Area" localSheetId="8">'Tab 5'!$B$1:$N$27</definedName>
    <definedName name="_xlnm.Print_Area" localSheetId="9">'Tab 6'!$B$1:$U$49</definedName>
    <definedName name="_xlnm.Print_Area" localSheetId="10">'Tab 7'!$B$1:$M$72</definedName>
    <definedName name="_xlnm.Print_Area" localSheetId="11">'Tab 8'!$B$1:$U$49</definedName>
    <definedName name="_xlnm.Print_Area" localSheetId="12">'Tab 9'!$B$1:$M$49</definedName>
    <definedName name="Área_impressão_IM" localSheetId="26">'Tab 22'!$B$9:$E$23</definedName>
    <definedName name="pagemaker" localSheetId="38">'Tab 34'!$A$4:$D$23</definedName>
    <definedName name="pagemaker">'Tab 33'!$A$4:$D$37</definedName>
    <definedName name="pm506" localSheetId="38">'Tab 34'!$A$4:$D$23</definedName>
    <definedName name="pm506">'Tab 33'!$A$4:$D$37</definedName>
    <definedName name="Print_Area_MI" localSheetId="38">'Tab 34'!$A$3:$E$60</definedName>
    <definedName name="Print_Area_MI">'Tab 33'!$A$3:$E$63</definedName>
    <definedName name="RECADM">#REF!</definedName>
    <definedName name="_xlnm.Print_Titles" localSheetId="26">'Tab 22'!$3:$8</definedName>
    <definedName name="Títulos_impressão_IM" localSheetId="26">'Tab 22'!$3:$8</definedName>
  </definedNames>
  <calcPr fullCalcOnLoad="1"/>
</workbook>
</file>

<file path=xl/comments33.xml><?xml version="1.0" encoding="utf-8"?>
<comments xmlns="http://schemas.openxmlformats.org/spreadsheetml/2006/main">
  <authors>
    <author>IPEA</author>
  </authors>
  <commentList>
    <comment ref="E45" authorId="0">
      <text>
        <r>
          <rPr>
            <sz val="8"/>
            <rFont val="Tahoma"/>
            <family val="0"/>
          </rPr>
          <t>3 quadrimestre de 2004
197.297</t>
        </r>
      </text>
    </comment>
  </commentList>
</comments>
</file>

<file path=xl/sharedStrings.xml><?xml version="1.0" encoding="utf-8"?>
<sst xmlns="http://schemas.openxmlformats.org/spreadsheetml/2006/main" count="2042" uniqueCount="661">
  <si>
    <t>BRASIL: INDICADORES MACROECONÔMICOS</t>
  </si>
  <si>
    <t>Ano</t>
  </si>
  <si>
    <t>Crescimento do PIB</t>
  </si>
  <si>
    <t xml:space="preserve">Variação do deflator implícito do PIB </t>
  </si>
  <si>
    <t xml:space="preserve">PIB </t>
  </si>
  <si>
    <t xml:space="preserve">IGP </t>
  </si>
  <si>
    <t xml:space="preserve">População </t>
  </si>
  <si>
    <t xml:space="preserve">Taxa de câmbio </t>
  </si>
  <si>
    <r>
      <t xml:space="preserve">PIB (US$) </t>
    </r>
    <r>
      <rPr>
        <vertAlign val="superscript"/>
        <sz val="8"/>
        <rFont val="Arial"/>
        <family val="2"/>
      </rPr>
      <t xml:space="preserve"> c</t>
    </r>
  </si>
  <si>
    <r>
      <t xml:space="preserve">Carga tributária  </t>
    </r>
    <r>
      <rPr>
        <vertAlign val="superscript"/>
        <sz val="8"/>
        <rFont val="Arial"/>
        <family val="2"/>
      </rPr>
      <t>d</t>
    </r>
  </si>
  <si>
    <r>
      <t xml:space="preserve">Crescimento do PIB mundial </t>
    </r>
    <r>
      <rPr>
        <vertAlign val="superscript"/>
        <sz val="8"/>
        <rFont val="Arial"/>
        <family val="2"/>
      </rPr>
      <t>e</t>
    </r>
    <r>
      <rPr>
        <sz val="8"/>
        <rFont val="Arial"/>
        <family val="2"/>
      </rPr>
      <t xml:space="preserve"> </t>
    </r>
  </si>
  <si>
    <t xml:space="preserve">Crescimento do PIB na América Latina </t>
  </si>
  <si>
    <t>(%)</t>
  </si>
  <si>
    <r>
      <t>nominal</t>
    </r>
    <r>
      <rPr>
        <vertAlign val="superscript"/>
        <sz val="8"/>
        <rFont val="Arial"/>
        <family val="2"/>
      </rPr>
      <t xml:space="preserve"> a</t>
    </r>
  </si>
  <si>
    <t>[dez./dez. (%)]</t>
  </si>
  <si>
    <t>(mil habitantes)</t>
  </si>
  <si>
    <r>
      <t>média (US$</t>
    </r>
    <r>
      <rPr>
        <vertAlign val="superscript"/>
        <sz val="8"/>
        <rFont val="Arial"/>
        <family val="2"/>
      </rPr>
      <t>) b</t>
    </r>
  </si>
  <si>
    <t xml:space="preserve">(% do PIB) </t>
  </si>
  <si>
    <t>1948</t>
  </si>
  <si>
    <t>1949</t>
  </si>
  <si>
    <t>1950</t>
  </si>
  <si>
    <t>1951</t>
  </si>
  <si>
    <t>1952</t>
  </si>
  <si>
    <t>1953</t>
  </si>
  <si>
    <t>1954</t>
  </si>
  <si>
    <t>1955</t>
  </si>
  <si>
    <t>1956</t>
  </si>
  <si>
    <t>1957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</si>
  <si>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</si>
  <si>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</si>
  <si>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</si>
  <si>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</si>
  <si>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</si>
  <si>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</si>
  <si>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</si>
  <si>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</si>
  <si>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</si>
  <si>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</si>
  <si>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</si>
  <si>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</si>
  <si>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</si>
  <si>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</si>
  <si>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</si>
  <si>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</si>
  <si>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</si>
  <si>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</si>
  <si>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</si>
  <si>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</si>
  <si>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</si>
  <si>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</si>
  <si>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</si>
  <si>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</si>
  <si>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</si>
  <si>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</si>
  <si>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</si>
  <si>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</si>
  <si>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</si>
  <si>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</si>
  <si>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</si>
  <si>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</si>
  <si>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</si>
  <si>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</si>
  <si>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</si>
  <si>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</si>
  <si>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</si>
  <si>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</si>
  <si>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</si>
  <si>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</si>
  <si>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</si>
  <si>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</si>
  <si>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</si>
  <si>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</si>
  <si>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</si>
  <si>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</si>
  <si>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</si>
  <si>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-</t>
  </si>
  <si>
    <t>2005</t>
  </si>
  <si>
    <t>Elaboração: Ipea/Dimac.</t>
  </si>
  <si>
    <t>INDICADORES DE PREÇOS</t>
  </si>
  <si>
    <t>Índices centrados em 31/12</t>
  </si>
  <si>
    <t>Índices médios</t>
  </si>
  <si>
    <t>Taxa de variação [médias anuais (%)]</t>
  </si>
  <si>
    <t>IGP-DI (agosto de 1994=100)</t>
  </si>
  <si>
    <t>IGP-DI</t>
  </si>
  <si>
    <t>INDICADORES DE PREÇOS, JUROS E CÂMBIO APÓS O PLANO REAL</t>
  </si>
  <si>
    <t>[taxas anuais (%)]</t>
  </si>
  <si>
    <t>Índices de preços - variação (%)</t>
  </si>
  <si>
    <t>Over/Selic</t>
  </si>
  <si>
    <t>TJLP</t>
  </si>
  <si>
    <t xml:space="preserve">Dólar - segmento livre (R$/US$)  </t>
  </si>
  <si>
    <t>IGP-M</t>
  </si>
  <si>
    <t>IPA-DI</t>
  </si>
  <si>
    <t>IPC</t>
  </si>
  <si>
    <t>INCC</t>
  </si>
  <si>
    <t>IPCA</t>
  </si>
  <si>
    <t>INPC</t>
  </si>
  <si>
    <t>FIPE</t>
  </si>
  <si>
    <t>Venda</t>
  </si>
  <si>
    <t>Final de período</t>
  </si>
  <si>
    <t>Variação final de período (%)</t>
  </si>
  <si>
    <r>
      <t>TR</t>
    </r>
    <r>
      <rPr>
        <vertAlign val="superscript"/>
        <sz val="8"/>
        <rFont val="Arial"/>
        <family val="2"/>
      </rPr>
      <t xml:space="preserve"> a</t>
    </r>
  </si>
  <si>
    <r>
      <t xml:space="preserve">a </t>
    </r>
    <r>
      <rPr>
        <sz val="8"/>
        <rFont val="Arial"/>
        <family val="2"/>
      </rPr>
      <t>Taxa de renumeração dos depósitos feitos no primeiro dia do ano.</t>
    </r>
  </si>
  <si>
    <t>INFLAÇÃO: MÉDIAS ANUAIS</t>
  </si>
  <si>
    <t>Deflator do PIB</t>
  </si>
  <si>
    <t xml:space="preserve"> </t>
  </si>
  <si>
    <r>
      <t>(em %)</t>
    </r>
    <r>
      <rPr>
        <vertAlign val="superscript"/>
        <sz val="8"/>
        <rFont val="Arial"/>
        <family val="2"/>
      </rPr>
      <t xml:space="preserve"> a</t>
    </r>
  </si>
  <si>
    <r>
      <t xml:space="preserve">a </t>
    </r>
    <r>
      <rPr>
        <sz val="8"/>
        <rFont val="Arial"/>
        <family val="2"/>
      </rPr>
      <t>Comparação entre os índices de preços médios de anos consecutivos.</t>
    </r>
  </si>
  <si>
    <t>TAXAS DE VARIAÇÃO EM 12 MESES NO REGIME DE METAS DE INFLAÇÃO</t>
  </si>
  <si>
    <t>[janeiro/dezembro (%)]</t>
  </si>
  <si>
    <t>Índice cheio</t>
  </si>
  <si>
    <t>Indicadores de núcleo</t>
  </si>
  <si>
    <t>Preço livres</t>
  </si>
  <si>
    <t>Preços</t>
  </si>
  <si>
    <t>Por</t>
  </si>
  <si>
    <t>Médias</t>
  </si>
  <si>
    <t>Núcleo</t>
  </si>
  <si>
    <t>Média dos</t>
  </si>
  <si>
    <t>Núcleo Ipea</t>
  </si>
  <si>
    <t>geral</t>
  </si>
  <si>
    <t>Total</t>
  </si>
  <si>
    <t>Comercial</t>
  </si>
  <si>
    <t>Não-comercial</t>
  </si>
  <si>
    <t>administ.</t>
  </si>
  <si>
    <t>exclusão</t>
  </si>
  <si>
    <t>aparadas</t>
  </si>
  <si>
    <t>Ipea</t>
  </si>
  <si>
    <t>núcleos</t>
  </si>
  <si>
    <t>preços livres</t>
  </si>
  <si>
    <t>Fonte: IBGE. Elaboração: Ipea/Dimac.</t>
  </si>
  <si>
    <t>TAXAS DE VARIAÇÃO EM 12 MESES APÓS O PLANO REAL</t>
  </si>
  <si>
    <t>Índice geral</t>
  </si>
  <si>
    <t>Alimentação</t>
  </si>
  <si>
    <t>Habitação</t>
  </si>
  <si>
    <t>Artigos de resid.</t>
  </si>
  <si>
    <t>Vestuário</t>
  </si>
  <si>
    <t>Transporte</t>
  </si>
  <si>
    <t>Comunicação</t>
  </si>
  <si>
    <t>Saúde e Cuidad. pess.</t>
  </si>
  <si>
    <t>Educação</t>
  </si>
  <si>
    <r>
      <t>Despesas Pessoais</t>
    </r>
    <r>
      <rPr>
        <vertAlign val="superscript"/>
        <sz val="8"/>
        <rFont val="Arial"/>
        <family val="2"/>
      </rPr>
      <t>a</t>
    </r>
  </si>
  <si>
    <r>
      <t xml:space="preserve">a </t>
    </r>
    <r>
      <rPr>
        <sz val="8"/>
        <rFont val="Arial"/>
        <family val="2"/>
      </rPr>
      <t>Excluido o item educação.</t>
    </r>
  </si>
  <si>
    <t>INDICADORES CONJUNTURAIS DA INDÚSTRIA: TAXAS DE CRESCIMENTO</t>
  </si>
  <si>
    <t>[em % a . a]</t>
  </si>
  <si>
    <t>Indústria geral</t>
  </si>
  <si>
    <t>Indústria de transformação</t>
  </si>
  <si>
    <t>Extrativa mineral</t>
  </si>
  <si>
    <t>Bens de capital</t>
  </si>
  <si>
    <t>Bens interme-diários</t>
  </si>
  <si>
    <t>Bens de consumo (total)</t>
  </si>
  <si>
    <t>Bens de consumo duráveis</t>
  </si>
  <si>
    <t>Bens de consumo não-duráveis</t>
  </si>
  <si>
    <t>ÍNDICE DA PRODUÇÃO INDUSTRIAL</t>
  </si>
  <si>
    <t>[série dessazonalizada (base: média de 2002 = 100)]</t>
  </si>
  <si>
    <t>Jan.</t>
  </si>
  <si>
    <t>Fev.</t>
  </si>
  <si>
    <t>Mar.</t>
  </si>
  <si>
    <t>Abr.</t>
  </si>
  <si>
    <t>Mai.</t>
  </si>
  <si>
    <t>Jun.</t>
  </si>
  <si>
    <t>Jul.</t>
  </si>
  <si>
    <t>Ago.</t>
  </si>
  <si>
    <t>Set.</t>
  </si>
  <si>
    <t>Out.</t>
  </si>
  <si>
    <t>Nov.</t>
  </si>
  <si>
    <t>Dez.</t>
  </si>
  <si>
    <t>Obs: Série dessazonalizada pelo IBGE.</t>
  </si>
  <si>
    <t>INDICADORES DE NÍVEL DE ATIVIDADE, EMPREGO E RENDA</t>
  </si>
  <si>
    <t xml:space="preserve">                 FGV/Ibre. Indicador de capacidade: sondagem industrial .</t>
  </si>
  <si>
    <t xml:space="preserve">                 Elaboração: IPEA/DIMAC.</t>
  </si>
  <si>
    <r>
      <t>Índicador de utilização da capacidade instalada</t>
    </r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(%)</t>
    </r>
  </si>
  <si>
    <r>
      <t>Taxa de desemprego aberto</t>
    </r>
    <r>
      <rPr>
        <vertAlign val="superscript"/>
        <sz val="8"/>
        <rFont val="Arial"/>
        <family val="2"/>
      </rPr>
      <t xml:space="preserve">a  </t>
    </r>
    <r>
      <rPr>
        <sz val="8"/>
        <rFont val="Arial"/>
        <family val="2"/>
      </rPr>
      <t>(%)</t>
    </r>
  </si>
  <si>
    <r>
      <t xml:space="preserve">a </t>
    </r>
    <r>
      <rPr>
        <sz val="8"/>
        <rFont val="Arial"/>
        <family val="2"/>
      </rPr>
      <t>Média anual</t>
    </r>
  </si>
  <si>
    <t>BALANÇO DE PAGAMENTOS: CONTAS SELECIONADAS</t>
  </si>
  <si>
    <t>[em US$ milhões]</t>
  </si>
  <si>
    <t>Contas do BP</t>
  </si>
  <si>
    <t>Transações Correntes (TC)</t>
  </si>
  <si>
    <t>Balança comercial (fob)</t>
  </si>
  <si>
    <t>Exportação de bens</t>
  </si>
  <si>
    <t>Importação de bens</t>
  </si>
  <si>
    <t>Serviços e rendas (líquido)</t>
  </si>
  <si>
    <t>Serviços (fretes, viagens, etc.)</t>
  </si>
  <si>
    <t>Juros</t>
  </si>
  <si>
    <t>Lucros e dividendos</t>
  </si>
  <si>
    <t>Outras rendas</t>
  </si>
  <si>
    <t>Conta Capital e Financeira (CCF)</t>
  </si>
  <si>
    <t>Investimento Direto</t>
  </si>
  <si>
    <t>Outros</t>
  </si>
  <si>
    <t>Erros e Omissões</t>
  </si>
  <si>
    <t>Resultado do Balanço</t>
  </si>
  <si>
    <t>Fonte:Bacen. Elaboração: Ipea/Dimac.</t>
  </si>
  <si>
    <r>
      <t>Transferências unilaterais</t>
    </r>
    <r>
      <rPr>
        <vertAlign val="superscript"/>
        <sz val="8"/>
        <rFont val="Arial"/>
        <family val="2"/>
      </rPr>
      <t xml:space="preserve"> </t>
    </r>
  </si>
  <si>
    <t>BALANÇO EM CONTA-CORRENTE</t>
  </si>
  <si>
    <t xml:space="preserve"> Balança comercial (FOB)</t>
  </si>
  <si>
    <t xml:space="preserve"> Serviços e Rendas</t>
  </si>
  <si>
    <t>Receita</t>
  </si>
  <si>
    <t>Despesa</t>
  </si>
  <si>
    <t xml:space="preserve"> Juros</t>
  </si>
  <si>
    <t xml:space="preserve"> Lucros e dividendos</t>
  </si>
  <si>
    <t>Lucros Reinvestidos</t>
  </si>
  <si>
    <t xml:space="preserve"> Outros serviços</t>
  </si>
  <si>
    <t xml:space="preserve"> Viagens internacionais</t>
  </si>
  <si>
    <t xml:space="preserve"> Transportes</t>
  </si>
  <si>
    <t xml:space="preserve"> Seguros</t>
  </si>
  <si>
    <t xml:space="preserve"> Governamentais</t>
  </si>
  <si>
    <t>Denais serviços</t>
  </si>
  <si>
    <t xml:space="preserve"> Transferências Unilaterais</t>
  </si>
  <si>
    <t>Saldo de transações correntes</t>
  </si>
  <si>
    <t>Fonte: Bacen. Elaboração: Ipea/Dimac.</t>
  </si>
  <si>
    <t>BALANÇO EM CONTA-CORRENTE: OUTROS SERVIÇOS - COEFICIENTES RELATIVOS</t>
  </si>
  <si>
    <t>[% das exportações e importações de bens]</t>
  </si>
  <si>
    <t>Receita outros serviços</t>
  </si>
  <si>
    <t>Receita viagens internacionais/Exportações</t>
  </si>
  <si>
    <t>Receita transportes/Exportações</t>
  </si>
  <si>
    <t>Receita seguros/Exportações</t>
  </si>
  <si>
    <t>Receita governamentais/Exportações</t>
  </si>
  <si>
    <t>Receita outros serviços/Exportações</t>
  </si>
  <si>
    <t>Despesa outros serviços</t>
  </si>
  <si>
    <t>Despesa viagens internacionais/Importações</t>
  </si>
  <si>
    <t>Despesa transportes/Importações</t>
  </si>
  <si>
    <t>Despesa seguros/Importações</t>
  </si>
  <si>
    <t>Despesa governamentais/Importações</t>
  </si>
  <si>
    <t>Despesa outros serviços/Importações</t>
  </si>
  <si>
    <t>Fonte: Bacen. Elaboração: IPEA/DIMAC.</t>
  </si>
  <si>
    <t>ÍNDICE DE PREÇO E QUANTUM DE EXPORTAÇÃO (TOTAL E FATOR AGREGADO)</t>
  </si>
  <si>
    <t>Básicos</t>
  </si>
  <si>
    <t>Semi-manufaturados</t>
  </si>
  <si>
    <t xml:space="preserve">     Manufaturados</t>
  </si>
  <si>
    <t>Preço</t>
  </si>
  <si>
    <t>Quantum</t>
  </si>
  <si>
    <t>Fontes: Funcex e IPEA. Elaboração: Ipea/Dimac.</t>
  </si>
  <si>
    <t>ÍNDICE DE PREÇO E QUANTUM DE EXPORTAÇÃO E IMPORTAÇÃO</t>
  </si>
  <si>
    <t>Exportação</t>
  </si>
  <si>
    <t>Importação</t>
  </si>
  <si>
    <t>Termos de Troca</t>
  </si>
  <si>
    <t>BALANÇA COMERCIAL BRASILEIRA: EXPORTAÇÕES POR FATOR AGREGADO</t>
  </si>
  <si>
    <t>Exportações</t>
  </si>
  <si>
    <t>Produtos básicos</t>
  </si>
  <si>
    <t>Industrializados (1)+(2)</t>
  </si>
  <si>
    <t>Produtos semimanuf. (1)</t>
  </si>
  <si>
    <t>Produtos manuf. (2)</t>
  </si>
  <si>
    <t>Op. Esp.</t>
  </si>
  <si>
    <t>VIII.  SÉRIES HISTÓRICAS</t>
  </si>
  <si>
    <t>BALANÇA COMERCIAL BRASILEIRA: IMPORTAÇÕES POR CATEGORIA DE USO</t>
  </si>
  <si>
    <t>Bens Intermediários</t>
  </si>
  <si>
    <t>Combustíveis</t>
  </si>
  <si>
    <t>Bens de consumo</t>
  </si>
  <si>
    <t>Não-duráveis</t>
  </si>
  <si>
    <t>Duráveis</t>
  </si>
  <si>
    <t>Fonte:Funcex. Elaboração: Ipea/Dimac.</t>
  </si>
  <si>
    <t>Obs: Os dados não são comparáveis com a classificação atual.</t>
  </si>
  <si>
    <t>Matérias-primas e produtos intermediários</t>
  </si>
  <si>
    <t>Combustíveis e lubrificantes</t>
  </si>
  <si>
    <t>Automóveis</t>
  </si>
  <si>
    <t>ARRECADAÇÃO TRIBUTÁRIA</t>
  </si>
  <si>
    <t>[em % do PIB]</t>
  </si>
  <si>
    <t>Imposto de importação</t>
  </si>
  <si>
    <t>IPI</t>
  </si>
  <si>
    <t>Imposto de Renda (IR)</t>
  </si>
  <si>
    <t xml:space="preserve">     Fonte</t>
  </si>
  <si>
    <t xml:space="preserve">          Rendimentos trabalho</t>
  </si>
  <si>
    <t xml:space="preserve">          Rendimentos capital</t>
  </si>
  <si>
    <t xml:space="preserve">          Outros rendimentos</t>
  </si>
  <si>
    <t>ITR</t>
  </si>
  <si>
    <t>IPMF/CPMF</t>
  </si>
  <si>
    <t>IOF</t>
  </si>
  <si>
    <t>COFINS</t>
  </si>
  <si>
    <t>PIS/PASEP</t>
  </si>
  <si>
    <t>Contribuição seguridade servidor</t>
  </si>
  <si>
    <t>Outras receitas administradas</t>
  </si>
  <si>
    <t>Total geral das Receitas Federais</t>
  </si>
  <si>
    <t>Memo: ICMS Brasil</t>
  </si>
  <si>
    <t>Fonte: Secretaria da Receita Federal (SRF). Elaboração: Ipea/Dimac.</t>
  </si>
  <si>
    <t>NECESSIDADES DE FINANCIAMENTOS DO SETOR PÚBLICO</t>
  </si>
  <si>
    <t>Total nominal</t>
  </si>
  <si>
    <t xml:space="preserve">    Governo Central</t>
  </si>
  <si>
    <t xml:space="preserve">    Estados e Municípios</t>
  </si>
  <si>
    <r>
      <t xml:space="preserve">    Empresas estatais </t>
    </r>
    <r>
      <rPr>
        <vertAlign val="superscript"/>
        <sz val="8"/>
        <rFont val="Arial"/>
        <family val="2"/>
      </rPr>
      <t>a</t>
    </r>
  </si>
  <si>
    <t>Déficit primário</t>
  </si>
  <si>
    <t>Total juros nominais</t>
  </si>
  <si>
    <t>(+) Deficit (-) Superavit.</t>
  </si>
  <si>
    <t>ª Engloba as empresas federais, estaduais e municipais.</t>
  </si>
  <si>
    <t>OBS: A partir de 1998 sem desvalorização cambial sobre estoque da dívida mobiliária interna.</t>
  </si>
  <si>
    <t>DÍVIDA LÍQUIDA DO SETOR PÚBLICO</t>
  </si>
  <si>
    <r>
      <t>[em % do PIB]</t>
    </r>
    <r>
      <rPr>
        <vertAlign val="superscript"/>
        <sz val="8"/>
        <rFont val="Arial"/>
        <family val="2"/>
      </rPr>
      <t xml:space="preserve"> </t>
    </r>
  </si>
  <si>
    <t>Dívida Total</t>
  </si>
  <si>
    <t xml:space="preserve">Gov. Central + Bacen </t>
  </si>
  <si>
    <t>Estados e Municípios</t>
  </si>
  <si>
    <t>Empresas Estatais</t>
  </si>
  <si>
    <t>Dívida Externa</t>
  </si>
  <si>
    <t>Dívida Interna</t>
  </si>
  <si>
    <t>Iene /US$</t>
  </si>
  <si>
    <t>Marco Alemão /US$</t>
  </si>
  <si>
    <t>Franco Francês /US$</t>
  </si>
  <si>
    <t>Libra</t>
  </si>
  <si>
    <t xml:space="preserve"> US$ /Libra</t>
  </si>
  <si>
    <t>Euro/US$</t>
  </si>
  <si>
    <t>US$/Euro</t>
  </si>
  <si>
    <t>Italiana /US$</t>
  </si>
  <si>
    <t>esterlina /US$</t>
  </si>
  <si>
    <t>esterlina</t>
  </si>
  <si>
    <t/>
  </si>
  <si>
    <r>
      <t xml:space="preserve">COTAÇÕES DAS MOEDAS INTERNACIONAIS </t>
    </r>
    <r>
      <rPr>
        <b/>
        <vertAlign val="superscript"/>
        <sz val="8"/>
        <rFont val="Arial"/>
        <family val="2"/>
      </rPr>
      <t>a</t>
    </r>
  </si>
  <si>
    <t>Estados Unidos</t>
  </si>
  <si>
    <t>T-Note</t>
  </si>
  <si>
    <t>T-Bonds</t>
  </si>
  <si>
    <t>Índice Dow Jones</t>
  </si>
  <si>
    <t>Nasdaq</t>
  </si>
  <si>
    <t>(2 anos)</t>
  </si>
  <si>
    <t>(5 anos)</t>
  </si>
  <si>
    <t>(10 anos)</t>
  </si>
  <si>
    <t>(30 anos)</t>
  </si>
  <si>
    <t>Fonte: International Financial Statistics-FMI. Elaboração: Ipea/Dimac.</t>
  </si>
  <si>
    <r>
      <t>TAXAS DE JUROS INTERNACIONAIS</t>
    </r>
    <r>
      <rPr>
        <b/>
        <vertAlign val="superscript"/>
        <sz val="8"/>
        <rFont val="Arial"/>
        <family val="2"/>
      </rPr>
      <t>a</t>
    </r>
    <r>
      <rPr>
        <b/>
        <sz val="8"/>
        <rFont val="Arial"/>
        <family val="2"/>
      </rPr>
      <t xml:space="preserve"> (% a .a) e ÍNDICE DE AÇOES</t>
    </r>
    <r>
      <rPr>
        <b/>
        <vertAlign val="superscript"/>
        <sz val="8"/>
        <rFont val="Arial"/>
        <family val="2"/>
      </rPr>
      <t>b</t>
    </r>
  </si>
  <si>
    <r>
      <t>a</t>
    </r>
    <r>
      <rPr>
        <sz val="8"/>
        <rFont val="Arial"/>
        <family val="2"/>
      </rPr>
      <t xml:space="preserve"> Médias do período.</t>
    </r>
  </si>
  <si>
    <r>
      <t>b</t>
    </r>
    <r>
      <rPr>
        <sz val="8"/>
        <rFont val="Arial"/>
        <family val="2"/>
      </rPr>
      <t xml:space="preserve"> Fim de período.</t>
    </r>
  </si>
  <si>
    <t>TAXAS DE CRESCIMENTO DO PIB EM REGIÕES E PAÍSES SELECIONADOS (%)</t>
  </si>
  <si>
    <t>País/Região</t>
  </si>
  <si>
    <t>Brasil</t>
  </si>
  <si>
    <t>Mundo</t>
  </si>
  <si>
    <t>Economias avançadas</t>
  </si>
  <si>
    <t xml:space="preserve">    EUA</t>
  </si>
  <si>
    <t xml:space="preserve">    Área do euro</t>
  </si>
  <si>
    <t xml:space="preserve">        Alemanha</t>
  </si>
  <si>
    <t xml:space="preserve">        Espanha</t>
  </si>
  <si>
    <t xml:space="preserve">        França</t>
  </si>
  <si>
    <t xml:space="preserve">        Grécia</t>
  </si>
  <si>
    <t xml:space="preserve">        Irlanda</t>
  </si>
  <si>
    <t xml:space="preserve">        Itália</t>
  </si>
  <si>
    <t xml:space="preserve">    Austrália</t>
  </si>
  <si>
    <t xml:space="preserve">    Coréia do Sul</t>
  </si>
  <si>
    <t xml:space="preserve">    Japão</t>
  </si>
  <si>
    <t xml:space="preserve">    Reino Unido</t>
  </si>
  <si>
    <t>Países em desenvolvimento/a</t>
  </si>
  <si>
    <t xml:space="preserve">    África</t>
  </si>
  <si>
    <t xml:space="preserve">        África do Sul</t>
  </si>
  <si>
    <t xml:space="preserve">        Angola</t>
  </si>
  <si>
    <t xml:space="preserve">        Gana</t>
  </si>
  <si>
    <t xml:space="preserve">        Marrocos</t>
  </si>
  <si>
    <t xml:space="preserve">        Nigéria</t>
  </si>
  <si>
    <t xml:space="preserve">        Uganda</t>
  </si>
  <si>
    <t xml:space="preserve">    Ásia em desenvolvimento</t>
  </si>
  <si>
    <t xml:space="preserve">        China</t>
  </si>
  <si>
    <t xml:space="preserve">        Índia</t>
  </si>
  <si>
    <t xml:space="preserve">        Outros países em desenvolvimento</t>
  </si>
  <si>
    <t xml:space="preserve">            Filipinas</t>
  </si>
  <si>
    <t xml:space="preserve">            Indonésia</t>
  </si>
  <si>
    <t xml:space="preserve">            Malásia</t>
  </si>
  <si>
    <t xml:space="preserve">            Tailândia</t>
  </si>
  <si>
    <t xml:space="preserve">    Hemisfério Ocidental</t>
  </si>
  <si>
    <t xml:space="preserve">        Argentina</t>
  </si>
  <si>
    <t xml:space="preserve">        Bolívia</t>
  </si>
  <si>
    <t xml:space="preserve">        Chile</t>
  </si>
  <si>
    <t xml:space="preserve">        Colômbia</t>
  </si>
  <si>
    <t xml:space="preserve">        Equador</t>
  </si>
  <si>
    <t xml:space="preserve">        México</t>
  </si>
  <si>
    <t xml:space="preserve">        Paraguai</t>
  </si>
  <si>
    <t xml:space="preserve">        Peru</t>
  </si>
  <si>
    <t xml:space="preserve">        Uruguai</t>
  </si>
  <si>
    <t xml:space="preserve">        Venezuela</t>
  </si>
  <si>
    <t xml:space="preserve">    Oriente Médio/b</t>
  </si>
  <si>
    <t xml:space="preserve">    Europa Central e Oriental/c</t>
  </si>
  <si>
    <t xml:space="preserve">        Bulgária</t>
  </si>
  <si>
    <t xml:space="preserve">        Hungria</t>
  </si>
  <si>
    <t xml:space="preserve">        Polônia</t>
  </si>
  <si>
    <t xml:space="preserve">        República Tcheca</t>
  </si>
  <si>
    <t xml:space="preserve">        Romênia</t>
  </si>
  <si>
    <t xml:space="preserve">        Turquia</t>
  </si>
  <si>
    <t xml:space="preserve">     Comunidade de Estados Independentes</t>
  </si>
  <si>
    <t xml:space="preserve">        Rússia</t>
  </si>
  <si>
    <t xml:space="preserve">        Ucrânia</t>
  </si>
  <si>
    <t>Fonte: World Economic Outlook, FMI (vários anos). Elaboração:Ipea/Dimac.</t>
  </si>
  <si>
    <t>INDICADORES MONETÁRIOS E FISCAIS</t>
  </si>
  <si>
    <t>Base monetária média</t>
  </si>
  <si>
    <t>Senhoriagem</t>
  </si>
  <si>
    <t>Fonte: Bacen. Elaboração: Ipea\Dimac.</t>
  </si>
  <si>
    <t>1. Brasil: Indicadores Macroeconômicos</t>
  </si>
  <si>
    <t>2. Indicadores de Preços</t>
  </si>
  <si>
    <t>3A. Indicadores de Preços, Juros e Câmbio após o Plano Real</t>
  </si>
  <si>
    <t>3B. Inflação: Médias Anuais</t>
  </si>
  <si>
    <t>3C. Taxas de Variação em 12 Meses no Regime de Metas de Inflação</t>
  </si>
  <si>
    <t>4. Indicadores Conjunturais da Indústria — Taxa de Crescimento</t>
  </si>
  <si>
    <t>5. Índice da Produção Industrial</t>
  </si>
  <si>
    <t>6. Composição do Produto Interno Bruto: Ótica da Oferta</t>
  </si>
  <si>
    <t>7. Composição do Produto Interno Bruto: Ótica da Demanda</t>
  </si>
  <si>
    <t>8. Taxa de Crescimento do PIB: Ótica da Oferta</t>
  </si>
  <si>
    <t>9. Taxa de Crescimento do PIB: Ótica da Demanda</t>
  </si>
  <si>
    <t>10. PIB: Contribuição ao Crescimento</t>
  </si>
  <si>
    <t>COMPOSIÇÃO DO PIB: ÓTICA DA OFERTA</t>
  </si>
  <si>
    <t>Indústria</t>
  </si>
  <si>
    <t>Serviços</t>
  </si>
  <si>
    <t>Agropecuária</t>
  </si>
  <si>
    <t>Trransformação</t>
  </si>
  <si>
    <t>Construção</t>
  </si>
  <si>
    <t>Comércio</t>
  </si>
  <si>
    <t>Outros serviços</t>
  </si>
  <si>
    <t>Impostos sobre produtos</t>
  </si>
  <si>
    <t>PIB a preços de mercado</t>
  </si>
  <si>
    <t>COMPOSIÇÃO DO PIB: ÓTICA DA DEMANDA</t>
  </si>
  <si>
    <t>Variação de estoques</t>
  </si>
  <si>
    <t>Importação (-)</t>
  </si>
  <si>
    <t>1947</t>
  </si>
  <si>
    <t>TAXA DE CRESCIMENTO DO PIB: ÓTICA DA OFERTA</t>
  </si>
  <si>
    <t>Ext. mineral</t>
  </si>
  <si>
    <t>TAXA DE CRESCIMENTO DO PIB: ÓTICA DA DEMANDA</t>
  </si>
  <si>
    <t xml:space="preserve">                            Consumo </t>
  </si>
  <si>
    <t>Formação Bruta de Capital</t>
  </si>
  <si>
    <t>Familias</t>
  </si>
  <si>
    <t>Governo</t>
  </si>
  <si>
    <t>Fixo</t>
  </si>
  <si>
    <r>
      <t>PIB: CONTRIBUIÇÃO AO CRESCIMENTO</t>
    </r>
    <r>
      <rPr>
        <b/>
        <vertAlign val="superscript"/>
        <sz val="8"/>
        <rFont val="Arial"/>
        <family val="2"/>
      </rPr>
      <t>a</t>
    </r>
  </si>
  <si>
    <t>Memo:</t>
  </si>
  <si>
    <t xml:space="preserve">INDICADORES DE ENDIVIDAMENTO E SOLVÊNCIA EXTERNA </t>
  </si>
  <si>
    <t>[em U$ milhões]</t>
  </si>
  <si>
    <t xml:space="preserve">Dívida externa </t>
  </si>
  <si>
    <t>Reservas</t>
  </si>
  <si>
    <t xml:space="preserve">Dívida externa líquida / </t>
  </si>
  <si>
    <t>líquida</t>
  </si>
  <si>
    <t xml:space="preserve">Exportações de bens </t>
  </si>
  <si>
    <t>Exportações de bens</t>
  </si>
  <si>
    <r>
      <t xml:space="preserve">Rendas </t>
    </r>
    <r>
      <rPr>
        <vertAlign val="superscript"/>
        <sz val="8"/>
        <rFont val="Arial"/>
        <family val="2"/>
      </rPr>
      <t>C</t>
    </r>
    <r>
      <rPr>
        <sz val="8"/>
        <rFont val="Arial"/>
        <family val="2"/>
      </rPr>
      <t xml:space="preserve"> /</t>
    </r>
  </si>
  <si>
    <r>
      <t>bruta</t>
    </r>
    <r>
      <rPr>
        <vertAlign val="superscript"/>
        <sz val="8"/>
        <rFont val="Arial"/>
        <family val="2"/>
      </rPr>
      <t xml:space="preserve"> a</t>
    </r>
  </si>
  <si>
    <r>
      <t xml:space="preserve">internacionais </t>
    </r>
    <r>
      <rPr>
        <vertAlign val="superscript"/>
        <sz val="8"/>
        <rFont val="Arial"/>
        <family val="2"/>
      </rPr>
      <t>b</t>
    </r>
  </si>
  <si>
    <t>ÍNDICES DA TAXA DE CÂMBIO EFETIVA REAL PARA O TOTAL DAS EXPORTAÇÕES</t>
  </si>
  <si>
    <t xml:space="preserve">E PARA EXPORTAÇÕES DE MANUFATURADOS </t>
  </si>
  <si>
    <t>[base: média de 2000 = 100]</t>
  </si>
  <si>
    <t>Total das Exportações (INPC)</t>
  </si>
  <si>
    <t>Total das Exportações (IPA-OG)</t>
  </si>
  <si>
    <t>Exportações de Manufaturados.(INPC)</t>
  </si>
  <si>
    <t>Exportações de Manufaturados.(IPA-OG/IT)</t>
  </si>
  <si>
    <t>Fontes: FMI, FGV e IBGE. Elaboracao: Ipea/Dimac.</t>
  </si>
  <si>
    <t>Deflatores: IPA-OG, IPA-OG/Indústria de Transformação e INPC.</t>
  </si>
  <si>
    <t xml:space="preserve">   IPA-OG agricultura</t>
  </si>
  <si>
    <t>IPA-OG indústria</t>
  </si>
  <si>
    <r>
      <t>2007</t>
    </r>
    <r>
      <rPr>
        <vertAlign val="superscript"/>
        <sz val="8"/>
        <rFont val="Arial"/>
        <family val="2"/>
      </rPr>
      <t>d</t>
    </r>
  </si>
  <si>
    <r>
      <t xml:space="preserve">a </t>
    </r>
    <r>
      <rPr>
        <sz val="8"/>
        <rFont val="Arial"/>
        <family val="2"/>
      </rPr>
      <t>Antes de 1997, exclui as economias em transição (Europa Central e Oriental e Comunidade de Estados Independentes.</t>
    </r>
  </si>
  <si>
    <r>
      <t>b</t>
    </r>
    <r>
      <rPr>
        <sz val="8"/>
        <rFont val="Arial"/>
        <family val="2"/>
      </rPr>
      <t xml:space="preserve"> Até 1996, inclui Turquia.</t>
    </r>
  </si>
  <si>
    <r>
      <t>c</t>
    </r>
    <r>
      <rPr>
        <sz val="8"/>
        <rFont val="Arial"/>
        <family val="2"/>
      </rPr>
      <t xml:space="preserve"> Antes de 1997, exclui Turquia.</t>
    </r>
  </si>
  <si>
    <t>DÍVIDA CONSOLIDADA</t>
  </si>
  <si>
    <t>R$ milhões</t>
  </si>
  <si>
    <t>Estados</t>
  </si>
  <si>
    <t>Dezembro</t>
  </si>
  <si>
    <t>Abril</t>
  </si>
  <si>
    <t>Agosto</t>
  </si>
  <si>
    <t>Acre</t>
  </si>
  <si>
    <t>Alagoas</t>
  </si>
  <si>
    <t>Amapá</t>
  </si>
  <si>
    <t>nd</t>
  </si>
  <si>
    <t>Amazonas</t>
  </si>
  <si>
    <t>Bahia</t>
  </si>
  <si>
    <t>Ceará</t>
  </si>
  <si>
    <t>Distrito Federal</t>
  </si>
  <si>
    <t>Espírito Santo</t>
  </si>
  <si>
    <t>Goiás</t>
  </si>
  <si>
    <t>Maranhão</t>
  </si>
  <si>
    <t>Mato Grosso</t>
  </si>
  <si>
    <t>Mato Grosso do Sul</t>
  </si>
  <si>
    <t>Minas Gerais</t>
  </si>
  <si>
    <t>Pará</t>
  </si>
  <si>
    <t>Paraíba</t>
  </si>
  <si>
    <t>Paraná</t>
  </si>
  <si>
    <t>Pernambuco</t>
  </si>
  <si>
    <t>Piauí</t>
  </si>
  <si>
    <t>Rio de Janeiro</t>
  </si>
  <si>
    <t>Rio Grande do Norte</t>
  </si>
  <si>
    <t>Rio Grande do Sul</t>
  </si>
  <si>
    <t>Rondônia</t>
  </si>
  <si>
    <t>Roraima</t>
  </si>
  <si>
    <t>Santa Catarina</t>
  </si>
  <si>
    <t>São Paulo</t>
  </si>
  <si>
    <t>Sergipe</t>
  </si>
  <si>
    <t>Tocantins</t>
  </si>
  <si>
    <t>Fonte: Secretaria do Tesouro Nacional (STN). Elaboração Ipea\Dimac.</t>
  </si>
  <si>
    <t>Municípios</t>
  </si>
  <si>
    <t>Belo Horizonte</t>
  </si>
  <si>
    <t>Porto Alegre</t>
  </si>
  <si>
    <t>DEDUÇÕES</t>
  </si>
  <si>
    <t>Obs: Refere-se a ativos disponíveis e haveres financeiros.  Este dado é subtraído da dívida consolidada para se obter a dívida consolidada líquida.</t>
  </si>
  <si>
    <t>DÍVIDA CONSOLIDADA LÍQUIDA</t>
  </si>
  <si>
    <t>Obs.: Conceito utilizado pela lei da responsabilidade fiscal para verificar os limites de endividamento dos estados. Obtém-se os dados de dívida consolidada líquida subtraindo as deduções da dívida consolidada.</t>
  </si>
  <si>
    <t>DÍVIDA CONTRATUAL</t>
  </si>
  <si>
    <t>Obs.: A dívida contratual integra a dívida consolidada. Engloba a dívida renegociada com a união.</t>
  </si>
  <si>
    <t>RECEITA CORRENTE LÍQUIDA</t>
  </si>
  <si>
    <t>Obs.: Conceito considerado pela lei de responsabilidade fiscal para verificar os limites de endividamento dos estados.</t>
  </si>
  <si>
    <t>UCI Total</t>
  </si>
  <si>
    <t>Período</t>
  </si>
  <si>
    <t>34. Taxas de Juros Internacionais e Índice de Ações</t>
  </si>
  <si>
    <t>33. Cotações das Moedas Internacionais</t>
  </si>
  <si>
    <t>32. Dívida Consolidada Líquida / Receita Consolidada Líquida</t>
  </si>
  <si>
    <t>31. Receita Corrente Líquida</t>
  </si>
  <si>
    <t>30. Dívida Contratual</t>
  </si>
  <si>
    <t>29. Dívida Consolidada Líquida</t>
  </si>
  <si>
    <t>28. Deduções</t>
  </si>
  <si>
    <t>27. Dívida Consolidada</t>
  </si>
  <si>
    <t>26. Dívida Líquida do Setor Público</t>
  </si>
  <si>
    <t>25. Necessidades de Financiamento do Setor Público</t>
  </si>
  <si>
    <t>24. Arrecadação Tributária</t>
  </si>
  <si>
    <t>23. Indicadores Monetários e Fiscais</t>
  </si>
  <si>
    <t>22. Índices da Taxa de Câmbio Efetiva Real para o Total das Exportações e para Exportações de Manufaturados</t>
  </si>
  <si>
    <t>21B. Balança Comercial Brasileira: Importações por Categoria de Uso</t>
  </si>
  <si>
    <t>21A. Balança Comercial Brasileira: Importações por Categoria de Uso</t>
  </si>
  <si>
    <t>20. Balança Comercial Brasileira: Exportações por Fator Agregado</t>
  </si>
  <si>
    <t>19. Índice de Preço e Quantum de Exportação e Importação</t>
  </si>
  <si>
    <t>18. Índice de Preço e Quantum de Exportação (Total e Fator Agregado)</t>
  </si>
  <si>
    <t>17. Balanço em Conta-Corrente: Outros Serviços — Coeficientes Relativos</t>
  </si>
  <si>
    <t>16. Balanço em Conta-Corrente</t>
  </si>
  <si>
    <t>15. Indicadores de Endividamento e Solvência Externa</t>
  </si>
  <si>
    <t>14. Balanço de Pagamentos: Contas Selecionadas</t>
  </si>
  <si>
    <t>13. Indicadores de Nível de Atividade, Emprego e Renda</t>
  </si>
  <si>
    <t>12. Composição da Poupança</t>
  </si>
  <si>
    <t>11. Utilização da Capacidade Instalada (UCI) - média anual</t>
  </si>
  <si>
    <t xml:space="preserve">  -</t>
  </si>
  <si>
    <t xml:space="preserve"> -</t>
  </si>
  <si>
    <t>DÍVIDA CONSOLIDADA LÍQUIDA / RECEITA CORRENTE LÍQUIDA</t>
  </si>
  <si>
    <t>DÍVIDA CONSOLIDADA LÍQUIDA/RECEITA CORRENTE LÍQUIDA</t>
  </si>
  <si>
    <t>2006</t>
  </si>
  <si>
    <t>Fonte: FGV. Elaboração: IPEA/DIMAC.</t>
  </si>
  <si>
    <t>Fontes: IBGE, FGV e Bacen. Elaboração: IPEA/DIMAC.</t>
  </si>
  <si>
    <t>Fonte: IBGE. Elaboração: IPEA/DIMAC.</t>
  </si>
  <si>
    <t>Fonte: IBGE. Elaboração IPEA/DIMAC.</t>
  </si>
  <si>
    <t>Obs.: Para detalhes de metodologia ver Souza Jr., J. R. C. Produto potencial: conceitos, métodos de estimação e aplicação à economia brasileira. Rio de Janeiro: Ipea, 2005, 60 p. (Texto para Discussão, 1.130). Para a indústria de transformação foram utilizados os dados da CNI.</t>
  </si>
  <si>
    <t>a Exclui dívida de curto prazo antes de 1956 e empréstimos intercompanhias a partir de 1998.</t>
  </si>
  <si>
    <t>b Liquidez internacional</t>
  </si>
  <si>
    <t>c O numerador refere-se ao resultado líquido de juros, lucros e dividendos e outras rendas.</t>
  </si>
  <si>
    <t>Fontes: FUNCEX e IPEA.</t>
  </si>
  <si>
    <t>Fonte:Secex.Elaboração: IPEA/DIMAC.</t>
  </si>
  <si>
    <t>Fonte:Secex. Elaboração: IPEA/DIMAC.</t>
  </si>
  <si>
    <t>Fonte: International Financial Statistics-FMI e Bacen. Elaboração: IPEA/DIMAC.</t>
  </si>
  <si>
    <r>
      <t xml:space="preserve">a </t>
    </r>
    <r>
      <rPr>
        <sz val="8"/>
        <rFont val="Arial"/>
        <family val="0"/>
      </rPr>
      <t>Médias do périodo</t>
    </r>
  </si>
  <si>
    <t>* Para 2006: Secretarias Estaduais de Fazenda.</t>
  </si>
  <si>
    <t>Fontes: FGV e IBGE - Sistema de Contas Nacionais Referência 2000. Elaboração: Ipea/Dimac.</t>
  </si>
  <si>
    <t>2007</t>
  </si>
  <si>
    <t>Siup</t>
  </si>
  <si>
    <t>Transporte, armazenagem e correio</t>
  </si>
  <si>
    <t>Serviços de informação</t>
  </si>
  <si>
    <t>Intermediação financeira e seguros</t>
  </si>
  <si>
    <t>Serviços imobiliários e aluguéis</t>
  </si>
  <si>
    <t>Fonte: IBGE - Sistema de Contas Nacionais Referência 2000. Elaboração: Ipea/Dimac.</t>
  </si>
  <si>
    <t>Dados anteriores a 1995 segundo antiga metodologia.</t>
  </si>
  <si>
    <t>Antes de 1995, foi excluida a variavel "Dummy Financeira" e , para evitar distorções, optou-se por deixar de considerar o valor dos impostos sobre produtos.</t>
  </si>
  <si>
    <t>Adm. Públicaa</t>
  </si>
  <si>
    <r>
      <t>a</t>
    </r>
    <r>
      <rPr>
        <sz val="8"/>
        <rFont val="Arial"/>
        <family val="2"/>
      </rPr>
      <t xml:space="preserve"> Administração pública e seguridade social + educação pública + saude pública</t>
    </r>
  </si>
  <si>
    <r>
      <t xml:space="preserve">a </t>
    </r>
    <r>
      <rPr>
        <sz val="8"/>
        <rFont val="Arial"/>
        <family val="2"/>
      </rPr>
      <t>inclui  consumo das ISFLSF</t>
    </r>
  </si>
  <si>
    <t>Dados anteriores a 1991 segundo antiga metodologia.</t>
  </si>
  <si>
    <t>Para 1992-1995: Sistema de Contas Nacionais Trimestrais Referência 2000 (dados oriundos do banco Sidra).</t>
  </si>
  <si>
    <t xml:space="preserve"> ISFLSF</t>
  </si>
  <si>
    <r>
      <t>a</t>
    </r>
    <r>
      <rPr>
        <sz val="8"/>
        <rFont val="Arial"/>
        <family val="2"/>
      </rPr>
      <t xml:space="preserve"> Pesos no ano anterior (t-1) x taxa de crescimento (t).</t>
    </r>
  </si>
  <si>
    <t>Utilização da Capacidade Instalada (UCI) - média ponderada da economia brasileira</t>
  </si>
  <si>
    <t>(Em %)</t>
  </si>
  <si>
    <t>INVESTIMENTO E POUPANÇA</t>
  </si>
  <si>
    <t>(Acumulado em quatro trimestres, em % do PIB)</t>
  </si>
  <si>
    <t>Formação bruta de capital fixo (A)</t>
  </si>
  <si>
    <t>Variação de estoques (B)</t>
  </si>
  <si>
    <t>Formação bruta de capital (C=A+B)</t>
  </si>
  <si>
    <t>Poupança externa (D)</t>
  </si>
  <si>
    <t>Resultado em conta corrente (E=F+G+H)</t>
  </si>
  <si>
    <r>
      <t xml:space="preserve">Transferências correntes  mais remuneração dos empregados não residentes </t>
    </r>
    <r>
      <rPr>
        <vertAlign val="superscript"/>
        <sz val="8"/>
        <rFont val="Arial"/>
        <family val="2"/>
      </rPr>
      <t xml:space="preserve">a  </t>
    </r>
    <r>
      <rPr>
        <sz val="8"/>
        <rFont val="Arial"/>
        <family val="2"/>
      </rPr>
      <t>(F)</t>
    </r>
  </si>
  <si>
    <t>Rendas de propriedade recebidas e enviadas ao resto do mundo  (G)</t>
  </si>
  <si>
    <t>Exportações menos importações de bens e serviços  (H)</t>
  </si>
  <si>
    <t>Poupança doméstica (I=C-D = N-L)</t>
  </si>
  <si>
    <t>Consumo das famílias (J)</t>
  </si>
  <si>
    <t>Consumo do governo (K)</t>
  </si>
  <si>
    <t>Consumo total (L=J+K)</t>
  </si>
  <si>
    <r>
      <t xml:space="preserve">Renda líquida enviada ao exterior </t>
    </r>
    <r>
      <rPr>
        <vertAlign val="superscript"/>
        <sz val="8"/>
        <rFont val="Arial"/>
        <family val="2"/>
      </rPr>
      <t xml:space="preserve">b  </t>
    </r>
    <r>
      <rPr>
        <sz val="8"/>
        <rFont val="Arial"/>
        <family val="2"/>
      </rPr>
      <t>(M=[F+G] x [-1])</t>
    </r>
  </si>
  <si>
    <t>Renda disponível bruta  (N=100-M)</t>
  </si>
  <si>
    <r>
      <t xml:space="preserve">a </t>
    </r>
    <r>
      <rPr>
        <sz val="8"/>
        <rFont val="Arial"/>
        <family val="2"/>
      </rPr>
      <t>Transferências correntes recebidas e enviadas ao resto do mundo mais remuneração dos empregados não residentes recebidas e enviadas ao resto do mundo.</t>
    </r>
  </si>
  <si>
    <r>
      <t>b</t>
    </r>
    <r>
      <rPr>
        <sz val="8"/>
        <rFont val="Arial"/>
        <family val="2"/>
      </rPr>
      <t xml:space="preserve"> Descontada das transferências recebidas.</t>
    </r>
  </si>
  <si>
    <t xml:space="preserve">     Pessoa Física</t>
  </si>
  <si>
    <t xml:space="preserve">     Pessoa Jurídica</t>
  </si>
  <si>
    <t>Contribuição sobre Lucro Líquido</t>
  </si>
  <si>
    <t>Receitas Administradas pela SRF</t>
  </si>
  <si>
    <t>Demais Receitas</t>
  </si>
  <si>
    <t>Total juros reais</t>
  </si>
  <si>
    <t>TABELA  IX.1</t>
  </si>
  <si>
    <t>TABELA  IX.34</t>
  </si>
  <si>
    <t>TABELA  IX.33</t>
  </si>
  <si>
    <t>TABELA IX.32</t>
  </si>
  <si>
    <t>TABELA IX.31</t>
  </si>
  <si>
    <t>TABELA IX.30</t>
  </si>
  <si>
    <t>TABELA IX.29</t>
  </si>
  <si>
    <t>TABELA IX.28</t>
  </si>
  <si>
    <t>TABELA IX.27</t>
  </si>
  <si>
    <t>TABELA  IX.26</t>
  </si>
  <si>
    <t>TABELA  IX.25</t>
  </si>
  <si>
    <t>TABELA  IX.24</t>
  </si>
  <si>
    <t>TABELA  IX.23</t>
  </si>
  <si>
    <t>TABELA IX.22</t>
  </si>
  <si>
    <t>TABELA  IX.21B</t>
  </si>
  <si>
    <t>TABELA  IX.21A</t>
  </si>
  <si>
    <t>TABELA  IX.20</t>
  </si>
  <si>
    <t>TABELA  IX.19</t>
  </si>
  <si>
    <t>TABELA  IX.18</t>
  </si>
  <si>
    <t>TABELA  IX.17</t>
  </si>
  <si>
    <t>TABELA  IX.16</t>
  </si>
  <si>
    <t>TABELA IX.15</t>
  </si>
  <si>
    <t>TABELA  IX.14</t>
  </si>
  <si>
    <t>TABELA  IX.13</t>
  </si>
  <si>
    <t>TABELA  IX.12</t>
  </si>
  <si>
    <t>TABELA  IX.5</t>
  </si>
  <si>
    <t>TABELA  IX.10</t>
  </si>
  <si>
    <t>TABELA  IX.9</t>
  </si>
  <si>
    <t>TABELA  IX.8</t>
  </si>
  <si>
    <t>TABELA  IX.7</t>
  </si>
  <si>
    <t>TABELA  IX.6</t>
  </si>
  <si>
    <t>TABELA  IX.4</t>
  </si>
  <si>
    <t>TABELA  IX.3D</t>
  </si>
  <si>
    <t>TABELA  IX.3C</t>
  </si>
  <si>
    <t>TABELA  IX.3B</t>
  </si>
  <si>
    <t>TABELA  IX.3A</t>
  </si>
  <si>
    <t>TABELA  IX.2</t>
  </si>
  <si>
    <t>TABELA  IX.11</t>
  </si>
  <si>
    <t>TABELA  IX.36</t>
  </si>
  <si>
    <t>Renda domiciliar per capita média por décimo</t>
  </si>
  <si>
    <t>1° decil</t>
  </si>
  <si>
    <t>2° decil</t>
  </si>
  <si>
    <t>3° decil</t>
  </si>
  <si>
    <t>4° decil</t>
  </si>
  <si>
    <t>5° decil</t>
  </si>
  <si>
    <t>6° decil</t>
  </si>
  <si>
    <t>7° decil</t>
  </si>
  <si>
    <t>8° decil</t>
  </si>
  <si>
    <t>9° decil</t>
  </si>
  <si>
    <t>10° decil</t>
  </si>
  <si>
    <t xml:space="preserve">Média (R$) </t>
  </si>
  <si>
    <t>Participação dos 10% +</t>
  </si>
  <si>
    <t xml:space="preserve">Participação dos 50% - </t>
  </si>
  <si>
    <t>Participação dos 20% -</t>
  </si>
  <si>
    <t>Distribuição renda (%)</t>
  </si>
  <si>
    <t>Coeficientes</t>
  </si>
  <si>
    <t>10 + / 50 -</t>
  </si>
  <si>
    <t>1 + / 50 -</t>
  </si>
  <si>
    <t>Participação dos 1% +</t>
  </si>
  <si>
    <t>Coeficiente de Gini</t>
  </si>
  <si>
    <t>Fonte: Instituto de Pesquisa Economica Aplicada. Elaboração:Ipea/Dimac.</t>
  </si>
  <si>
    <r>
      <t>Familias</t>
    </r>
    <r>
      <rPr>
        <vertAlign val="superscript"/>
        <sz val="8"/>
        <rFont val="Arial"/>
        <family val="2"/>
      </rPr>
      <t>a</t>
    </r>
  </si>
  <si>
    <r>
      <t>Adm. Pública</t>
    </r>
    <r>
      <rPr>
        <vertAlign val="superscript"/>
        <sz val="8"/>
        <rFont val="Arial"/>
        <family val="2"/>
      </rPr>
      <t>a</t>
    </r>
  </si>
  <si>
    <t>36. Renda domiciliar per capita média por décimo</t>
  </si>
  <si>
    <r>
      <t>a</t>
    </r>
    <r>
      <rPr>
        <sz val="8"/>
        <rFont val="Arial"/>
        <family val="2"/>
      </rPr>
      <t xml:space="preserve"> 1947/66: Cr$ bilhões; 1967/69: NCr$ milhões; 1970/79: Cr$ milhões; 1980/85: Cr$ bilhões; 1986/88: Cz$ milhões; 1989: NCr$ milhões; 1990/92: Cr$ milhões; 1993: CR$ milhões;</t>
    </r>
  </si>
  <si>
    <r>
      <t>c</t>
    </r>
    <r>
      <rPr>
        <sz val="8"/>
        <rFont val="Arial"/>
        <family val="2"/>
      </rPr>
      <t xml:space="preserve"> PIB nominal dividido pela taxa de câmbio média do ano. US$ milhões.</t>
    </r>
  </si>
  <si>
    <r>
      <t>d</t>
    </r>
    <r>
      <rPr>
        <sz val="8"/>
        <rFont val="Arial"/>
        <family val="2"/>
      </rPr>
      <t xml:space="preserve"> Até 1990, dados de Ricardo Varsano, com base nas Contas Nacionais.</t>
    </r>
  </si>
  <si>
    <t xml:space="preserve">Fontes: PIB, deflator implícito e população: IBGE, "Estatísticas do século XX", 2003, e  IBGE - Sistema de Contas Nacionais Referência 2000. Carga tributária: FGV/IBGE. </t>
  </si>
  <si>
    <t>IGP:FGV. Taxa de câmbio oficial (cotação média -  venda): Bacen. PIB mundial: International Financial Statistics Yearbook.  PIB América Latina: CEPAL.</t>
  </si>
  <si>
    <r>
      <t>a</t>
    </r>
    <r>
      <rPr>
        <sz val="8"/>
        <rFont val="Arial"/>
        <family val="2"/>
      </rPr>
      <t xml:space="preserve"> Com suavização</t>
    </r>
  </si>
  <si>
    <r>
      <t>b</t>
    </r>
    <r>
      <rPr>
        <sz val="8"/>
        <rFont val="Arial"/>
        <family val="2"/>
      </rPr>
      <t xml:space="preserve"> Média aritmética do núcleo por exclusão, médias aparadas e núcleo IPEA .</t>
    </r>
  </si>
  <si>
    <r>
      <t>2008</t>
    </r>
    <r>
      <rPr>
        <vertAlign val="superscript"/>
        <sz val="8"/>
        <rFont val="Arial"/>
        <family val="2"/>
      </rPr>
      <t>e</t>
    </r>
  </si>
  <si>
    <r>
      <t>d</t>
    </r>
    <r>
      <rPr>
        <sz val="8"/>
        <rFont val="Arial"/>
        <family val="2"/>
      </rPr>
      <t xml:space="preserve"> Estimativa</t>
    </r>
  </si>
  <si>
    <r>
      <t xml:space="preserve">e </t>
    </r>
    <r>
      <rPr>
        <sz val="8"/>
        <rFont val="Arial"/>
        <family val="2"/>
      </rPr>
      <t>Projeção</t>
    </r>
  </si>
  <si>
    <t>[base:média de 2006 = 100]</t>
  </si>
  <si>
    <t xml:space="preserve">     Fonte:  Para: 1981-2001: PME (antiga metodologia).</t>
  </si>
  <si>
    <r>
      <t>b</t>
    </r>
    <r>
      <rPr>
        <sz val="8"/>
        <rFont val="Arial"/>
        <family val="2"/>
      </rPr>
      <t xml:space="preserve"> 1945/66: Cr$; 1967/69: NCr$; 1970/85: Cr$; 1986/88: Cz$; 1989: NCr$; 1990/92: Cr$; 1993: CR$; 1994/2007: R$.</t>
    </r>
  </si>
  <si>
    <t>1994/2007: R$ milhões.</t>
  </si>
  <si>
    <t>35. Taxas de crescimento do pib em regiões e países selecionados (%)</t>
  </si>
  <si>
    <t>TABELA  IX.35</t>
  </si>
  <si>
    <r>
      <t>e</t>
    </r>
    <r>
      <rPr>
        <sz val="8"/>
        <rFont val="Arial"/>
        <family val="2"/>
      </rPr>
      <t xml:space="preserve"> Fonte: Até 1989, IFS Yearbook FMI. Para 1990-2007, World Economic Outlook.</t>
    </r>
  </si>
  <si>
    <r>
      <t>2009</t>
    </r>
    <r>
      <rPr>
        <vertAlign val="superscript"/>
        <sz val="8"/>
        <rFont val="Arial"/>
        <family val="2"/>
      </rPr>
      <t>e</t>
    </r>
  </si>
  <si>
    <t>2008</t>
  </si>
  <si>
    <t>Transformação</t>
  </si>
  <si>
    <t>PIB a Preços básicos</t>
  </si>
  <si>
    <t>Dexembro</t>
  </si>
  <si>
    <t>Carta de Conjuntura | dez 2008</t>
  </si>
  <si>
    <t>VIII. SÉRIES HISTÓRICAS                                                                          Carta de Conjuntura | dez 2008</t>
  </si>
  <si>
    <t>R$ de 2002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</si>
</sst>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0.0"/>
    <numFmt numFmtId="171" formatCode="0.000E+00"/>
    <numFmt numFmtId="172" formatCode="0.000"/>
    <numFmt numFmtId="173" formatCode="0.0000_)"/>
    <numFmt numFmtId="174" formatCode="0.0000"/>
    <numFmt numFmtId="175" formatCode="0.00000"/>
    <numFmt numFmtId="176" formatCode="0.00000000000"/>
    <numFmt numFmtId="177" formatCode="0.0000000000000"/>
    <numFmt numFmtId="178" formatCode="mmmm"/>
    <numFmt numFmtId="179" formatCode="General_)"/>
    <numFmt numFmtId="180" formatCode="#,##0.0"/>
    <numFmt numFmtId="181" formatCode="##\ ###\ ##0_);\-##\ ###\ ##0_);\-"/>
    <numFmt numFmtId="182" formatCode="#,"/>
    <numFmt numFmtId="183" formatCode="#\ ###\ ###\ ##0\ "/>
    <numFmt numFmtId="184" formatCode="0_)"/>
    <numFmt numFmtId="185" formatCode="0.00_)"/>
    <numFmt numFmtId="186" formatCode="&quot;Sim&quot;;&quot;Sim&quot;;&quot;Não&quot;"/>
    <numFmt numFmtId="187" formatCode="&quot;Verdadeiro&quot;;&quot;Verdadeiro&quot;;&quot;Falso&quot;"/>
    <numFmt numFmtId="188" formatCode="&quot;Ativar&quot;;&quot;Ativar&quot;;&quot;Desativar&quot;"/>
    <numFmt numFmtId="189" formatCode=".########"/>
    <numFmt numFmtId="190" formatCode="0.0%"/>
    <numFmt numFmtId="191" formatCode="0.000000"/>
    <numFmt numFmtId="192" formatCode="0.0000000"/>
    <numFmt numFmtId="193" formatCode="0.00000000"/>
    <numFmt numFmtId="194" formatCode="0.000000000"/>
    <numFmt numFmtId="195" formatCode="0.0000000000"/>
    <numFmt numFmtId="196" formatCode="#,##0.000"/>
    <numFmt numFmtId="197" formatCode="[$€-2]\ #,##0.00_);[Red]\([$€-2]\ #,##0.00\)"/>
  </numFmts>
  <fonts count="2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10"/>
      <name val="Courie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0"/>
    </font>
    <font>
      <b/>
      <sz val="1.5"/>
      <name val="Arial"/>
      <family val="2"/>
    </font>
    <font>
      <sz val="1.5"/>
      <name val="Arial"/>
      <family val="0"/>
    </font>
    <font>
      <sz val="1"/>
      <name val="Arial"/>
      <family val="2"/>
    </font>
    <font>
      <sz val="1.25"/>
      <name val="Arial"/>
      <family val="2"/>
    </font>
    <font>
      <sz val="8"/>
      <name val="Courier"/>
      <family val="0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7"/>
      <name val="SwitzerlandLight"/>
      <family val="0"/>
    </font>
    <font>
      <sz val="7"/>
      <name val="Times New Roman"/>
      <family val="0"/>
    </font>
    <font>
      <sz val="10"/>
      <color indexed="18"/>
      <name val="Courier"/>
      <family val="0"/>
    </font>
    <font>
      <sz val="12"/>
      <name val="Courier"/>
      <family val="0"/>
    </font>
    <font>
      <b/>
      <sz val="8"/>
      <color indexed="56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b/>
      <vertAlign val="superscript"/>
      <sz val="8"/>
      <name val="Arial"/>
      <family val="2"/>
    </font>
    <font>
      <b/>
      <sz val="11"/>
      <name val="Arial"/>
      <family val="2"/>
    </font>
    <font>
      <sz val="8"/>
      <name val="Tahoma"/>
      <family val="0"/>
    </font>
    <font>
      <sz val="10"/>
      <color indexed="8"/>
      <name val="Arial"/>
      <family val="0"/>
    </font>
    <font>
      <b/>
      <sz val="8"/>
      <color indexed="10"/>
      <name val="Arial"/>
      <family val="2"/>
    </font>
    <font>
      <b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thin"/>
    </border>
  </borders>
  <cellStyleXfs count="4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15" fillId="0" borderId="1">
      <alignment/>
      <protection/>
    </xf>
    <xf numFmtId="179" fontId="16" fillId="0" borderId="0">
      <alignment horizontal="left"/>
      <protection/>
    </xf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25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8" fillId="0" borderId="0">
      <alignment/>
      <protection/>
    </xf>
    <xf numFmtId="179" fontId="18" fillId="0" borderId="0">
      <alignment/>
      <protection/>
    </xf>
    <xf numFmtId="179" fontId="4" fillId="0" borderId="0">
      <alignment/>
      <protection/>
    </xf>
    <xf numFmtId="9" fontId="0" fillId="0" borderId="0" applyFont="0" applyFill="0" applyBorder="0" applyAlignment="0" applyProtection="0"/>
    <xf numFmtId="182" fontId="17" fillId="0" borderId="0">
      <alignment/>
      <protection locked="0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78">
    <xf numFmtId="0" fontId="0" fillId="0" borderId="0" xfId="0" applyAlignment="1">
      <alignment/>
    </xf>
    <xf numFmtId="0" fontId="1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left"/>
    </xf>
    <xf numFmtId="170" fontId="1" fillId="2" borderId="0" xfId="0" applyNumberFormat="1" applyFont="1" applyFill="1" applyBorder="1" applyAlignment="1">
      <alignment/>
    </xf>
    <xf numFmtId="3" fontId="1" fillId="2" borderId="0" xfId="0" applyNumberFormat="1" applyFont="1" applyFill="1" applyBorder="1" applyAlignment="1">
      <alignment/>
    </xf>
    <xf numFmtId="171" fontId="1" fillId="2" borderId="0" xfId="0" applyNumberFormat="1" applyFont="1" applyFill="1" applyBorder="1" applyAlignment="1">
      <alignment/>
    </xf>
    <xf numFmtId="2" fontId="1" fillId="2" borderId="0" xfId="0" applyNumberFormat="1" applyFont="1" applyFill="1" applyBorder="1" applyAlignment="1">
      <alignment/>
    </xf>
    <xf numFmtId="2" fontId="1" fillId="2" borderId="0" xfId="0" applyNumberFormat="1" applyFont="1" applyFill="1" applyBorder="1" applyAlignment="1">
      <alignment horizontal="right"/>
    </xf>
    <xf numFmtId="0" fontId="2" fillId="2" borderId="0" xfId="0" applyFont="1" applyFill="1" applyBorder="1" applyAlignment="1" quotePrefix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3" fontId="1" fillId="2" borderId="0" xfId="0" applyNumberFormat="1" applyFont="1" applyFill="1" applyBorder="1" applyAlignment="1">
      <alignment horizontal="center"/>
    </xf>
    <xf numFmtId="2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170" fontId="1" fillId="2" borderId="0" xfId="0" applyNumberFormat="1" applyFont="1" applyFill="1" applyBorder="1" applyAlignment="1">
      <alignment horizontal="center"/>
    </xf>
    <xf numFmtId="170" fontId="1" fillId="2" borderId="0" xfId="0" applyNumberFormat="1" applyFont="1" applyFill="1" applyBorder="1" applyAlignment="1">
      <alignment horizontal="right"/>
    </xf>
    <xf numFmtId="170" fontId="1" fillId="2" borderId="2" xfId="0" applyNumberFormat="1" applyFont="1" applyFill="1" applyBorder="1" applyAlignment="1">
      <alignment horizontal="center" wrapText="1"/>
    </xf>
    <xf numFmtId="3" fontId="1" fillId="2" borderId="2" xfId="0" applyNumberFormat="1" applyFont="1" applyFill="1" applyBorder="1" applyAlignment="1">
      <alignment horizontal="center"/>
    </xf>
    <xf numFmtId="170" fontId="1" fillId="2" borderId="2" xfId="0" applyNumberFormat="1" applyFont="1" applyFill="1" applyBorder="1" applyAlignment="1">
      <alignment horizontal="center"/>
    </xf>
    <xf numFmtId="171" fontId="1" fillId="2" borderId="2" xfId="0" applyNumberFormat="1" applyFont="1" applyFill="1" applyBorder="1" applyAlignment="1">
      <alignment horizontal="center"/>
    </xf>
    <xf numFmtId="2" fontId="1" fillId="2" borderId="2" xfId="0" applyNumberFormat="1" applyFont="1" applyFill="1" applyBorder="1" applyAlignment="1">
      <alignment horizontal="center"/>
    </xf>
    <xf numFmtId="2" fontId="1" fillId="2" borderId="2" xfId="0" applyNumberFormat="1" applyFont="1" applyFill="1" applyBorder="1" applyAlignment="1">
      <alignment horizontal="center" wrapText="1"/>
    </xf>
    <xf numFmtId="170" fontId="1" fillId="2" borderId="2" xfId="0" applyNumberFormat="1" applyFont="1" applyFill="1" applyBorder="1" applyAlignment="1">
      <alignment horizontal="right" wrapText="1"/>
    </xf>
    <xf numFmtId="170" fontId="1" fillId="2" borderId="3" xfId="0" applyNumberFormat="1" applyFont="1" applyFill="1" applyBorder="1" applyAlignment="1">
      <alignment horizontal="center"/>
    </xf>
    <xf numFmtId="3" fontId="1" fillId="2" borderId="3" xfId="0" applyNumberFormat="1" applyFont="1" applyFill="1" applyBorder="1" applyAlignment="1">
      <alignment horizontal="center"/>
    </xf>
    <xf numFmtId="171" fontId="1" fillId="2" borderId="3" xfId="0" applyNumberFormat="1" applyFont="1" applyFill="1" applyBorder="1" applyAlignment="1">
      <alignment horizontal="center"/>
    </xf>
    <xf numFmtId="2" fontId="1" fillId="2" borderId="3" xfId="0" applyNumberFormat="1" applyFont="1" applyFill="1" applyBorder="1" applyAlignment="1">
      <alignment horizontal="center"/>
    </xf>
    <xf numFmtId="170" fontId="1" fillId="2" borderId="3" xfId="0" applyNumberFormat="1" applyFont="1" applyFill="1" applyBorder="1" applyAlignment="1">
      <alignment horizontal="right" wrapText="1"/>
    </xf>
    <xf numFmtId="170" fontId="1" fillId="2" borderId="0" xfId="28" applyNumberFormat="1" applyFont="1" applyFill="1" applyProtection="1">
      <alignment/>
      <protection/>
    </xf>
    <xf numFmtId="3" fontId="1" fillId="2" borderId="0" xfId="28" applyNumberFormat="1" applyFont="1" applyFill="1" applyProtection="1">
      <alignment/>
      <protection/>
    </xf>
    <xf numFmtId="3" fontId="1" fillId="2" borderId="4" xfId="28" applyNumberFormat="1" applyFont="1" applyFill="1" applyBorder="1" applyProtection="1">
      <alignment/>
      <protection/>
    </xf>
    <xf numFmtId="4" fontId="1" fillId="2" borderId="0" xfId="28" applyNumberFormat="1" applyFont="1" applyFill="1" applyProtection="1">
      <alignment/>
      <protection/>
    </xf>
    <xf numFmtId="2" fontId="1" fillId="2" borderId="0" xfId="28" applyNumberFormat="1" applyFont="1" applyFill="1" applyAlignment="1">
      <alignment horizontal="right"/>
      <protection/>
    </xf>
    <xf numFmtId="170" fontId="1" fillId="2" borderId="0" xfId="28" applyNumberFormat="1" applyFont="1" applyFill="1" applyAlignment="1">
      <alignment horizontal="right"/>
      <protection/>
    </xf>
    <xf numFmtId="3" fontId="1" fillId="2" borderId="0" xfId="28" applyNumberFormat="1" applyFont="1" applyFill="1" applyBorder="1" applyProtection="1">
      <alignment/>
      <protection/>
    </xf>
    <xf numFmtId="2" fontId="1" fillId="2" borderId="0" xfId="28" applyNumberFormat="1" applyFont="1" applyFill="1" applyAlignment="1" applyProtection="1">
      <alignment horizontal="right"/>
      <protection/>
    </xf>
    <xf numFmtId="170" fontId="1" fillId="2" borderId="0" xfId="28" applyNumberFormat="1" applyFont="1" applyFill="1" applyAlignment="1" applyProtection="1">
      <alignment horizontal="right"/>
      <protection/>
    </xf>
    <xf numFmtId="170" fontId="1" fillId="2" borderId="0" xfId="28" applyNumberFormat="1" applyFont="1" applyFill="1" applyBorder="1" applyAlignment="1" applyProtection="1">
      <alignment horizontal="right"/>
      <protection/>
    </xf>
    <xf numFmtId="2" fontId="1" fillId="2" borderId="0" xfId="28" applyNumberFormat="1" applyFont="1" applyFill="1" applyProtection="1">
      <alignment/>
      <protection/>
    </xf>
    <xf numFmtId="4" fontId="1" fillId="2" borderId="0" xfId="28" applyNumberFormat="1" applyFont="1" applyFill="1" applyBorder="1" applyProtection="1">
      <alignment/>
      <protection/>
    </xf>
    <xf numFmtId="17" fontId="1" fillId="2" borderId="0" xfId="0" applyNumberFormat="1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1" fillId="0" borderId="0" xfId="23" applyFont="1">
      <alignment/>
      <protection/>
    </xf>
    <xf numFmtId="177" fontId="1" fillId="0" borderId="0" xfId="23" applyNumberFormat="1" applyFont="1">
      <alignment/>
      <protection/>
    </xf>
    <xf numFmtId="172" fontId="1" fillId="0" borderId="0" xfId="23" applyNumberFormat="1" applyFont="1">
      <alignment/>
      <protection/>
    </xf>
    <xf numFmtId="0" fontId="2" fillId="0" borderId="0" xfId="23" applyFont="1" applyAlignment="1">
      <alignment horizontal="left"/>
      <protection/>
    </xf>
    <xf numFmtId="177" fontId="2" fillId="0" borderId="0" xfId="23" applyNumberFormat="1" applyFont="1" applyAlignment="1">
      <alignment horizontal="left"/>
      <protection/>
    </xf>
    <xf numFmtId="172" fontId="2" fillId="0" borderId="0" xfId="23" applyNumberFormat="1" applyFont="1" applyAlignment="1">
      <alignment horizontal="left"/>
      <protection/>
    </xf>
    <xf numFmtId="0" fontId="1" fillId="3" borderId="2" xfId="23" applyFont="1" applyFill="1" applyBorder="1" applyAlignment="1">
      <alignment horizontal="center" vertical="center"/>
      <protection/>
    </xf>
    <xf numFmtId="172" fontId="1" fillId="3" borderId="2" xfId="23" applyNumberFormat="1" applyFont="1" applyFill="1" applyBorder="1" applyAlignment="1">
      <alignment horizontal="centerContinuous"/>
      <protection/>
    </xf>
    <xf numFmtId="0" fontId="1" fillId="3" borderId="0" xfId="23" applyFont="1" applyFill="1" applyBorder="1" applyAlignment="1">
      <alignment horizontal="center" vertical="center"/>
      <protection/>
    </xf>
    <xf numFmtId="172" fontId="1" fillId="3" borderId="0" xfId="23" applyNumberFormat="1" applyFont="1" applyFill="1" applyBorder="1" applyAlignment="1">
      <alignment horizontal="centerContinuous"/>
      <protection/>
    </xf>
    <xf numFmtId="0" fontId="1" fillId="0" borderId="0" xfId="23" applyFont="1" applyAlignment="1">
      <alignment horizontal="right" vertical="top" wrapText="1"/>
      <protection/>
    </xf>
    <xf numFmtId="0" fontId="1" fillId="3" borderId="3" xfId="23" applyFont="1" applyFill="1" applyBorder="1" applyAlignment="1">
      <alignment horizontal="center" vertical="center"/>
      <protection/>
    </xf>
    <xf numFmtId="177" fontId="1" fillId="3" borderId="3" xfId="23" applyNumberFormat="1" applyFont="1" applyFill="1" applyBorder="1" applyAlignment="1">
      <alignment horizontal="center" vertical="top" wrapText="1"/>
      <protection/>
    </xf>
    <xf numFmtId="172" fontId="1" fillId="3" borderId="3" xfId="23" applyNumberFormat="1" applyFont="1" applyFill="1" applyBorder="1" applyAlignment="1">
      <alignment horizontal="center" vertical="top" wrapText="1"/>
      <protection/>
    </xf>
    <xf numFmtId="174" fontId="1" fillId="0" borderId="0" xfId="23" applyNumberFormat="1" applyFont="1" applyAlignment="1">
      <alignment horizontal="right" vertical="top" wrapText="1"/>
      <protection/>
    </xf>
    <xf numFmtId="0" fontId="1" fillId="0" borderId="0" xfId="23" applyFont="1" applyBorder="1">
      <alignment/>
      <protection/>
    </xf>
    <xf numFmtId="0" fontId="1" fillId="2" borderId="0" xfId="0" applyFont="1" applyFill="1" applyAlignment="1">
      <alignment/>
    </xf>
    <xf numFmtId="177" fontId="1" fillId="0" borderId="0" xfId="23" applyNumberFormat="1" applyFont="1" applyBorder="1">
      <alignment/>
      <protection/>
    </xf>
    <xf numFmtId="172" fontId="1" fillId="0" borderId="0" xfId="23" applyNumberFormat="1" applyFont="1" applyBorder="1">
      <alignment/>
      <protection/>
    </xf>
    <xf numFmtId="0" fontId="1" fillId="0" borderId="0" xfId="0" applyFont="1" applyAlignment="1">
      <alignment/>
    </xf>
    <xf numFmtId="0" fontId="1" fillId="2" borderId="0" xfId="23" applyFont="1" applyFill="1">
      <alignment/>
      <protection/>
    </xf>
    <xf numFmtId="2" fontId="1" fillId="0" borderId="0" xfId="23" applyNumberFormat="1" applyFont="1">
      <alignment/>
      <protection/>
    </xf>
    <xf numFmtId="0" fontId="2" fillId="2" borderId="0" xfId="23" applyFont="1" applyFill="1">
      <alignment/>
      <protection/>
    </xf>
    <xf numFmtId="0" fontId="1" fillId="0" borderId="0" xfId="23" applyFont="1" applyAlignment="1">
      <alignment horizontal="left"/>
      <protection/>
    </xf>
    <xf numFmtId="2" fontId="2" fillId="0" borderId="0" xfId="23" applyNumberFormat="1" applyFont="1" applyAlignment="1">
      <alignment horizontal="left"/>
      <protection/>
    </xf>
    <xf numFmtId="0" fontId="1" fillId="3" borderId="5" xfId="23" applyFont="1" applyFill="1" applyBorder="1" applyAlignment="1">
      <alignment horizontal="centerContinuous" vertical="center"/>
      <protection/>
    </xf>
    <xf numFmtId="0" fontId="1" fillId="3" borderId="2" xfId="23" applyNumberFormat="1" applyFont="1" applyFill="1" applyBorder="1" applyAlignment="1">
      <alignment horizontal="centerContinuous" wrapText="1"/>
      <protection/>
    </xf>
    <xf numFmtId="0" fontId="1" fillId="3" borderId="6" xfId="23" applyNumberFormat="1" applyFont="1" applyFill="1" applyBorder="1" applyAlignment="1">
      <alignment horizontal="centerContinuous" wrapText="1"/>
      <protection/>
    </xf>
    <xf numFmtId="0" fontId="1" fillId="3" borderId="3" xfId="23" applyFont="1" applyFill="1" applyBorder="1" applyAlignment="1">
      <alignment horizontal="center" vertical="top" wrapText="1"/>
      <protection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2" fontId="1" fillId="0" borderId="4" xfId="36" applyNumberFormat="1" applyFont="1" applyBorder="1" applyProtection="1">
      <alignment/>
      <protection/>
    </xf>
    <xf numFmtId="174" fontId="1" fillId="0" borderId="4" xfId="36" applyNumberFormat="1" applyFont="1" applyBorder="1" applyProtection="1">
      <alignment/>
      <protection/>
    </xf>
    <xf numFmtId="2" fontId="1" fillId="0" borderId="0" xfId="36" applyNumberFormat="1" applyFont="1" applyBorder="1" applyProtection="1">
      <alignment/>
      <protection/>
    </xf>
    <xf numFmtId="174" fontId="1" fillId="0" borderId="0" xfId="36" applyNumberFormat="1" applyFont="1" applyBorder="1" applyProtection="1">
      <alignment/>
      <protection/>
    </xf>
    <xf numFmtId="0" fontId="1" fillId="0" borderId="6" xfId="0" applyFont="1" applyBorder="1" applyAlignment="1">
      <alignment horizontal="center"/>
    </xf>
    <xf numFmtId="2" fontId="1" fillId="0" borderId="0" xfId="23" applyNumberFormat="1" applyFont="1" applyBorder="1" applyAlignment="1">
      <alignment/>
      <protection/>
    </xf>
    <xf numFmtId="2" fontId="1" fillId="2" borderId="0" xfId="23" applyNumberFormat="1" applyFont="1" applyFill="1" applyBorder="1" applyAlignment="1">
      <alignment/>
      <protection/>
    </xf>
    <xf numFmtId="172" fontId="1" fillId="0" borderId="0" xfId="23" applyNumberFormat="1" applyFont="1" applyBorder="1" applyAlignment="1">
      <alignment/>
      <protection/>
    </xf>
    <xf numFmtId="172" fontId="1" fillId="0" borderId="0" xfId="0" applyNumberFormat="1" applyFont="1" applyFill="1" applyBorder="1" applyAlignment="1">
      <alignment/>
    </xf>
    <xf numFmtId="0" fontId="3" fillId="0" borderId="0" xfId="23" applyFont="1" applyAlignment="1">
      <alignment horizontal="left"/>
      <protection/>
    </xf>
    <xf numFmtId="0" fontId="1" fillId="2" borderId="0" xfId="0" applyNumberFormat="1" applyFont="1" applyFill="1" applyBorder="1" applyAlignment="1">
      <alignment/>
    </xf>
    <xf numFmtId="0" fontId="2" fillId="2" borderId="0" xfId="23" applyFont="1" applyFill="1" applyAlignment="1">
      <alignment horizontal="left"/>
      <protection/>
    </xf>
    <xf numFmtId="0" fontId="2" fillId="2" borderId="0" xfId="0" applyFont="1" applyFill="1" applyAlignment="1">
      <alignment horizontal="centerContinuous"/>
    </xf>
    <xf numFmtId="0" fontId="1" fillId="2" borderId="0" xfId="23" applyFont="1" applyFill="1" applyAlignment="1">
      <alignment horizontal="left"/>
      <protection/>
    </xf>
    <xf numFmtId="0" fontId="1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right"/>
    </xf>
    <xf numFmtId="2" fontId="1" fillId="2" borderId="0" xfId="0" applyNumberFormat="1" applyFont="1" applyFill="1" applyAlignment="1">
      <alignment/>
    </xf>
    <xf numFmtId="2" fontId="1" fillId="2" borderId="6" xfId="0" applyNumberFormat="1" applyFont="1" applyFill="1" applyBorder="1" applyAlignment="1">
      <alignment/>
    </xf>
    <xf numFmtId="0" fontId="3" fillId="2" borderId="0" xfId="0" applyFont="1" applyFill="1" applyAlignment="1">
      <alignment/>
    </xf>
    <xf numFmtId="0" fontId="1" fillId="2" borderId="0" xfId="0" applyFont="1" applyFill="1" applyAlignment="1">
      <alignment horizontal="right"/>
    </xf>
    <xf numFmtId="0" fontId="1" fillId="2" borderId="2" xfId="0" applyFont="1" applyFill="1" applyBorder="1" applyAlignment="1">
      <alignment/>
    </xf>
    <xf numFmtId="0" fontId="1" fillId="2" borderId="5" xfId="0" applyFont="1" applyFill="1" applyBorder="1" applyAlignment="1">
      <alignment horizontal="centerContinuous"/>
    </xf>
    <xf numFmtId="0" fontId="1" fillId="2" borderId="2" xfId="0" applyFont="1" applyFill="1" applyBorder="1" applyAlignment="1">
      <alignment horizontal="centerContinuous"/>
    </xf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/>
    </xf>
    <xf numFmtId="178" fontId="1" fillId="2" borderId="0" xfId="0" applyNumberFormat="1" applyFont="1" applyFill="1" applyBorder="1" applyAlignment="1">
      <alignment horizontal="left"/>
    </xf>
    <xf numFmtId="2" fontId="1" fillId="2" borderId="0" xfId="0" applyNumberFormat="1" applyFont="1" applyFill="1" applyBorder="1" applyAlignment="1">
      <alignment horizontal="left"/>
    </xf>
    <xf numFmtId="0" fontId="12" fillId="0" borderId="0" xfId="24" applyFont="1">
      <alignment/>
      <protection/>
    </xf>
    <xf numFmtId="0" fontId="12" fillId="0" borderId="0" xfId="24" applyFont="1" applyAlignment="1">
      <alignment horizontal="center"/>
      <protection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0" fontId="12" fillId="0" borderId="0" xfId="24" applyFont="1" applyBorder="1">
      <alignment/>
      <protection/>
    </xf>
    <xf numFmtId="0" fontId="12" fillId="0" borderId="0" xfId="24" applyFont="1" applyBorder="1" applyAlignment="1">
      <alignment horizontal="center"/>
      <protection/>
    </xf>
    <xf numFmtId="0" fontId="1" fillId="2" borderId="0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2" fontId="1" fillId="0" borderId="0" xfId="31" applyNumberFormat="1" applyFont="1" applyProtection="1">
      <alignment/>
      <protection/>
    </xf>
    <xf numFmtId="2" fontId="1" fillId="0" borderId="0" xfId="31" applyNumberFormat="1" applyFont="1" applyBorder="1" applyProtection="1">
      <alignment/>
      <protection/>
    </xf>
    <xf numFmtId="2" fontId="1" fillId="0" borderId="6" xfId="31" applyNumberFormat="1" applyFont="1" applyBorder="1" applyProtection="1">
      <alignment/>
      <protection/>
    </xf>
    <xf numFmtId="0" fontId="13" fillId="2" borderId="0" xfId="0" applyFont="1" applyFill="1" applyBorder="1" applyAlignment="1" applyProtection="1">
      <alignment horizontal="left"/>
      <protection/>
    </xf>
    <xf numFmtId="0" fontId="1" fillId="2" borderId="0" xfId="24" applyFont="1" applyFill="1" applyAlignment="1">
      <alignment horizontal="center"/>
      <protection/>
    </xf>
    <xf numFmtId="0" fontId="12" fillId="0" borderId="0" xfId="24" applyFont="1" applyFill="1" applyAlignment="1">
      <alignment horizontal="center"/>
      <protection/>
    </xf>
    <xf numFmtId="0" fontId="1" fillId="2" borderId="0" xfId="24" applyFont="1" applyFill="1" applyAlignment="1">
      <alignment horizontal="left"/>
      <protection/>
    </xf>
    <xf numFmtId="0" fontId="12" fillId="0" borderId="0" xfId="24" applyFont="1" applyAlignment="1">
      <alignment horizontal="left"/>
      <protection/>
    </xf>
    <xf numFmtId="0" fontId="2" fillId="2" borderId="0" xfId="0" applyFont="1" applyFill="1" applyBorder="1" applyAlignment="1">
      <alignment/>
    </xf>
    <xf numFmtId="0" fontId="1" fillId="2" borderId="0" xfId="23" applyFont="1" applyFill="1" applyAlignment="1">
      <alignment horizontal="right" vertical="top" wrapText="1"/>
      <protection/>
    </xf>
    <xf numFmtId="170" fontId="1" fillId="2" borderId="0" xfId="36" applyNumberFormat="1" applyFont="1" applyFill="1" applyAlignment="1" applyProtection="1">
      <alignment horizontal="center"/>
      <protection/>
    </xf>
    <xf numFmtId="170" fontId="1" fillId="2" borderId="0" xfId="36" applyNumberFormat="1" applyFont="1" applyFill="1" applyProtection="1">
      <alignment/>
      <protection/>
    </xf>
    <xf numFmtId="0" fontId="1" fillId="2" borderId="0" xfId="23" applyFont="1" applyFill="1" applyBorder="1">
      <alignment/>
      <protection/>
    </xf>
    <xf numFmtId="170" fontId="1" fillId="2" borderId="6" xfId="36" applyNumberFormat="1" applyFont="1" applyFill="1" applyBorder="1" applyProtection="1">
      <alignment/>
      <protection/>
    </xf>
    <xf numFmtId="0" fontId="3" fillId="2" borderId="0" xfId="23" applyFont="1" applyFill="1">
      <alignment/>
      <protection/>
    </xf>
    <xf numFmtId="173" fontId="1" fillId="2" borderId="0" xfId="0" applyNumberFormat="1" applyFont="1" applyFill="1" applyAlignment="1" applyProtection="1">
      <alignment horizontal="center"/>
      <protection/>
    </xf>
    <xf numFmtId="170" fontId="1" fillId="2" borderId="0" xfId="0" applyNumberFormat="1" applyFont="1" applyFill="1" applyAlignment="1">
      <alignment horizontal="right"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right"/>
    </xf>
    <xf numFmtId="170" fontId="2" fillId="2" borderId="0" xfId="0" applyNumberFormat="1" applyFont="1" applyFill="1" applyAlignment="1">
      <alignment horizontal="right"/>
    </xf>
    <xf numFmtId="0" fontId="2" fillId="2" borderId="5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right"/>
    </xf>
    <xf numFmtId="170" fontId="1" fillId="2" borderId="5" xfId="0" applyNumberFormat="1" applyFont="1" applyFill="1" applyBorder="1" applyAlignment="1">
      <alignment horizontal="right"/>
    </xf>
    <xf numFmtId="0" fontId="1" fillId="2" borderId="5" xfId="0" applyFont="1" applyFill="1" applyBorder="1" applyAlignment="1">
      <alignment horizontal="right"/>
    </xf>
    <xf numFmtId="1" fontId="2" fillId="2" borderId="5" xfId="0" applyNumberFormat="1" applyFont="1" applyFill="1" applyBorder="1" applyAlignment="1">
      <alignment horizontal="right"/>
    </xf>
    <xf numFmtId="2" fontId="2" fillId="2" borderId="0" xfId="21" applyNumberFormat="1" applyFont="1" applyFill="1" applyBorder="1" applyAlignment="1" quotePrefix="1">
      <alignment horizontal="left"/>
      <protection/>
    </xf>
    <xf numFmtId="2" fontId="2" fillId="2" borderId="0" xfId="21" applyNumberFormat="1" applyFont="1" applyFill="1" applyBorder="1" applyAlignment="1" quotePrefix="1">
      <alignment horizontal="right"/>
      <protection/>
    </xf>
    <xf numFmtId="3" fontId="1" fillId="2" borderId="0" xfId="0" applyNumberFormat="1" applyFont="1" applyFill="1" applyAlignment="1">
      <alignment horizontal="right"/>
    </xf>
    <xf numFmtId="2" fontId="1" fillId="2" borderId="0" xfId="21" applyNumberFormat="1" applyFont="1" applyFill="1" applyBorder="1" applyAlignment="1">
      <alignment horizontal="left" indent="1"/>
      <protection/>
    </xf>
    <xf numFmtId="2" fontId="1" fillId="2" borderId="0" xfId="21" applyNumberFormat="1" applyFont="1" applyFill="1" applyBorder="1" applyAlignment="1">
      <alignment horizontal="right"/>
      <protection/>
    </xf>
    <xf numFmtId="2" fontId="1" fillId="2" borderId="0" xfId="21" applyNumberFormat="1" applyFont="1" applyFill="1" applyBorder="1" applyAlignment="1">
      <alignment horizontal="left" indent="2"/>
      <protection/>
    </xf>
    <xf numFmtId="2" fontId="1" fillId="2" borderId="0" xfId="21" applyNumberFormat="1" applyFont="1" applyFill="1" applyBorder="1" applyAlignment="1" quotePrefix="1">
      <alignment horizontal="right"/>
      <protection/>
    </xf>
    <xf numFmtId="3" fontId="1" fillId="2" borderId="0" xfId="0" applyNumberFormat="1" applyFont="1" applyFill="1" applyBorder="1" applyAlignment="1">
      <alignment horizontal="right"/>
    </xf>
    <xf numFmtId="2" fontId="2" fillId="2" borderId="6" xfId="21" applyNumberFormat="1" applyFont="1" applyFill="1" applyBorder="1" applyAlignment="1" quotePrefix="1">
      <alignment horizontal="left"/>
      <protection/>
    </xf>
    <xf numFmtId="2" fontId="2" fillId="2" borderId="6" xfId="21" applyNumberFormat="1" applyFont="1" applyFill="1" applyBorder="1" applyAlignment="1" quotePrefix="1">
      <alignment horizontal="right"/>
      <protection/>
    </xf>
    <xf numFmtId="170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3" fontId="1" fillId="2" borderId="6" xfId="0" applyNumberFormat="1" applyFont="1" applyFill="1" applyBorder="1" applyAlignment="1">
      <alignment horizontal="right"/>
    </xf>
    <xf numFmtId="0" fontId="14" fillId="2" borderId="0" xfId="0" applyFont="1" applyFill="1" applyBorder="1" applyAlignment="1">
      <alignment/>
    </xf>
    <xf numFmtId="0" fontId="14" fillId="2" borderId="0" xfId="0" applyFont="1" applyFill="1" applyBorder="1" applyAlignment="1">
      <alignment horizontal="right"/>
    </xf>
    <xf numFmtId="170" fontId="14" fillId="2" borderId="0" xfId="0" applyNumberFormat="1" applyFont="1" applyFill="1" applyBorder="1" applyAlignment="1">
      <alignment horizontal="right"/>
    </xf>
    <xf numFmtId="2" fontId="14" fillId="2" borderId="0" xfId="0" applyNumberFormat="1" applyFont="1" applyFill="1" applyBorder="1" applyAlignment="1">
      <alignment horizontal="right"/>
    </xf>
    <xf numFmtId="0" fontId="1" fillId="2" borderId="0" xfId="0" applyNumberFormat="1" applyFont="1" applyFill="1" applyBorder="1" applyAlignment="1">
      <alignment horizontal="right"/>
    </xf>
    <xf numFmtId="1" fontId="1" fillId="2" borderId="0" xfId="0" applyNumberFormat="1" applyFont="1" applyFill="1" applyBorder="1" applyAlignment="1">
      <alignment horizontal="right"/>
    </xf>
    <xf numFmtId="0" fontId="1" fillId="2" borderId="0" xfId="0" applyFont="1" applyFill="1" applyBorder="1" applyAlignment="1" applyProtection="1">
      <alignment horizontal="left"/>
      <protection/>
    </xf>
    <xf numFmtId="3" fontId="14" fillId="2" borderId="0" xfId="0" applyNumberFormat="1" applyFont="1" applyFill="1" applyBorder="1" applyAlignment="1">
      <alignment horizontal="right"/>
    </xf>
    <xf numFmtId="0" fontId="14" fillId="2" borderId="0" xfId="0" applyNumberFormat="1" applyFont="1" applyFill="1" applyBorder="1" applyAlignment="1">
      <alignment horizontal="right"/>
    </xf>
    <xf numFmtId="1" fontId="2" fillId="2" borderId="0" xfId="0" applyNumberFormat="1" applyFont="1" applyFill="1" applyBorder="1" applyAlignment="1">
      <alignment horizontal="right"/>
    </xf>
    <xf numFmtId="0" fontId="1" fillId="2" borderId="5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2" fontId="1" fillId="2" borderId="0" xfId="0" applyNumberFormat="1" applyFont="1" applyFill="1" applyBorder="1" applyAlignment="1">
      <alignment horizontal="left" indent="2"/>
    </xf>
    <xf numFmtId="181" fontId="1" fillId="2" borderId="0" xfId="27" applyNumberFormat="1" applyFont="1" applyFill="1" applyBorder="1" applyAlignment="1" applyProtection="1">
      <alignment horizontal="left" indent="2"/>
      <protection/>
    </xf>
    <xf numFmtId="2" fontId="1" fillId="2" borderId="0" xfId="0" applyNumberFormat="1" applyFont="1" applyFill="1" applyBorder="1" applyAlignment="1">
      <alignment horizontal="left" indent="3"/>
    </xf>
    <xf numFmtId="0" fontId="1" fillId="2" borderId="0" xfId="0" applyFont="1" applyFill="1" applyBorder="1" applyAlignment="1">
      <alignment horizontal="left" indent="3"/>
    </xf>
    <xf numFmtId="3" fontId="1" fillId="2" borderId="0" xfId="0" applyNumberFormat="1" applyFont="1" applyFill="1" applyAlignment="1">
      <alignment/>
    </xf>
    <xf numFmtId="170" fontId="1" fillId="2" borderId="0" xfId="0" applyNumberFormat="1" applyFont="1" applyFill="1" applyBorder="1" applyAlignment="1">
      <alignment horizontal="left" indent="4"/>
    </xf>
    <xf numFmtId="2" fontId="1" fillId="2" borderId="0" xfId="0" applyNumberFormat="1" applyFont="1" applyFill="1" applyBorder="1" applyAlignment="1" quotePrefix="1">
      <alignment horizontal="left" indent="5"/>
    </xf>
    <xf numFmtId="2" fontId="1" fillId="2" borderId="0" xfId="0" applyNumberFormat="1" applyFont="1" applyFill="1" applyBorder="1" applyAlignment="1">
      <alignment horizontal="left" indent="5"/>
    </xf>
    <xf numFmtId="2" fontId="1" fillId="2" borderId="5" xfId="0" applyNumberFormat="1" applyFont="1" applyFill="1" applyBorder="1" applyAlignment="1">
      <alignment horizontal="left"/>
    </xf>
    <xf numFmtId="3" fontId="1" fillId="2" borderId="5" xfId="0" applyNumberFormat="1" applyFont="1" applyFill="1" applyBorder="1" applyAlignment="1">
      <alignment/>
    </xf>
    <xf numFmtId="180" fontId="1" fillId="2" borderId="0" xfId="0" applyNumberFormat="1" applyFont="1" applyFill="1" applyAlignment="1">
      <alignment/>
    </xf>
    <xf numFmtId="180" fontId="1" fillId="2" borderId="0" xfId="0" applyNumberFormat="1" applyFont="1" applyFill="1" applyBorder="1" applyAlignment="1">
      <alignment/>
    </xf>
    <xf numFmtId="170" fontId="1" fillId="2" borderId="6" xfId="0" applyNumberFormat="1" applyFont="1" applyFill="1" applyBorder="1" applyAlignment="1">
      <alignment horizontal="left" indent="4"/>
    </xf>
    <xf numFmtId="180" fontId="1" fillId="2" borderId="6" xfId="0" applyNumberFormat="1" applyFont="1" applyFill="1" applyBorder="1" applyAlignment="1">
      <alignment/>
    </xf>
    <xf numFmtId="175" fontId="1" fillId="2" borderId="0" xfId="0" applyNumberFormat="1" applyFont="1" applyFill="1" applyBorder="1" applyAlignment="1">
      <alignment/>
    </xf>
    <xf numFmtId="0" fontId="2" fillId="2" borderId="0" xfId="0" applyFont="1" applyFill="1" applyBorder="1" applyAlignment="1" quotePrefix="1">
      <alignment horizontal="left"/>
    </xf>
    <xf numFmtId="0" fontId="2" fillId="2" borderId="0" xfId="0" applyFont="1" applyFill="1" applyBorder="1" applyAlignment="1" quotePrefix="1">
      <alignment horizontal="right"/>
    </xf>
    <xf numFmtId="0" fontId="1" fillId="2" borderId="2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1" fillId="2" borderId="3" xfId="0" applyFont="1" applyFill="1" applyBorder="1" applyAlignment="1">
      <alignment horizontal="left"/>
    </xf>
    <xf numFmtId="170" fontId="1" fillId="2" borderId="0" xfId="0" applyNumberFormat="1" applyFont="1" applyFill="1" applyBorder="1" applyAlignment="1" quotePrefix="1">
      <alignment horizontal="center"/>
    </xf>
    <xf numFmtId="170" fontId="1" fillId="2" borderId="6" xfId="0" applyNumberFormat="1" applyFont="1" applyFill="1" applyBorder="1" applyAlignment="1" quotePrefix="1">
      <alignment horizontal="center"/>
    </xf>
    <xf numFmtId="170" fontId="1" fillId="2" borderId="0" xfId="0" applyNumberFormat="1" applyFont="1" applyFill="1" applyAlignment="1">
      <alignment/>
    </xf>
    <xf numFmtId="170" fontId="1" fillId="2" borderId="0" xfId="35" applyNumberFormat="1" applyFont="1" applyFill="1" applyAlignment="1" applyProtection="1">
      <alignment horizontal="center"/>
      <protection/>
    </xf>
    <xf numFmtId="170" fontId="1" fillId="2" borderId="0" xfId="35" applyNumberFormat="1" applyFont="1" applyFill="1" applyProtection="1">
      <alignment/>
      <protection/>
    </xf>
    <xf numFmtId="170" fontId="1" fillId="2" borderId="0" xfId="35" applyNumberFormat="1" applyFont="1" applyFill="1" applyBorder="1" applyAlignment="1" applyProtection="1">
      <alignment horizontal="center"/>
      <protection/>
    </xf>
    <xf numFmtId="170" fontId="1" fillId="2" borderId="0" xfId="35" applyNumberFormat="1" applyFont="1" applyFill="1" applyBorder="1" applyProtection="1">
      <alignment/>
      <protection/>
    </xf>
    <xf numFmtId="170" fontId="1" fillId="2" borderId="6" xfId="35" applyNumberFormat="1" applyFont="1" applyFill="1" applyBorder="1" applyProtection="1">
      <alignment/>
      <protection/>
    </xf>
    <xf numFmtId="0" fontId="1" fillId="2" borderId="6" xfId="0" applyFont="1" applyFill="1" applyBorder="1" applyAlignment="1">
      <alignment/>
    </xf>
    <xf numFmtId="0" fontId="19" fillId="2" borderId="0" xfId="38" applyFont="1" applyFill="1" applyBorder="1">
      <alignment/>
      <protection/>
    </xf>
    <xf numFmtId="0" fontId="2" fillId="2" borderId="0" xfId="38" applyFont="1" applyFill="1" applyBorder="1" applyAlignment="1">
      <alignment horizontal="left"/>
      <protection/>
    </xf>
    <xf numFmtId="0" fontId="1" fillId="2" borderId="0" xfId="38" applyFont="1" applyFill="1">
      <alignment/>
      <protection/>
    </xf>
    <xf numFmtId="0" fontId="20" fillId="2" borderId="0" xfId="38" applyFont="1" applyFill="1" applyAlignment="1" applyProtection="1">
      <alignment horizontal="left"/>
      <protection/>
    </xf>
    <xf numFmtId="0" fontId="1" fillId="2" borderId="0" xfId="38" applyFont="1" applyFill="1" applyBorder="1">
      <alignment/>
      <protection/>
    </xf>
    <xf numFmtId="0" fontId="13" fillId="2" borderId="3" xfId="38" applyFont="1" applyFill="1" applyBorder="1" applyAlignment="1" applyProtection="1">
      <alignment horizontal="center" wrapText="1"/>
      <protection/>
    </xf>
    <xf numFmtId="0" fontId="1" fillId="2" borderId="3" xfId="38" applyFont="1" applyFill="1" applyBorder="1" applyAlignment="1" applyProtection="1">
      <alignment horizontal="center" wrapText="1"/>
      <protection/>
    </xf>
    <xf numFmtId="0" fontId="13" fillId="2" borderId="0" xfId="38" applyFont="1" applyFill="1" applyBorder="1" applyAlignment="1" applyProtection="1">
      <alignment horizontal="center" wrapText="1"/>
      <protection/>
    </xf>
    <xf numFmtId="178" fontId="1" fillId="2" borderId="0" xfId="38" applyNumberFormat="1" applyFont="1" applyFill="1" applyBorder="1" applyAlignment="1">
      <alignment horizontal="left"/>
      <protection/>
    </xf>
    <xf numFmtId="3" fontId="1" fillId="2" borderId="0" xfId="33" applyNumberFormat="1" applyFont="1" applyFill="1" applyProtection="1">
      <alignment/>
      <protection/>
    </xf>
    <xf numFmtId="3" fontId="1" fillId="2" borderId="0" xfId="33" applyNumberFormat="1" applyFont="1" applyFill="1">
      <alignment/>
      <protection/>
    </xf>
    <xf numFmtId="3" fontId="13" fillId="2" borderId="0" xfId="38" applyNumberFormat="1" applyFont="1" applyFill="1" applyBorder="1" applyAlignment="1" applyProtection="1">
      <alignment horizontal="center" wrapText="1"/>
      <protection/>
    </xf>
    <xf numFmtId="3" fontId="1" fillId="2" borderId="0" xfId="33" applyNumberFormat="1" applyFont="1" applyFill="1" applyBorder="1" applyProtection="1">
      <alignment/>
      <protection/>
    </xf>
    <xf numFmtId="1" fontId="1" fillId="2" borderId="0" xfId="38" applyNumberFormat="1" applyFont="1" applyFill="1" applyBorder="1">
      <alignment/>
      <protection/>
    </xf>
    <xf numFmtId="0" fontId="21" fillId="2" borderId="0" xfId="0" applyFont="1" applyFill="1" applyBorder="1" applyAlignment="1">
      <alignment horizontal="left"/>
    </xf>
    <xf numFmtId="2" fontId="1" fillId="2" borderId="6" xfId="0" applyNumberFormat="1" applyFont="1" applyFill="1" applyBorder="1" applyAlignment="1">
      <alignment horizontal="right"/>
    </xf>
    <xf numFmtId="0" fontId="1" fillId="2" borderId="3" xfId="0" applyFont="1" applyFill="1" applyBorder="1" applyAlignment="1">
      <alignment wrapText="1"/>
    </xf>
    <xf numFmtId="0" fontId="21" fillId="2" borderId="0" xfId="0" applyFont="1" applyFill="1" applyBorder="1" applyAlignment="1">
      <alignment horizontal="right"/>
    </xf>
    <xf numFmtId="0" fontId="1" fillId="2" borderId="0" xfId="0" applyNumberFormat="1" applyFont="1" applyFill="1" applyBorder="1" applyAlignment="1">
      <alignment horizontal="center"/>
    </xf>
    <xf numFmtId="0" fontId="19" fillId="2" borderId="0" xfId="0" applyFont="1" applyFill="1" applyBorder="1" applyAlignment="1">
      <alignment/>
    </xf>
    <xf numFmtId="1" fontId="1" fillId="2" borderId="0" xfId="0" applyNumberFormat="1" applyFont="1" applyFill="1" applyBorder="1" applyAlignment="1">
      <alignment/>
    </xf>
    <xf numFmtId="49" fontId="1" fillId="2" borderId="2" xfId="0" applyNumberFormat="1" applyFont="1" applyFill="1" applyBorder="1" applyAlignment="1">
      <alignment horizontal="center" wrapText="1"/>
    </xf>
    <xf numFmtId="49" fontId="13" fillId="2" borderId="2" xfId="0" applyNumberFormat="1" applyFont="1" applyFill="1" applyBorder="1" applyAlignment="1">
      <alignment horizontal="center" wrapText="1"/>
    </xf>
    <xf numFmtId="0" fontId="19" fillId="2" borderId="0" xfId="0" applyFont="1" applyFill="1" applyBorder="1" applyAlignment="1">
      <alignment wrapText="1"/>
    </xf>
    <xf numFmtId="49" fontId="1" fillId="2" borderId="3" xfId="0" applyNumberFormat="1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wrapText="1"/>
    </xf>
    <xf numFmtId="3" fontId="1" fillId="2" borderId="0" xfId="34" applyNumberFormat="1" applyFont="1" applyFill="1" applyProtection="1">
      <alignment/>
      <protection/>
    </xf>
    <xf numFmtId="3" fontId="1" fillId="2" borderId="0" xfId="34" applyNumberFormat="1" applyFont="1" applyFill="1" applyBorder="1" applyProtection="1">
      <alignment/>
      <protection/>
    </xf>
    <xf numFmtId="3" fontId="1" fillId="2" borderId="6" xfId="34" applyNumberFormat="1" applyFont="1" applyFill="1" applyBorder="1" applyProtection="1">
      <alignment/>
      <protection/>
    </xf>
    <xf numFmtId="0" fontId="1" fillId="2" borderId="0" xfId="0" applyFont="1" applyFill="1" applyAlignment="1">
      <alignment horizontal="center"/>
    </xf>
    <xf numFmtId="49" fontId="1" fillId="2" borderId="3" xfId="0" applyNumberFormat="1" applyFont="1" applyFill="1" applyBorder="1" applyAlignment="1">
      <alignment horizontal="center" wrapText="1"/>
    </xf>
    <xf numFmtId="179" fontId="2" fillId="2" borderId="0" xfId="40" applyFont="1" applyFill="1" applyBorder="1" applyAlignment="1">
      <alignment horizontal="left"/>
      <protection/>
    </xf>
    <xf numFmtId="173" fontId="1" fillId="2" borderId="0" xfId="40" applyNumberFormat="1" applyFont="1" applyFill="1" applyAlignment="1" applyProtection="1">
      <alignment horizontal="center"/>
      <protection/>
    </xf>
    <xf numFmtId="179" fontId="1" fillId="2" borderId="0" xfId="40" applyFont="1" applyFill="1">
      <alignment/>
      <protection/>
    </xf>
    <xf numFmtId="1" fontId="2" fillId="2" borderId="0" xfId="40" applyNumberFormat="1" applyFont="1" applyFill="1" applyAlignment="1" applyProtection="1">
      <alignment horizontal="left"/>
      <protection/>
    </xf>
    <xf numFmtId="2" fontId="1" fillId="2" borderId="0" xfId="40" applyNumberFormat="1" applyFont="1" applyFill="1">
      <alignment/>
      <protection/>
    </xf>
    <xf numFmtId="37" fontId="1" fillId="2" borderId="0" xfId="40" applyNumberFormat="1" applyFont="1" applyFill="1" applyProtection="1">
      <alignment/>
      <protection/>
    </xf>
    <xf numFmtId="1" fontId="1" fillId="2" borderId="0" xfId="40" applyNumberFormat="1" applyFont="1" applyFill="1" applyAlignment="1" applyProtection="1">
      <alignment horizontal="left"/>
      <protection/>
    </xf>
    <xf numFmtId="1" fontId="1" fillId="2" borderId="7" xfId="40" applyNumberFormat="1" applyFont="1" applyFill="1" applyBorder="1" applyAlignment="1">
      <alignment horizontal="left"/>
      <protection/>
    </xf>
    <xf numFmtId="179" fontId="1" fillId="2" borderId="7" xfId="40" applyFont="1" applyFill="1" applyBorder="1" applyAlignment="1" applyProtection="1">
      <alignment horizontal="right"/>
      <protection/>
    </xf>
    <xf numFmtId="179" fontId="2" fillId="2" borderId="0" xfId="40" applyFont="1" applyFill="1" applyBorder="1">
      <alignment/>
      <protection/>
    </xf>
    <xf numFmtId="179" fontId="1" fillId="2" borderId="0" xfId="40" applyFont="1" applyFill="1" applyBorder="1">
      <alignment/>
      <protection/>
    </xf>
    <xf numFmtId="1" fontId="1" fillId="2" borderId="0" xfId="40" applyNumberFormat="1" applyFont="1" applyFill="1">
      <alignment/>
      <protection/>
    </xf>
    <xf numFmtId="1" fontId="3" fillId="2" borderId="0" xfId="40" applyNumberFormat="1" applyFont="1" applyFill="1">
      <alignment/>
      <protection/>
    </xf>
    <xf numFmtId="179" fontId="1" fillId="2" borderId="0" xfId="0" applyNumberFormat="1" applyFont="1" applyFill="1" applyBorder="1" applyAlignment="1" applyProtection="1">
      <alignment horizontal="fill"/>
      <protection/>
    </xf>
    <xf numFmtId="179" fontId="1" fillId="2" borderId="0" xfId="0" applyNumberFormat="1" applyFont="1" applyFill="1" applyBorder="1" applyAlignment="1" applyProtection="1">
      <alignment horizontal="center"/>
      <protection/>
    </xf>
    <xf numFmtId="179" fontId="1" fillId="2" borderId="0" xfId="0" applyNumberFormat="1" applyFont="1" applyFill="1" applyBorder="1" applyAlignment="1" applyProtection="1">
      <alignment horizontal="right"/>
      <protection/>
    </xf>
    <xf numFmtId="179" fontId="13" fillId="2" borderId="7" xfId="0" applyNumberFormat="1" applyFont="1" applyFill="1" applyBorder="1" applyAlignment="1" applyProtection="1">
      <alignment horizontal="left" vertical="center" wrapText="1"/>
      <protection/>
    </xf>
    <xf numFmtId="1" fontId="1" fillId="2" borderId="7" xfId="26" applyNumberFormat="1" applyFont="1" applyFill="1" applyBorder="1">
      <alignment/>
      <protection/>
    </xf>
    <xf numFmtId="2" fontId="1" fillId="2" borderId="0" xfId="26" applyNumberFormat="1" applyFont="1" applyFill="1" applyBorder="1">
      <alignment/>
      <protection/>
    </xf>
    <xf numFmtId="0" fontId="1" fillId="2" borderId="4" xfId="0" applyFont="1" applyFill="1" applyBorder="1" applyAlignment="1" applyProtection="1" quotePrefix="1">
      <alignment horizontal="left" vertical="center"/>
      <protection/>
    </xf>
    <xf numFmtId="2" fontId="1" fillId="2" borderId="0" xfId="26" applyNumberFormat="1" applyFont="1" applyFill="1" applyBorder="1" applyAlignment="1" applyProtection="1">
      <alignment horizontal="left"/>
      <protection/>
    </xf>
    <xf numFmtId="0" fontId="1" fillId="2" borderId="0" xfId="0" applyFont="1" applyFill="1" applyBorder="1" applyAlignment="1" applyProtection="1">
      <alignment horizontal="left" vertical="center"/>
      <protection/>
    </xf>
    <xf numFmtId="0" fontId="1" fillId="2" borderId="6" xfId="0" applyFont="1" applyFill="1" applyBorder="1" applyAlignment="1" applyProtection="1">
      <alignment horizontal="left" vertical="center"/>
      <protection/>
    </xf>
    <xf numFmtId="2" fontId="1" fillId="2" borderId="6" xfId="26" applyNumberFormat="1" applyFont="1" applyFill="1" applyBorder="1">
      <alignment/>
      <protection/>
    </xf>
    <xf numFmtId="0" fontId="1" fillId="2" borderId="0" xfId="0" applyFont="1" applyFill="1" applyBorder="1" applyAlignment="1" applyProtection="1" quotePrefix="1">
      <alignment horizontal="left" vertical="center"/>
      <protection/>
    </xf>
    <xf numFmtId="185" fontId="1" fillId="2" borderId="0" xfId="0" applyNumberFormat="1" applyFont="1" applyFill="1" applyBorder="1" applyAlignment="1">
      <alignment/>
    </xf>
    <xf numFmtId="179" fontId="13" fillId="2" borderId="0" xfId="0" applyNumberFormat="1" applyFont="1" applyFill="1" applyAlignment="1" applyProtection="1">
      <alignment horizontal="left"/>
      <protection/>
    </xf>
    <xf numFmtId="170" fontId="1" fillId="2" borderId="0" xfId="0" applyNumberFormat="1" applyFont="1" applyFill="1" applyBorder="1" applyAlignment="1">
      <alignment horizontal="left"/>
    </xf>
    <xf numFmtId="0" fontId="1" fillId="2" borderId="0" xfId="0" applyFont="1" applyFill="1" applyBorder="1" applyAlignment="1" applyProtection="1">
      <alignment horizontal="left" vertical="center" indent="1"/>
      <protection/>
    </xf>
    <xf numFmtId="0" fontId="1" fillId="2" borderId="6" xfId="0" applyFont="1" applyFill="1" applyBorder="1" applyAlignment="1" applyProtection="1">
      <alignment horizontal="left" vertical="center" indent="1"/>
      <protection/>
    </xf>
    <xf numFmtId="170" fontId="1" fillId="2" borderId="6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2" fontId="1" fillId="0" borderId="0" xfId="0" applyNumberFormat="1" applyFont="1" applyAlignment="1">
      <alignment/>
    </xf>
    <xf numFmtId="173" fontId="1" fillId="0" borderId="0" xfId="0" applyNumberFormat="1" applyFont="1" applyAlignment="1" applyProtection="1">
      <alignment horizontal="center"/>
      <protection/>
    </xf>
    <xf numFmtId="0" fontId="2" fillId="0" borderId="0" xfId="0" applyFont="1" applyBorder="1" applyAlignment="1">
      <alignment horizontal="center"/>
    </xf>
    <xf numFmtId="0" fontId="1" fillId="0" borderId="0" xfId="23" applyFont="1" applyBorder="1" applyAlignment="1">
      <alignment horizontal="left"/>
      <protection/>
    </xf>
    <xf numFmtId="0" fontId="2" fillId="0" borderId="0" xfId="0" applyFont="1" applyBorder="1" applyAlignment="1">
      <alignment vertical="center" textRotation="180" wrapText="1"/>
    </xf>
    <xf numFmtId="0" fontId="1" fillId="0" borderId="2" xfId="0" applyFont="1" applyFill="1" applyBorder="1" applyAlignment="1" applyProtection="1">
      <alignment horizontal="center"/>
      <protection/>
    </xf>
    <xf numFmtId="0" fontId="1" fillId="0" borderId="3" xfId="0" applyFont="1" applyFill="1" applyBorder="1" applyAlignment="1">
      <alignment horizontal="center"/>
    </xf>
    <xf numFmtId="2" fontId="1" fillId="0" borderId="0" xfId="23" applyNumberFormat="1" applyFont="1" applyAlignment="1">
      <alignment horizontal="right" vertical="top" wrapText="1"/>
      <protection/>
    </xf>
    <xf numFmtId="2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2" fontId="1" fillId="0" borderId="6" xfId="0" applyNumberFormat="1" applyFont="1" applyBorder="1" applyAlignment="1">
      <alignment/>
    </xf>
    <xf numFmtId="0" fontId="1" fillId="0" borderId="0" xfId="0" applyFont="1" applyFill="1" applyBorder="1" applyAlignment="1" applyProtection="1" quotePrefix="1">
      <alignment horizontal="left"/>
      <protection/>
    </xf>
    <xf numFmtId="0" fontId="3" fillId="0" borderId="0" xfId="0" applyFont="1" applyAlignment="1">
      <alignment/>
    </xf>
    <xf numFmtId="0" fontId="1" fillId="0" borderId="0" xfId="0" applyFont="1" applyFill="1" applyBorder="1" applyAlignment="1">
      <alignment/>
    </xf>
    <xf numFmtId="1" fontId="1" fillId="0" borderId="0" xfId="0" applyNumberFormat="1" applyFont="1" applyFill="1" applyAlignment="1">
      <alignment/>
    </xf>
    <xf numFmtId="2" fontId="1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2" fontId="2" fillId="0" borderId="0" xfId="0" applyNumberFormat="1" applyFont="1" applyFill="1" applyBorder="1" applyAlignment="1">
      <alignment horizontal="center"/>
    </xf>
    <xf numFmtId="2" fontId="2" fillId="0" borderId="0" xfId="22" applyNumberFormat="1" applyFont="1" applyFill="1" applyAlignment="1">
      <alignment horizontal="center" vertical="justify"/>
      <protection/>
    </xf>
    <xf numFmtId="1" fontId="2" fillId="0" borderId="0" xfId="23" applyNumberFormat="1" applyFont="1" applyFill="1" applyAlignment="1">
      <alignment horizontal="left"/>
      <protection/>
    </xf>
    <xf numFmtId="0" fontId="1" fillId="0" borderId="0" xfId="23" applyFont="1" applyFill="1" applyBorder="1" applyAlignment="1">
      <alignment horizontal="left"/>
      <protection/>
    </xf>
    <xf numFmtId="1" fontId="1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vertical="center" textRotation="180" wrapText="1"/>
    </xf>
    <xf numFmtId="0" fontId="1" fillId="0" borderId="0" xfId="23" applyFont="1" applyFill="1">
      <alignment/>
      <protection/>
    </xf>
    <xf numFmtId="2" fontId="1" fillId="0" borderId="2" xfId="22" applyNumberFormat="1" applyFont="1" applyFill="1" applyBorder="1" applyAlignment="1">
      <alignment horizontal="center"/>
      <protection/>
    </xf>
    <xf numFmtId="2" fontId="1" fillId="0" borderId="2" xfId="22" applyNumberFormat="1" applyFont="1" applyFill="1" applyBorder="1" applyAlignment="1">
      <alignment horizontal="center" vertical="justify"/>
      <protection/>
    </xf>
    <xf numFmtId="2" fontId="1" fillId="0" borderId="3" xfId="22" applyNumberFormat="1" applyFont="1" applyFill="1" applyBorder="1" applyAlignment="1">
      <alignment horizontal="center"/>
      <protection/>
    </xf>
    <xf numFmtId="2" fontId="1" fillId="0" borderId="3" xfId="22" applyNumberFormat="1" applyFont="1" applyFill="1" applyBorder="1" applyAlignment="1">
      <alignment horizontal="center" vertical="justify"/>
      <protection/>
    </xf>
    <xf numFmtId="0" fontId="1" fillId="0" borderId="0" xfId="23" applyFont="1" applyFill="1" applyAlignment="1">
      <alignment horizontal="right" vertical="top" wrapText="1"/>
      <protection/>
    </xf>
    <xf numFmtId="2" fontId="1" fillId="0" borderId="0" xfId="37" applyNumberFormat="1" applyFont="1" applyFill="1">
      <alignment/>
      <protection/>
    </xf>
    <xf numFmtId="2" fontId="1" fillId="0" borderId="0" xfId="37" applyNumberFormat="1" applyFont="1" applyFill="1" applyBorder="1">
      <alignment/>
      <protection/>
    </xf>
    <xf numFmtId="173" fontId="1" fillId="0" borderId="0" xfId="0" applyNumberFormat="1" applyFont="1" applyFill="1" applyAlignment="1" applyProtection="1">
      <alignment/>
      <protection/>
    </xf>
    <xf numFmtId="2" fontId="1" fillId="0" borderId="0" xfId="0" applyNumberFormat="1" applyFont="1" applyFill="1" applyAlignment="1">
      <alignment/>
    </xf>
    <xf numFmtId="1" fontId="1" fillId="0" borderId="0" xfId="15" applyNumberFormat="1" applyFont="1" applyFill="1" applyBorder="1" applyAlignment="1" quotePrefix="1">
      <alignment horizontal="left"/>
      <protection/>
    </xf>
    <xf numFmtId="0" fontId="1" fillId="0" borderId="0" xfId="0" applyFont="1" applyAlignment="1">
      <alignment horizontal="right"/>
    </xf>
    <xf numFmtId="2" fontId="2" fillId="0" borderId="0" xfId="0" applyNumberFormat="1" applyFont="1" applyBorder="1" applyAlignment="1">
      <alignment/>
    </xf>
    <xf numFmtId="2" fontId="1" fillId="0" borderId="7" xfId="0" applyNumberFormat="1" applyFont="1" applyBorder="1" applyAlignment="1">
      <alignment/>
    </xf>
    <xf numFmtId="170" fontId="1" fillId="0" borderId="0" xfId="0" applyNumberFormat="1" applyFont="1" applyFill="1" applyAlignment="1">
      <alignment horizontal="right"/>
    </xf>
    <xf numFmtId="0" fontId="1" fillId="2" borderId="7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4" fontId="1" fillId="2" borderId="0" xfId="0" applyNumberFormat="1" applyFont="1" applyFill="1" applyBorder="1" applyAlignment="1">
      <alignment/>
    </xf>
    <xf numFmtId="4" fontId="1" fillId="2" borderId="6" xfId="0" applyNumberFormat="1" applyFont="1" applyFill="1" applyBorder="1" applyAlignment="1">
      <alignment/>
    </xf>
    <xf numFmtId="0" fontId="3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0" xfId="0" applyFont="1" applyFill="1" applyBorder="1" applyAlignment="1">
      <alignment horizontal="center" vertical="center"/>
    </xf>
    <xf numFmtId="2" fontId="1" fillId="2" borderId="0" xfId="30" applyNumberFormat="1" applyFont="1" applyFill="1" applyProtection="1">
      <alignment/>
      <protection/>
    </xf>
    <xf numFmtId="1" fontId="1" fillId="2" borderId="0" xfId="30" applyNumberFormat="1" applyFont="1" applyFill="1" applyProtection="1">
      <alignment/>
      <protection/>
    </xf>
    <xf numFmtId="2" fontId="1" fillId="2" borderId="0" xfId="30" applyNumberFormat="1" applyFont="1" applyFill="1" applyBorder="1" applyProtection="1">
      <alignment/>
      <protection/>
    </xf>
    <xf numFmtId="1" fontId="1" fillId="2" borderId="0" xfId="30" applyNumberFormat="1" applyFont="1" applyFill="1" applyBorder="1" applyProtection="1">
      <alignment/>
      <protection/>
    </xf>
    <xf numFmtId="2" fontId="1" fillId="2" borderId="6" xfId="30" applyNumberFormat="1" applyFont="1" applyFill="1" applyBorder="1" applyProtection="1">
      <alignment/>
      <protection/>
    </xf>
    <xf numFmtId="1" fontId="1" fillId="2" borderId="6" xfId="30" applyNumberFormat="1" applyFont="1" applyFill="1" applyBorder="1" applyProtection="1">
      <alignment/>
      <protection/>
    </xf>
    <xf numFmtId="2" fontId="1" fillId="2" borderId="0" xfId="28" applyNumberFormat="1" applyFont="1" applyFill="1" applyBorder="1" applyProtection="1">
      <alignment/>
      <protection/>
    </xf>
    <xf numFmtId="2" fontId="1" fillId="2" borderId="6" xfId="28" applyNumberFormat="1" applyFont="1" applyFill="1" applyBorder="1" applyProtection="1">
      <alignment/>
      <protection/>
    </xf>
    <xf numFmtId="2" fontId="1" fillId="2" borderId="0" xfId="29" applyNumberFormat="1" applyFont="1" applyFill="1" applyProtection="1">
      <alignment/>
      <protection/>
    </xf>
    <xf numFmtId="173" fontId="12" fillId="2" borderId="0" xfId="29" applyNumberFormat="1" applyFont="1" applyFill="1" applyAlignment="1" applyProtection="1">
      <alignment horizontal="center"/>
      <protection/>
    </xf>
    <xf numFmtId="173" fontId="12" fillId="2" borderId="0" xfId="29" applyNumberFormat="1" applyFont="1" applyFill="1" applyProtection="1">
      <alignment/>
      <protection/>
    </xf>
    <xf numFmtId="0" fontId="2" fillId="2" borderId="0" xfId="0" applyFont="1" applyFill="1" applyBorder="1" applyAlignment="1">
      <alignment horizontal="left" vertical="center"/>
    </xf>
    <xf numFmtId="2" fontId="1" fillId="2" borderId="0" xfId="0" applyNumberFormat="1" applyFont="1" applyFill="1" applyAlignment="1">
      <alignment horizontal="right"/>
    </xf>
    <xf numFmtId="0" fontId="1" fillId="2" borderId="6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center" wrapText="1"/>
    </xf>
    <xf numFmtId="3" fontId="1" fillId="2" borderId="0" xfId="0" applyNumberFormat="1" applyFont="1" applyFill="1" applyBorder="1" applyAlignment="1">
      <alignment horizontal="center" wrapText="1"/>
    </xf>
    <xf numFmtId="170" fontId="1" fillId="2" borderId="0" xfId="0" applyNumberFormat="1" applyFont="1" applyFill="1" applyBorder="1" applyAlignment="1">
      <alignment horizontal="center" wrapText="1"/>
    </xf>
    <xf numFmtId="170" fontId="1" fillId="2" borderId="3" xfId="0" applyNumberFormat="1" applyFont="1" applyFill="1" applyBorder="1" applyAlignment="1">
      <alignment horizontal="center" wrapText="1"/>
    </xf>
    <xf numFmtId="180" fontId="1" fillId="2" borderId="0" xfId="28" applyNumberFormat="1" applyFont="1" applyFill="1" applyProtection="1">
      <alignment/>
      <protection/>
    </xf>
    <xf numFmtId="180" fontId="1" fillId="2" borderId="0" xfId="28" applyNumberFormat="1" applyFont="1" applyFill="1" applyBorder="1" applyProtection="1">
      <alignment/>
      <protection/>
    </xf>
    <xf numFmtId="179" fontId="2" fillId="2" borderId="0" xfId="39" applyFont="1" applyFill="1" applyAlignment="1" applyProtection="1">
      <alignment horizontal="left"/>
      <protection/>
    </xf>
    <xf numFmtId="179" fontId="1" fillId="2" borderId="0" xfId="39" applyFont="1" applyFill="1" applyAlignment="1" applyProtection="1">
      <alignment horizontal="left"/>
      <protection/>
    </xf>
    <xf numFmtId="179" fontId="1" fillId="2" borderId="0" xfId="39" applyFont="1" applyFill="1">
      <alignment/>
      <protection/>
    </xf>
    <xf numFmtId="184" fontId="1" fillId="2" borderId="0" xfId="39" applyNumberFormat="1" applyFont="1" applyFill="1" applyProtection="1">
      <alignment/>
      <protection/>
    </xf>
    <xf numFmtId="179" fontId="1" fillId="2" borderId="0" xfId="39" applyFont="1" applyFill="1" applyBorder="1" applyAlignment="1" applyProtection="1">
      <alignment horizontal="left"/>
      <protection/>
    </xf>
    <xf numFmtId="179" fontId="1" fillId="2" borderId="0" xfId="39" applyFont="1" applyFill="1" applyBorder="1">
      <alignment/>
      <protection/>
    </xf>
    <xf numFmtId="179" fontId="1" fillId="2" borderId="7" xfId="39" applyFont="1" applyFill="1" applyBorder="1" applyAlignment="1">
      <alignment wrapText="1"/>
      <protection/>
    </xf>
    <xf numFmtId="0" fontId="1" fillId="2" borderId="7" xfId="39" applyNumberFormat="1" applyFont="1" applyFill="1" applyBorder="1" applyAlignment="1" applyProtection="1">
      <alignment horizontal="center" vertical="center" wrapText="1"/>
      <protection/>
    </xf>
    <xf numFmtId="179" fontId="1" fillId="2" borderId="0" xfId="39" applyFont="1" applyFill="1" applyAlignment="1">
      <alignment wrapText="1"/>
      <protection/>
    </xf>
    <xf numFmtId="0" fontId="1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/>
    </xf>
    <xf numFmtId="0" fontId="12" fillId="0" borderId="0" xfId="24" applyFont="1" applyAlignment="1">
      <alignment horizontal="right"/>
      <protection/>
    </xf>
    <xf numFmtId="3" fontId="1" fillId="2" borderId="0" xfId="0" applyNumberFormat="1" applyFont="1" applyFill="1" applyAlignment="1">
      <alignment horizontal="left" vertical="top"/>
    </xf>
    <xf numFmtId="3" fontId="1" fillId="2" borderId="0" xfId="0" applyNumberFormat="1" applyFont="1" applyFill="1" applyAlignment="1">
      <alignment horizontal="left" vertical="top" wrapText="1"/>
    </xf>
    <xf numFmtId="0" fontId="1" fillId="2" borderId="2" xfId="0" applyNumberFormat="1" applyFont="1" applyFill="1" applyBorder="1" applyAlignment="1">
      <alignment horizontal="center" vertical="top" wrapText="1"/>
    </xf>
    <xf numFmtId="3" fontId="1" fillId="2" borderId="0" xfId="0" applyNumberFormat="1" applyFont="1" applyFill="1" applyBorder="1" applyAlignment="1">
      <alignment horizontal="right" wrapText="1"/>
    </xf>
    <xf numFmtId="3" fontId="1" fillId="2" borderId="6" xfId="0" applyNumberFormat="1" applyFont="1" applyFill="1" applyBorder="1" applyAlignment="1">
      <alignment/>
    </xf>
    <xf numFmtId="3" fontId="1" fillId="2" borderId="6" xfId="0" applyNumberFormat="1" applyFont="1" applyFill="1" applyBorder="1" applyAlignment="1">
      <alignment horizontal="right" wrapText="1"/>
    </xf>
    <xf numFmtId="3" fontId="1" fillId="2" borderId="5" xfId="0" applyNumberFormat="1" applyFont="1" applyFill="1" applyBorder="1" applyAlignment="1">
      <alignment horizontal="right" wrapText="1"/>
    </xf>
    <xf numFmtId="3" fontId="1" fillId="2" borderId="0" xfId="0" applyNumberFormat="1" applyFont="1" applyFill="1" applyAlignment="1">
      <alignment/>
    </xf>
    <xf numFmtId="4" fontId="1" fillId="2" borderId="0" xfId="0" applyNumberFormat="1" applyFont="1" applyFill="1" applyBorder="1" applyAlignment="1">
      <alignment horizontal="right" wrapText="1"/>
    </xf>
    <xf numFmtId="4" fontId="1" fillId="2" borderId="6" xfId="0" applyNumberFormat="1" applyFont="1" applyFill="1" applyBorder="1" applyAlignment="1">
      <alignment horizontal="right" wrapText="1"/>
    </xf>
    <xf numFmtId="4" fontId="1" fillId="2" borderId="5" xfId="0" applyNumberFormat="1" applyFont="1" applyFill="1" applyBorder="1" applyAlignment="1">
      <alignment horizontal="right" wrapText="1"/>
    </xf>
    <xf numFmtId="4" fontId="1" fillId="2" borderId="0" xfId="0" applyNumberFormat="1" applyFont="1" applyFill="1" applyAlignment="1">
      <alignment/>
    </xf>
    <xf numFmtId="170" fontId="0" fillId="2" borderId="0" xfId="0" applyNumberFormat="1" applyFont="1" applyFill="1" applyBorder="1" applyAlignment="1" quotePrefix="1">
      <alignment horizontal="center"/>
    </xf>
    <xf numFmtId="2" fontId="1" fillId="2" borderId="0" xfId="39" applyNumberFormat="1" applyFont="1" applyFill="1" applyBorder="1">
      <alignment/>
      <protection/>
    </xf>
    <xf numFmtId="0" fontId="23" fillId="2" borderId="0" xfId="25" applyFont="1" applyFill="1" applyAlignment="1">
      <alignment horizontal="left"/>
      <protection/>
    </xf>
    <xf numFmtId="0" fontId="0" fillId="2" borderId="0" xfId="0" applyFont="1" applyFill="1" applyBorder="1" applyAlignment="1">
      <alignment/>
    </xf>
    <xf numFmtId="0" fontId="23" fillId="2" borderId="0" xfId="0" applyFont="1" applyFill="1" applyBorder="1" applyAlignment="1">
      <alignment/>
    </xf>
    <xf numFmtId="0" fontId="5" fillId="2" borderId="0" xfId="17" applyFill="1" applyBorder="1" applyAlignment="1">
      <alignment/>
    </xf>
    <xf numFmtId="193" fontId="12" fillId="0" borderId="0" xfId="24" applyNumberFormat="1" applyFont="1" applyAlignment="1">
      <alignment horizontal="center"/>
      <protection/>
    </xf>
    <xf numFmtId="0" fontId="2" fillId="0" borderId="0" xfId="0" applyFont="1" applyFill="1" applyBorder="1" applyAlignment="1">
      <alignment/>
    </xf>
    <xf numFmtId="0" fontId="1" fillId="0" borderId="0" xfId="24" applyFont="1" applyFill="1" applyAlignment="1">
      <alignment horizontal="left"/>
      <protection/>
    </xf>
    <xf numFmtId="0" fontId="1" fillId="0" borderId="0" xfId="24" applyFont="1" applyFill="1" applyAlignment="1">
      <alignment horizontal="center"/>
      <protection/>
    </xf>
    <xf numFmtId="0" fontId="1" fillId="0" borderId="0" xfId="24" applyFont="1" applyFill="1" applyBorder="1">
      <alignment/>
      <protection/>
    </xf>
    <xf numFmtId="0" fontId="1" fillId="0" borderId="0" xfId="24" applyFont="1" applyFill="1">
      <alignment/>
      <protection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24" applyFont="1" applyFill="1" applyBorder="1" applyAlignment="1">
      <alignment horizontal="center"/>
      <protection/>
    </xf>
    <xf numFmtId="0" fontId="1" fillId="0" borderId="7" xfId="0" applyFont="1" applyFill="1" applyBorder="1" applyAlignment="1">
      <alignment/>
    </xf>
    <xf numFmtId="0" fontId="1" fillId="0" borderId="7" xfId="0" applyFont="1" applyFill="1" applyBorder="1" applyAlignment="1">
      <alignment horizontal="right"/>
    </xf>
    <xf numFmtId="0" fontId="1" fillId="0" borderId="0" xfId="24" applyFont="1" applyFill="1" applyBorder="1" applyAlignment="1">
      <alignment horizontal="left"/>
      <protection/>
    </xf>
    <xf numFmtId="0" fontId="1" fillId="0" borderId="0" xfId="24" applyFont="1" applyFill="1" applyAlignment="1">
      <alignment horizontal="right"/>
      <protection/>
    </xf>
    <xf numFmtId="2" fontId="1" fillId="2" borderId="0" xfId="39" applyNumberFormat="1" applyFont="1" applyFill="1">
      <alignment/>
      <protection/>
    </xf>
    <xf numFmtId="0" fontId="1" fillId="2" borderId="6" xfId="39" applyNumberFormat="1" applyFont="1" applyFill="1" applyBorder="1" applyAlignment="1">
      <alignment horizontal="left"/>
      <protection/>
    </xf>
    <xf numFmtId="3" fontId="1" fillId="2" borderId="3" xfId="0" applyNumberFormat="1" applyFont="1" applyFill="1" applyBorder="1" applyAlignment="1">
      <alignment horizontal="right"/>
    </xf>
    <xf numFmtId="3" fontId="1" fillId="2" borderId="7" xfId="0" applyNumberFormat="1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 horizontal="right" wrapText="1"/>
    </xf>
    <xf numFmtId="4" fontId="1" fillId="2" borderId="4" xfId="0" applyNumberFormat="1" applyFont="1" applyFill="1" applyBorder="1" applyAlignment="1">
      <alignment horizontal="right"/>
    </xf>
    <xf numFmtId="174" fontId="1" fillId="0" borderId="0" xfId="23" applyNumberFormat="1" applyFont="1" applyBorder="1" applyAlignment="1">
      <alignment horizontal="right" vertical="top" wrapText="1"/>
      <protection/>
    </xf>
    <xf numFmtId="0" fontId="0" fillId="2" borderId="0" xfId="0" applyFont="1" applyFill="1" applyAlignment="1">
      <alignment/>
    </xf>
    <xf numFmtId="0" fontId="1" fillId="2" borderId="6" xfId="0" applyFont="1" applyFill="1" applyBorder="1" applyAlignment="1">
      <alignment horizontal="center"/>
    </xf>
    <xf numFmtId="0" fontId="3" fillId="2" borderId="0" xfId="23" applyFont="1" applyFill="1" applyBorder="1">
      <alignment/>
      <protection/>
    </xf>
    <xf numFmtId="2" fontId="1" fillId="2" borderId="0" xfId="31" applyNumberFormat="1" applyFont="1" applyFill="1" applyBorder="1" applyProtection="1">
      <alignment/>
      <protection/>
    </xf>
    <xf numFmtId="2" fontId="1" fillId="2" borderId="6" xfId="31" applyNumberFormat="1" applyFont="1" applyFill="1" applyBorder="1" applyProtection="1">
      <alignment/>
      <protection/>
    </xf>
    <xf numFmtId="170" fontId="1" fillId="2" borderId="0" xfId="35" applyNumberFormat="1" applyFont="1" applyFill="1" applyBorder="1" applyAlignment="1" applyProtection="1">
      <alignment horizontal="left"/>
      <protection/>
    </xf>
    <xf numFmtId="3" fontId="1" fillId="2" borderId="0" xfId="34" applyNumberFormat="1" applyFont="1" applyFill="1" applyBorder="1" applyAlignment="1" applyProtection="1">
      <alignment horizontal="left"/>
      <protection/>
    </xf>
    <xf numFmtId="0" fontId="1" fillId="2" borderId="0" xfId="39" applyNumberFormat="1" applyFont="1" applyFill="1" applyBorder="1" applyAlignment="1">
      <alignment horizontal="left"/>
      <protection/>
    </xf>
    <xf numFmtId="2" fontId="1" fillId="0" borderId="0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2" fontId="1" fillId="2" borderId="0" xfId="37" applyNumberFormat="1" applyFont="1" applyFill="1" applyBorder="1">
      <alignment/>
      <protection/>
    </xf>
    <xf numFmtId="0" fontId="1" fillId="2" borderId="6" xfId="37" applyNumberFormat="1" applyFont="1" applyFill="1" applyBorder="1" applyAlignment="1">
      <alignment horizontal="left"/>
      <protection/>
    </xf>
    <xf numFmtId="1" fontId="1" fillId="2" borderId="0" xfId="0" applyNumberFormat="1" applyFont="1" applyFill="1" applyBorder="1" applyAlignment="1" applyProtection="1" quotePrefix="1">
      <alignment horizontal="left"/>
      <protection/>
    </xf>
    <xf numFmtId="2" fontId="1" fillId="2" borderId="0" xfId="0" applyNumberFormat="1" applyFont="1" applyFill="1" applyAlignment="1">
      <alignment/>
    </xf>
    <xf numFmtId="1" fontId="3" fillId="2" borderId="0" xfId="0" applyNumberFormat="1" applyFont="1" applyFill="1" applyBorder="1" applyAlignment="1" applyProtection="1">
      <alignment horizontal="left"/>
      <protection/>
    </xf>
    <xf numFmtId="0" fontId="1" fillId="2" borderId="0" xfId="24" applyFont="1" applyFill="1" applyBorder="1">
      <alignment/>
      <protection/>
    </xf>
    <xf numFmtId="0" fontId="1" fillId="2" borderId="0" xfId="24" applyFont="1" applyFill="1">
      <alignment/>
      <protection/>
    </xf>
    <xf numFmtId="0" fontId="12" fillId="2" borderId="0" xfId="24" applyFont="1" applyFill="1" applyAlignment="1">
      <alignment horizontal="center"/>
      <protection/>
    </xf>
    <xf numFmtId="0" fontId="12" fillId="2" borderId="0" xfId="24" applyFont="1" applyFill="1">
      <alignment/>
      <protection/>
    </xf>
    <xf numFmtId="172" fontId="1" fillId="2" borderId="0" xfId="23" applyNumberFormat="1" applyFont="1" applyFill="1">
      <alignment/>
      <protection/>
    </xf>
    <xf numFmtId="177" fontId="1" fillId="2" borderId="0" xfId="23" applyNumberFormat="1" applyFont="1" applyFill="1">
      <alignment/>
      <protection/>
    </xf>
    <xf numFmtId="17" fontId="26" fillId="2" borderId="0" xfId="0" applyNumberFormat="1" applyFont="1" applyFill="1" applyBorder="1" applyAlignment="1">
      <alignment horizontal="left"/>
    </xf>
    <xf numFmtId="1" fontId="1" fillId="2" borderId="0" xfId="28" applyNumberFormat="1" applyFont="1" applyFill="1" applyAlignment="1" applyProtection="1">
      <alignment horizontal="left"/>
      <protection/>
    </xf>
    <xf numFmtId="1" fontId="1" fillId="2" borderId="0" xfId="28" applyNumberFormat="1" applyFont="1" applyFill="1" applyBorder="1" applyAlignment="1" applyProtection="1">
      <alignment horizontal="left"/>
      <protection/>
    </xf>
    <xf numFmtId="1" fontId="1" fillId="2" borderId="6" xfId="28" applyNumberFormat="1" applyFont="1" applyFill="1" applyBorder="1" applyAlignment="1" applyProtection="1">
      <alignment horizontal="left"/>
      <protection/>
    </xf>
    <xf numFmtId="2" fontId="1" fillId="2" borderId="4" xfId="0" applyNumberFormat="1" applyFont="1" applyFill="1" applyBorder="1" applyAlignment="1">
      <alignment/>
    </xf>
    <xf numFmtId="2" fontId="1" fillId="2" borderId="2" xfId="28" applyNumberFormat="1" applyFont="1" applyFill="1" applyBorder="1" applyProtection="1">
      <alignment/>
      <protection/>
    </xf>
    <xf numFmtId="2" fontId="1" fillId="2" borderId="2" xfId="0" applyNumberFormat="1" applyFont="1" applyFill="1" applyBorder="1" applyAlignment="1">
      <alignment/>
    </xf>
    <xf numFmtId="0" fontId="2" fillId="0" borderId="0" xfId="0" applyFont="1" applyAlignment="1">
      <alignment/>
    </xf>
    <xf numFmtId="2" fontId="1" fillId="2" borderId="0" xfId="29" applyNumberFormat="1" applyFont="1" applyFill="1" applyBorder="1" applyProtection="1">
      <alignment/>
      <protection/>
    </xf>
    <xf numFmtId="2" fontId="1" fillId="2" borderId="2" xfId="29" applyNumberFormat="1" applyFont="1" applyFill="1" applyBorder="1" applyProtection="1">
      <alignment/>
      <protection/>
    </xf>
    <xf numFmtId="173" fontId="12" fillId="2" borderId="0" xfId="29" applyNumberFormat="1" applyFont="1" applyFill="1" applyBorder="1" applyAlignment="1" applyProtection="1">
      <alignment horizontal="center"/>
      <protection/>
    </xf>
    <xf numFmtId="173" fontId="12" fillId="2" borderId="0" xfId="29" applyNumberFormat="1" applyFont="1" applyFill="1" applyBorder="1" applyProtection="1">
      <alignment/>
      <protection/>
    </xf>
    <xf numFmtId="0" fontId="3" fillId="2" borderId="0" xfId="0" applyFont="1" applyFill="1" applyBorder="1" applyAlignment="1">
      <alignment/>
    </xf>
    <xf numFmtId="3" fontId="1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2" fontId="3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1" fillId="2" borderId="7" xfId="0" applyFont="1" applyFill="1" applyBorder="1" applyAlignment="1">
      <alignment/>
    </xf>
    <xf numFmtId="0" fontId="1" fillId="2" borderId="0" xfId="0" applyFont="1" applyFill="1" applyAlignment="1">
      <alignment horizontal="left"/>
    </xf>
    <xf numFmtId="2" fontId="1" fillId="2" borderId="0" xfId="0" applyNumberFormat="1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horizontal="left" vertical="center"/>
    </xf>
    <xf numFmtId="191" fontId="1" fillId="2" borderId="0" xfId="0" applyNumberFormat="1" applyFont="1" applyFill="1" applyBorder="1" applyAlignment="1">
      <alignment horizontal="left" vertical="center" wrapText="1"/>
    </xf>
    <xf numFmtId="0" fontId="1" fillId="2" borderId="0" xfId="0" applyNumberFormat="1" applyFont="1" applyFill="1" applyBorder="1" applyAlignment="1">
      <alignment horizontal="left"/>
    </xf>
    <xf numFmtId="0" fontId="1" fillId="2" borderId="2" xfId="0" applyNumberFormat="1" applyFont="1" applyFill="1" applyBorder="1" applyAlignment="1">
      <alignment/>
    </xf>
    <xf numFmtId="3" fontId="1" fillId="2" borderId="2" xfId="0" applyNumberFormat="1" applyFont="1" applyFill="1" applyBorder="1" applyAlignment="1">
      <alignment/>
    </xf>
    <xf numFmtId="3" fontId="1" fillId="2" borderId="3" xfId="0" applyNumberFormat="1" applyFont="1" applyFill="1" applyBorder="1" applyAlignment="1">
      <alignment/>
    </xf>
    <xf numFmtId="3" fontId="1" fillId="2" borderId="5" xfId="0" applyNumberFormat="1" applyFont="1" applyFill="1" applyBorder="1" applyAlignment="1">
      <alignment horizontal="right"/>
    </xf>
    <xf numFmtId="4" fontId="1" fillId="2" borderId="5" xfId="0" applyNumberFormat="1" applyFont="1" applyFill="1" applyBorder="1" applyAlignment="1">
      <alignment/>
    </xf>
    <xf numFmtId="176" fontId="1" fillId="0" borderId="0" xfId="32" applyNumberFormat="1" applyFont="1" applyProtection="1">
      <alignment/>
      <protection/>
    </xf>
    <xf numFmtId="2" fontId="1" fillId="0" borderId="0" xfId="32" applyNumberFormat="1" applyFont="1" applyProtection="1">
      <alignment/>
      <protection/>
    </xf>
    <xf numFmtId="174" fontId="1" fillId="0" borderId="0" xfId="32" applyNumberFormat="1" applyFont="1" applyProtection="1">
      <alignment/>
      <protection/>
    </xf>
    <xf numFmtId="174" fontId="1" fillId="0" borderId="0" xfId="32" applyNumberFormat="1" applyFont="1" applyBorder="1" applyProtection="1">
      <alignment/>
      <protection/>
    </xf>
    <xf numFmtId="2" fontId="1" fillId="0" borderId="0" xfId="32" applyNumberFormat="1" applyFont="1" applyBorder="1" applyProtection="1">
      <alignment/>
      <protection/>
    </xf>
    <xf numFmtId="174" fontId="1" fillId="0" borderId="6" xfId="32" applyNumberFormat="1" applyFont="1" applyBorder="1" applyProtection="1">
      <alignment/>
      <protection/>
    </xf>
    <xf numFmtId="0" fontId="27" fillId="2" borderId="0" xfId="0" applyFont="1" applyFill="1" applyAlignment="1">
      <alignment/>
    </xf>
    <xf numFmtId="2" fontId="2" fillId="2" borderId="0" xfId="0" applyNumberFormat="1" applyFont="1" applyFill="1" applyAlignment="1">
      <alignment horizontal="right"/>
    </xf>
    <xf numFmtId="3" fontId="27" fillId="2" borderId="0" xfId="0" applyNumberFormat="1" applyFont="1" applyFill="1" applyAlignment="1">
      <alignment/>
    </xf>
    <xf numFmtId="3" fontId="27" fillId="0" borderId="0" xfId="0" applyNumberFormat="1" applyFont="1" applyFill="1" applyAlignment="1">
      <alignment/>
    </xf>
    <xf numFmtId="170" fontId="1" fillId="0" borderId="6" xfId="0" applyNumberFormat="1" applyFont="1" applyFill="1" applyBorder="1" applyAlignment="1">
      <alignment horizontal="right"/>
    </xf>
    <xf numFmtId="170" fontId="1" fillId="0" borderId="0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2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170" fontId="1" fillId="0" borderId="8" xfId="0" applyNumberFormat="1" applyFont="1" applyFill="1" applyBorder="1" applyAlignment="1">
      <alignment horizontal="right"/>
    </xf>
    <xf numFmtId="2" fontId="1" fillId="2" borderId="5" xfId="40" applyNumberFormat="1" applyFont="1" applyFill="1" applyBorder="1">
      <alignment/>
      <protection/>
    </xf>
    <xf numFmtId="4" fontId="1" fillId="2" borderId="2" xfId="0" applyNumberFormat="1" applyFont="1" applyFill="1" applyBorder="1" applyAlignment="1">
      <alignment/>
    </xf>
    <xf numFmtId="1" fontId="1" fillId="2" borderId="2" xfId="0" applyNumberFormat="1" applyFont="1" applyFill="1" applyBorder="1" applyAlignment="1">
      <alignment/>
    </xf>
    <xf numFmtId="170" fontId="1" fillId="2" borderId="0" xfId="36" applyNumberFormat="1" applyFont="1" applyFill="1" applyBorder="1" applyAlignment="1" applyProtection="1">
      <alignment horizontal="center"/>
      <protection/>
    </xf>
    <xf numFmtId="170" fontId="1" fillId="2" borderId="0" xfId="36" applyNumberFormat="1" applyFont="1" applyFill="1" applyBorder="1" applyProtection="1">
      <alignment/>
      <protection/>
    </xf>
    <xf numFmtId="0" fontId="1" fillId="2" borderId="0" xfId="37" applyNumberFormat="1" applyFont="1" applyFill="1" applyBorder="1" applyAlignment="1">
      <alignment horizontal="left"/>
      <protection/>
    </xf>
    <xf numFmtId="3" fontId="1" fillId="0" borderId="0" xfId="37" applyNumberFormat="1" applyFont="1" applyFill="1">
      <alignment/>
      <protection/>
    </xf>
    <xf numFmtId="3" fontId="1" fillId="0" borderId="0" xfId="37" applyNumberFormat="1" applyFont="1" applyFill="1" applyBorder="1">
      <alignment/>
      <protection/>
    </xf>
    <xf numFmtId="3" fontId="1" fillId="2" borderId="0" xfId="0" applyNumberFormat="1" applyFont="1" applyFill="1" applyBorder="1" applyAlignment="1">
      <alignment/>
    </xf>
    <xf numFmtId="3" fontId="1" fillId="2" borderId="6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Border="1" applyAlignment="1">
      <alignment/>
    </xf>
    <xf numFmtId="2" fontId="1" fillId="0" borderId="6" xfId="37" applyNumberFormat="1" applyFont="1" applyFill="1" applyBorder="1">
      <alignment/>
      <protection/>
    </xf>
    <xf numFmtId="2" fontId="0" fillId="0" borderId="6" xfId="0" applyNumberFormat="1" applyBorder="1" applyAlignment="1">
      <alignment/>
    </xf>
    <xf numFmtId="2" fontId="1" fillId="2" borderId="4" xfId="26" applyNumberFormat="1" applyFont="1" applyFill="1" applyBorder="1">
      <alignment/>
      <protection/>
    </xf>
    <xf numFmtId="0" fontId="1" fillId="2" borderId="4" xfId="0" applyFont="1" applyFill="1" applyBorder="1" applyAlignment="1">
      <alignment horizontal="right"/>
    </xf>
    <xf numFmtId="0" fontId="1" fillId="2" borderId="4" xfId="0" applyFont="1" applyFill="1" applyBorder="1" applyAlignment="1">
      <alignment/>
    </xf>
    <xf numFmtId="0" fontId="1" fillId="2" borderId="6" xfId="35" applyNumberFormat="1" applyFont="1" applyFill="1" applyBorder="1" applyAlignment="1" applyProtection="1">
      <alignment horizontal="center"/>
      <protection/>
    </xf>
    <xf numFmtId="170" fontId="1" fillId="2" borderId="0" xfId="0" applyNumberFormat="1" applyFont="1" applyFill="1" applyBorder="1" applyAlignment="1" quotePrefix="1">
      <alignment/>
    </xf>
    <xf numFmtId="170" fontId="1" fillId="2" borderId="6" xfId="0" applyNumberFormat="1" applyFont="1" applyFill="1" applyBorder="1" applyAlignment="1" quotePrefix="1">
      <alignment/>
    </xf>
    <xf numFmtId="0" fontId="1" fillId="2" borderId="6" xfId="28" applyNumberFormat="1" applyFont="1" applyFill="1" applyBorder="1" applyAlignment="1" applyProtection="1">
      <alignment horizontal="left"/>
      <protection/>
    </xf>
    <xf numFmtId="0" fontId="1" fillId="2" borderId="6" xfId="29" applyNumberFormat="1" applyFont="1" applyFill="1" applyBorder="1" applyAlignment="1" applyProtection="1">
      <alignment horizontal="left"/>
      <protection/>
    </xf>
    <xf numFmtId="2" fontId="1" fillId="0" borderId="0" xfId="0" applyNumberFormat="1" applyFont="1" applyAlignment="1">
      <alignment horizontal="right"/>
    </xf>
    <xf numFmtId="2" fontId="1" fillId="0" borderId="6" xfId="0" applyNumberFormat="1" applyFont="1" applyBorder="1" applyAlignment="1">
      <alignment horizontal="right"/>
    </xf>
    <xf numFmtId="0" fontId="1" fillId="2" borderId="6" xfId="28" applyNumberFormat="1" applyFont="1" applyFill="1" applyBorder="1" applyAlignment="1" applyProtection="1">
      <alignment horizontal="center"/>
      <protection/>
    </xf>
    <xf numFmtId="2" fontId="1" fillId="2" borderId="6" xfId="0" applyNumberFormat="1" applyFont="1" applyFill="1" applyBorder="1" applyAlignment="1">
      <alignment horizontal="left"/>
    </xf>
    <xf numFmtId="177" fontId="1" fillId="0" borderId="6" xfId="23" applyNumberFormat="1" applyFont="1" applyBorder="1" applyAlignment="1">
      <alignment horizontal="center"/>
      <protection/>
    </xf>
    <xf numFmtId="2" fontId="1" fillId="0" borderId="6" xfId="23" applyNumberFormat="1" applyFont="1" applyBorder="1">
      <alignment/>
      <protection/>
    </xf>
    <xf numFmtId="0" fontId="1" fillId="0" borderId="6" xfId="0" applyFont="1" applyBorder="1" applyAlignment="1">
      <alignment horizontal="left"/>
    </xf>
    <xf numFmtId="170" fontId="1" fillId="2" borderId="0" xfId="28" applyNumberFormat="1" applyFont="1" applyFill="1" applyBorder="1" applyProtection="1">
      <alignment/>
      <protection/>
    </xf>
    <xf numFmtId="3" fontId="1" fillId="2" borderId="6" xfId="28" applyNumberFormat="1" applyFont="1" applyFill="1" applyBorder="1" applyProtection="1">
      <alignment/>
      <protection/>
    </xf>
    <xf numFmtId="170" fontId="1" fillId="2" borderId="6" xfId="28" applyNumberFormat="1" applyFont="1" applyFill="1" applyBorder="1" applyProtection="1">
      <alignment/>
      <protection/>
    </xf>
    <xf numFmtId="196" fontId="1" fillId="2" borderId="0" xfId="28" applyNumberFormat="1" applyFont="1" applyFill="1" applyProtection="1">
      <alignment/>
      <protection/>
    </xf>
    <xf numFmtId="196" fontId="1" fillId="2" borderId="0" xfId="0" applyNumberFormat="1" applyFont="1" applyFill="1" applyBorder="1" applyAlignment="1">
      <alignment/>
    </xf>
    <xf numFmtId="196" fontId="1" fillId="2" borderId="6" xfId="0" applyNumberFormat="1" applyFont="1" applyFill="1" applyBorder="1" applyAlignment="1">
      <alignment/>
    </xf>
    <xf numFmtId="0" fontId="1" fillId="2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left"/>
    </xf>
    <xf numFmtId="2" fontId="1" fillId="2" borderId="5" xfId="0" applyNumberFormat="1" applyFont="1" applyFill="1" applyBorder="1" applyAlignment="1">
      <alignment/>
    </xf>
    <xf numFmtId="1" fontId="1" fillId="2" borderId="5" xfId="0" applyNumberFormat="1" applyFont="1" applyFill="1" applyBorder="1" applyAlignment="1">
      <alignment horizontal="right"/>
    </xf>
    <xf numFmtId="172" fontId="1" fillId="2" borderId="5" xfId="0" applyNumberFormat="1" applyFont="1" applyFill="1" applyBorder="1" applyAlignment="1">
      <alignment/>
    </xf>
    <xf numFmtId="0" fontId="1" fillId="2" borderId="2" xfId="0" applyFont="1" applyFill="1" applyBorder="1" applyAlignment="1">
      <alignment horizontal="left"/>
    </xf>
    <xf numFmtId="3" fontId="1" fillId="2" borderId="0" xfId="38" applyNumberFormat="1" applyFont="1" applyFill="1" applyBorder="1">
      <alignment/>
      <protection/>
    </xf>
    <xf numFmtId="3" fontId="1" fillId="2" borderId="6" xfId="38" applyNumberFormat="1" applyFont="1" applyFill="1" applyBorder="1">
      <alignment/>
      <protection/>
    </xf>
    <xf numFmtId="1" fontId="1" fillId="2" borderId="6" xfId="31" applyNumberFormat="1" applyFont="1" applyFill="1" applyBorder="1" applyAlignment="1" applyProtection="1">
      <alignment horizontal="left"/>
      <protection/>
    </xf>
    <xf numFmtId="2" fontId="1" fillId="0" borderId="6" xfId="36" applyNumberFormat="1" applyFont="1" applyBorder="1" applyProtection="1">
      <alignment/>
      <protection/>
    </xf>
    <xf numFmtId="174" fontId="1" fillId="0" borderId="6" xfId="36" applyNumberFormat="1" applyFont="1" applyBorder="1" applyProtection="1">
      <alignment/>
      <protection/>
    </xf>
    <xf numFmtId="0" fontId="1" fillId="0" borderId="8" xfId="0" applyFont="1" applyFill="1" applyBorder="1" applyAlignment="1">
      <alignment/>
    </xf>
    <xf numFmtId="170" fontId="1" fillId="0" borderId="0" xfId="0" applyNumberFormat="1" applyFont="1" applyFill="1" applyAlignment="1">
      <alignment/>
    </xf>
    <xf numFmtId="0" fontId="1" fillId="0" borderId="6" xfId="0" applyFont="1" applyFill="1" applyBorder="1" applyAlignment="1">
      <alignment/>
    </xf>
    <xf numFmtId="0" fontId="1" fillId="2" borderId="5" xfId="0" applyNumberFormat="1" applyFont="1" applyFill="1" applyBorder="1" applyAlignment="1">
      <alignment horizontal="center"/>
    </xf>
    <xf numFmtId="0" fontId="1" fillId="2" borderId="5" xfId="0" applyNumberFormat="1" applyFont="1" applyFill="1" applyBorder="1" applyAlignment="1">
      <alignment horizontal="center" vertical="top" wrapText="1"/>
    </xf>
    <xf numFmtId="3" fontId="1" fillId="2" borderId="4" xfId="0" applyNumberFormat="1" applyFont="1" applyFill="1" applyBorder="1" applyAlignment="1">
      <alignment/>
    </xf>
    <xf numFmtId="4" fontId="1" fillId="2" borderId="0" xfId="0" applyNumberFormat="1" applyFont="1" applyFill="1" applyBorder="1" applyAlignment="1">
      <alignment horizontal="right"/>
    </xf>
    <xf numFmtId="4" fontId="1" fillId="2" borderId="6" xfId="0" applyNumberFormat="1" applyFont="1" applyFill="1" applyBorder="1" applyAlignment="1">
      <alignment horizontal="right"/>
    </xf>
    <xf numFmtId="2" fontId="1" fillId="0" borderId="0" xfId="0" applyNumberFormat="1" applyFont="1" applyBorder="1" applyAlignment="1">
      <alignment horizontal="right"/>
    </xf>
    <xf numFmtId="2" fontId="1" fillId="0" borderId="0" xfId="0" applyNumberFormat="1" applyFont="1" applyAlignment="1">
      <alignment horizontal="right"/>
    </xf>
    <xf numFmtId="2" fontId="1" fillId="0" borderId="0" xfId="0" applyNumberFormat="1" applyFont="1" applyBorder="1" applyAlignment="1">
      <alignment horizontal="right"/>
    </xf>
    <xf numFmtId="0" fontId="1" fillId="0" borderId="2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0" fillId="0" borderId="3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 applyProtection="1">
      <alignment horizontal="center" wrapText="1"/>
      <protection/>
    </xf>
    <xf numFmtId="0" fontId="1" fillId="0" borderId="0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3" borderId="2" xfId="23" applyFont="1" applyFill="1" applyBorder="1" applyAlignment="1">
      <alignment horizontal="center" vertical="center"/>
      <protection/>
    </xf>
    <xf numFmtId="0" fontId="1" fillId="3" borderId="0" xfId="23" applyFont="1" applyFill="1" applyBorder="1" applyAlignment="1">
      <alignment horizontal="center" vertical="center"/>
      <protection/>
    </xf>
    <xf numFmtId="0" fontId="1" fillId="3" borderId="3" xfId="23" applyFont="1" applyFill="1" applyBorder="1" applyAlignment="1">
      <alignment horizontal="center" vertical="center"/>
      <protection/>
    </xf>
    <xf numFmtId="177" fontId="1" fillId="3" borderId="2" xfId="23" applyNumberFormat="1" applyFont="1" applyFill="1" applyBorder="1" applyAlignment="1">
      <alignment horizontal="center" vertical="center" wrapText="1"/>
      <protection/>
    </xf>
    <xf numFmtId="177" fontId="1" fillId="0" borderId="6" xfId="0" applyNumberFormat="1" applyFont="1" applyBorder="1" applyAlignment="1">
      <alignment horizontal="center" vertical="center" wrapText="1"/>
    </xf>
    <xf numFmtId="177" fontId="1" fillId="3" borderId="2" xfId="23" applyNumberFormat="1" applyFont="1" applyFill="1" applyBorder="1" applyAlignment="1">
      <alignment horizontal="center" wrapText="1"/>
      <protection/>
    </xf>
    <xf numFmtId="177" fontId="1" fillId="0" borderId="6" xfId="0" applyNumberFormat="1" applyFont="1" applyBorder="1" applyAlignment="1">
      <alignment horizontal="center" wrapText="1"/>
    </xf>
    <xf numFmtId="0" fontId="1" fillId="0" borderId="2" xfId="23" applyFont="1" applyFill="1" applyBorder="1" applyAlignment="1">
      <alignment horizontal="center" vertical="center"/>
      <protection/>
    </xf>
    <xf numFmtId="0" fontId="1" fillId="0" borderId="0" xfId="23" applyFont="1" applyFill="1" applyBorder="1" applyAlignment="1">
      <alignment horizontal="center" vertical="center"/>
      <protection/>
    </xf>
    <xf numFmtId="0" fontId="1" fillId="0" borderId="3" xfId="23" applyFont="1" applyFill="1" applyBorder="1" applyAlignment="1">
      <alignment horizontal="center" vertical="center"/>
      <protection/>
    </xf>
    <xf numFmtId="0" fontId="1" fillId="3" borderId="2" xfId="23" applyFont="1" applyFill="1" applyBorder="1" applyAlignment="1">
      <alignment horizontal="center" vertical="center" wrapText="1"/>
      <protection/>
    </xf>
    <xf numFmtId="0" fontId="1" fillId="3" borderId="3" xfId="23" applyFont="1" applyFill="1" applyBorder="1" applyAlignment="1">
      <alignment horizontal="center" vertical="center" wrapText="1"/>
      <protection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" fillId="2" borderId="3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/>
    </xf>
    <xf numFmtId="3" fontId="1" fillId="0" borderId="2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" fillId="2" borderId="0" xfId="0" applyFont="1" applyFill="1" applyBorder="1" applyAlignment="1">
      <alignment horizontal="left" wrapText="1"/>
    </xf>
    <xf numFmtId="0" fontId="1" fillId="3" borderId="2" xfId="23" applyFont="1" applyFill="1" applyBorder="1" applyAlignment="1">
      <alignment horizontal="center" vertical="center" wrapText="1" shrinkToFit="1"/>
      <protection/>
    </xf>
    <xf numFmtId="0" fontId="1" fillId="2" borderId="3" xfId="0" applyFont="1" applyFill="1" applyBorder="1" applyAlignment="1">
      <alignment horizontal="center" vertical="center" wrapText="1" shrinkToFi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wrapText="1"/>
    </xf>
    <xf numFmtId="0" fontId="13" fillId="2" borderId="5" xfId="38" applyFont="1" applyFill="1" applyBorder="1" applyAlignment="1" applyProtection="1">
      <alignment horizontal="center"/>
      <protection/>
    </xf>
    <xf numFmtId="0" fontId="1" fillId="2" borderId="2" xfId="38" applyFont="1" applyFill="1" applyBorder="1" applyAlignment="1">
      <alignment vertical="center" wrapText="1"/>
      <protection/>
    </xf>
    <xf numFmtId="0" fontId="1" fillId="2" borderId="3" xfId="38" applyFont="1" applyFill="1" applyBorder="1" applyAlignment="1">
      <alignment vertical="center" wrapText="1"/>
      <protection/>
    </xf>
    <xf numFmtId="0" fontId="1" fillId="2" borderId="2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49" fontId="1" fillId="2" borderId="5" xfId="0" applyNumberFormat="1" applyFont="1" applyFill="1" applyBorder="1" applyAlignment="1">
      <alignment horizontal="center" vertical="top" wrapText="1"/>
    </xf>
    <xf numFmtId="49" fontId="1" fillId="2" borderId="2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3" xfId="0" applyFont="1" applyBorder="1" applyAlignment="1">
      <alignment/>
    </xf>
    <xf numFmtId="0" fontId="1" fillId="2" borderId="0" xfId="0" applyFont="1" applyFill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0" xfId="0" applyFont="1" applyFill="1" applyAlignment="1">
      <alignment/>
    </xf>
    <xf numFmtId="0" fontId="1" fillId="2" borderId="3" xfId="0" applyFont="1" applyFill="1" applyBorder="1" applyAlignment="1">
      <alignment/>
    </xf>
    <xf numFmtId="3" fontId="1" fillId="2" borderId="2" xfId="0" applyNumberFormat="1" applyFont="1" applyFill="1" applyBorder="1" applyAlignment="1">
      <alignment horizontal="left" vertical="center" wrapText="1"/>
    </xf>
    <xf numFmtId="3" fontId="1" fillId="2" borderId="3" xfId="0" applyNumberFormat="1" applyFont="1" applyFill="1" applyBorder="1" applyAlignment="1">
      <alignment horizontal="left" vertical="center" wrapText="1"/>
    </xf>
    <xf numFmtId="0" fontId="1" fillId="2" borderId="5" xfId="0" applyNumberFormat="1" applyFont="1" applyFill="1" applyBorder="1" applyAlignment="1">
      <alignment horizontal="center" vertical="top" wrapText="1"/>
    </xf>
    <xf numFmtId="0" fontId="1" fillId="2" borderId="2" xfId="0" applyNumberFormat="1" applyFont="1" applyFill="1" applyBorder="1" applyAlignment="1">
      <alignment horizontal="center"/>
    </xf>
    <xf numFmtId="0" fontId="1" fillId="2" borderId="0" xfId="0" applyNumberFormat="1" applyFont="1" applyFill="1" applyBorder="1" applyAlignment="1">
      <alignment horizontal="center"/>
    </xf>
    <xf numFmtId="0" fontId="1" fillId="2" borderId="5" xfId="0" applyNumberFormat="1" applyFont="1" applyFill="1" applyBorder="1" applyAlignment="1">
      <alignment horizontal="center"/>
    </xf>
    <xf numFmtId="0" fontId="1" fillId="0" borderId="2" xfId="0" applyFont="1" applyFill="1" applyBorder="1" applyAlignment="1" applyProtection="1">
      <alignment horizontal="center" vertical="center"/>
      <protection/>
    </xf>
    <xf numFmtId="0" fontId="1" fillId="0" borderId="3" xfId="0" applyFont="1" applyFill="1" applyBorder="1" applyAlignment="1" applyProtection="1">
      <alignment horizontal="center" vertical="center"/>
      <protection/>
    </xf>
    <xf numFmtId="0" fontId="1" fillId="3" borderId="2" xfId="23" applyFont="1" applyFill="1" applyBorder="1" applyAlignment="1">
      <alignment horizontal="left" vertical="center"/>
      <protection/>
    </xf>
    <xf numFmtId="0" fontId="1" fillId="3" borderId="3" xfId="23" applyFont="1" applyFill="1" applyBorder="1" applyAlignment="1">
      <alignment horizontal="left" vertical="center"/>
      <protection/>
    </xf>
    <xf numFmtId="0" fontId="1" fillId="0" borderId="2" xfId="0" applyFont="1" applyFill="1" applyBorder="1" applyAlignment="1" applyProtection="1" quotePrefix="1">
      <alignment horizontal="center" vertical="center"/>
      <protection/>
    </xf>
    <xf numFmtId="0" fontId="1" fillId="0" borderId="3" xfId="0" applyFont="1" applyFill="1" applyBorder="1" applyAlignment="1" applyProtection="1" quotePrefix="1">
      <alignment horizontal="center" vertical="center"/>
      <protection/>
    </xf>
    <xf numFmtId="0" fontId="1" fillId="0" borderId="2" xfId="0" applyFont="1" applyFill="1" applyBorder="1" applyAlignment="1" applyProtection="1" quotePrefix="1">
      <alignment horizontal="center" vertical="center" wrapText="1"/>
      <protection/>
    </xf>
    <xf numFmtId="0" fontId="1" fillId="0" borderId="3" xfId="0" applyFont="1" applyFill="1" applyBorder="1" applyAlignment="1" applyProtection="1" quotePrefix="1">
      <alignment horizontal="center" vertical="center" wrapText="1"/>
      <protection/>
    </xf>
    <xf numFmtId="1" fontId="1" fillId="0" borderId="2" xfId="23" applyNumberFormat="1" applyFont="1" applyFill="1" applyBorder="1" applyAlignment="1">
      <alignment horizontal="left" vertical="center"/>
      <protection/>
    </xf>
    <xf numFmtId="1" fontId="1" fillId="0" borderId="0" xfId="23" applyNumberFormat="1" applyFont="1" applyFill="1" applyBorder="1" applyAlignment="1">
      <alignment horizontal="left" vertical="center"/>
      <protection/>
    </xf>
    <xf numFmtId="1" fontId="1" fillId="0" borderId="3" xfId="23" applyNumberFormat="1" applyFont="1" applyFill="1" applyBorder="1" applyAlignment="1">
      <alignment horizontal="left" vertical="center"/>
      <protection/>
    </xf>
    <xf numFmtId="0" fontId="1" fillId="0" borderId="2" xfId="22" applyFont="1" applyFill="1" applyBorder="1" applyAlignment="1">
      <alignment horizontal="center" wrapText="1"/>
      <protection/>
    </xf>
    <xf numFmtId="2" fontId="1" fillId="0" borderId="2" xfId="22" applyNumberFormat="1" applyFont="1" applyFill="1" applyBorder="1" applyAlignment="1">
      <alignment horizontal="center" vertical="justify" wrapText="1"/>
      <protection/>
    </xf>
    <xf numFmtId="0" fontId="0" fillId="0" borderId="3" xfId="0" applyBorder="1" applyAlignment="1">
      <alignment horizontal="center" vertical="justify" wrapText="1"/>
    </xf>
    <xf numFmtId="2" fontId="1" fillId="2" borderId="6" xfId="39" applyNumberFormat="1" applyFont="1" applyFill="1" applyBorder="1">
      <alignment/>
      <protection/>
    </xf>
    <xf numFmtId="170" fontId="1" fillId="0" borderId="0" xfId="0" applyNumberFormat="1" applyFont="1" applyBorder="1" applyAlignment="1">
      <alignment horizontal="right"/>
    </xf>
    <xf numFmtId="170" fontId="1" fillId="0" borderId="8" xfId="0" applyNumberFormat="1" applyFont="1" applyBorder="1" applyAlignment="1">
      <alignment horizontal="right"/>
    </xf>
  </cellXfs>
  <cellStyles count="31">
    <cellStyle name="Normal" xfId="0"/>
    <cellStyle name="bolet" xfId="15"/>
    <cellStyle name="Boletim" xfId="16"/>
    <cellStyle name="Hyperlink" xfId="17"/>
    <cellStyle name="Followed Hyperlink" xfId="18"/>
    <cellStyle name="Currency" xfId="19"/>
    <cellStyle name="Currency [0]" xfId="20"/>
    <cellStyle name="Normal_BP47.2002" xfId="21"/>
    <cellStyle name="Normal_FAB_082" xfId="22"/>
    <cellStyle name="Normal_FAB_084" xfId="23"/>
    <cellStyle name="Normal_indcategoriassa" xfId="24"/>
    <cellStyle name="Normal_ipeadata_1363477437(1)" xfId="25"/>
    <cellStyle name="Normal_Plan1" xfId="26"/>
    <cellStyle name="Normal_Q2_2" xfId="27"/>
    <cellStyle name="Normal_Tab I.12" xfId="28"/>
    <cellStyle name="Normal_Tab. I.13" xfId="29"/>
    <cellStyle name="Normal_Tab. I.8" xfId="30"/>
    <cellStyle name="Normal_Tab.I.1" xfId="31"/>
    <cellStyle name="Normal_Tab.III.2" xfId="32"/>
    <cellStyle name="Normal_Tab.IV.14" xfId="33"/>
    <cellStyle name="Normal_Tab.IV.15" xfId="34"/>
    <cellStyle name="Normal_Tab.IV.24" xfId="35"/>
    <cellStyle name="Normal_Tab.S1" xfId="36"/>
    <cellStyle name="Normal_Tab.V.3" xfId="37"/>
    <cellStyle name="Normal_Tabela S18 (19 OK)" xfId="38"/>
    <cellStyle name="Normal_Tabela S21" xfId="39"/>
    <cellStyle name="Normal_Tabela S21 (23 OK)" xfId="40"/>
    <cellStyle name="Percent" xfId="41"/>
    <cellStyle name="Separador de m" xfId="42"/>
    <cellStyle name="Comma" xfId="43"/>
    <cellStyle name="Comma [0]" xfId="4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styles" Target="styles.xml" /><Relationship Id="rId43" Type="http://schemas.openxmlformats.org/officeDocument/2006/relationships/sharedStrings" Target="sharedStrings.xml" /><Relationship Id="rId4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Arial"/>
                <a:ea typeface="Arial"/>
                <a:cs typeface="Arial"/>
              </a:rPr>
              <a:t>IPCA - acumulado 12 meses (%)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IPCA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 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 2'!#REF!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2696281"/>
        <c:axId val="47157666"/>
      </c:lineChart>
      <c:catAx>
        <c:axId val="126962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47157666"/>
        <c:crosses val="autoZero"/>
        <c:auto val="1"/>
        <c:lblOffset val="100"/>
        <c:noMultiLvlLbl val="0"/>
      </c:catAx>
      <c:valAx>
        <c:axId val="47157666"/>
        <c:scaling>
          <c:orientation val="minMax"/>
          <c:min val="1.5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1269628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Arial"/>
                <a:ea typeface="Arial"/>
                <a:cs typeface="Arial"/>
              </a:rPr>
              <a:t>IPCA - acumulado 12 meses (%)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IPCA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 3A'!#REF!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 3A'!#REF!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1765811"/>
        <c:axId val="61674572"/>
      </c:lineChart>
      <c:catAx>
        <c:axId val="21765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61674572"/>
        <c:crosses val="autoZero"/>
        <c:auto val="1"/>
        <c:lblOffset val="100"/>
        <c:noMultiLvlLbl val="0"/>
      </c:catAx>
      <c:valAx>
        <c:axId val="61674572"/>
        <c:scaling>
          <c:orientation val="minMax"/>
          <c:min val="1.5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2176581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Arial"/>
                <a:ea typeface="Arial"/>
                <a:cs typeface="Arial"/>
              </a:rPr>
              <a:t>IPCA - acumulado 12 meses (%)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IPCA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 3D'!#REF!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 3D'!#REF!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8200237"/>
        <c:axId val="29584406"/>
      </c:lineChart>
      <c:catAx>
        <c:axId val="182002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29584406"/>
        <c:crosses val="autoZero"/>
        <c:auto val="1"/>
        <c:lblOffset val="100"/>
        <c:noMultiLvlLbl val="0"/>
      </c:catAx>
      <c:valAx>
        <c:axId val="29584406"/>
        <c:scaling>
          <c:orientation val="minMax"/>
          <c:min val="1.5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1820023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Arial"/>
                <a:ea typeface="Arial"/>
                <a:cs typeface="Arial"/>
              </a:rPr>
              <a:t>IPCA - acumulado 12 meses (%)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IPCA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 13'!#REF!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 13'!#REF!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4933063"/>
        <c:axId val="47526656"/>
      </c:lineChart>
      <c:catAx>
        <c:axId val="649330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47526656"/>
        <c:crosses val="autoZero"/>
        <c:auto val="1"/>
        <c:lblOffset val="100"/>
        <c:noMultiLvlLbl val="0"/>
      </c:catAx>
      <c:valAx>
        <c:axId val="47526656"/>
        <c:scaling>
          <c:orientation val="minMax"/>
          <c:min val="1.5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6493306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aphicFrame>
      <xdr:nvGraphicFramePr>
        <xdr:cNvPr id="1" name="Chart 1"/>
        <xdr:cNvGraphicFramePr/>
      </xdr:nvGraphicFramePr>
      <xdr:xfrm>
        <a:off x="2162175" y="13525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6</xdr:row>
      <xdr:rowOff>0</xdr:rowOff>
    </xdr:from>
    <xdr:to>
      <xdr:col>16</xdr:col>
      <xdr:colOff>0</xdr:colOff>
      <xdr:row>6</xdr:row>
      <xdr:rowOff>0</xdr:rowOff>
    </xdr:to>
    <xdr:graphicFrame>
      <xdr:nvGraphicFramePr>
        <xdr:cNvPr id="1" name="Chart 1"/>
        <xdr:cNvGraphicFramePr/>
      </xdr:nvGraphicFramePr>
      <xdr:xfrm>
        <a:off x="7800975" y="8953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9</xdr:row>
      <xdr:rowOff>0</xdr:rowOff>
    </xdr:from>
    <xdr:to>
      <xdr:col>12</xdr:col>
      <xdr:colOff>0</xdr:colOff>
      <xdr:row>9</xdr:row>
      <xdr:rowOff>0</xdr:rowOff>
    </xdr:to>
    <xdr:graphicFrame>
      <xdr:nvGraphicFramePr>
        <xdr:cNvPr id="1" name="Chart 1"/>
        <xdr:cNvGraphicFramePr/>
      </xdr:nvGraphicFramePr>
      <xdr:xfrm>
        <a:off x="7143750" y="13525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graphicFrame>
      <xdr:nvGraphicFramePr>
        <xdr:cNvPr id="1" name="Chart 1"/>
        <xdr:cNvGraphicFramePr/>
      </xdr:nvGraphicFramePr>
      <xdr:xfrm>
        <a:off x="4248150" y="10668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comments" Target="../comments3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49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140625" style="350" customWidth="1"/>
    <col min="2" max="2" width="100.7109375" style="350" customWidth="1"/>
    <col min="3" max="16384" width="9.140625" style="350" customWidth="1"/>
  </cols>
  <sheetData>
    <row r="1" ht="12.75">
      <c r="C1" s="206"/>
    </row>
    <row r="2" ht="15">
      <c r="B2" s="351" t="s">
        <v>659</v>
      </c>
    </row>
    <row r="3" ht="12.75">
      <c r="B3" s="352" t="s">
        <v>375</v>
      </c>
    </row>
    <row r="4" ht="12.75">
      <c r="B4" s="352" t="s">
        <v>376</v>
      </c>
    </row>
    <row r="5" ht="12.75">
      <c r="B5" s="352" t="s">
        <v>377</v>
      </c>
    </row>
    <row r="6" ht="12.75">
      <c r="B6" s="352" t="s">
        <v>378</v>
      </c>
    </row>
    <row r="7" ht="12.75">
      <c r="B7" s="352" t="s">
        <v>379</v>
      </c>
    </row>
    <row r="8" ht="12.75">
      <c r="B8" s="352" t="s">
        <v>380</v>
      </c>
    </row>
    <row r="9" ht="12.75">
      <c r="B9" s="352" t="s">
        <v>381</v>
      </c>
    </row>
    <row r="10" ht="12.75">
      <c r="B10" s="352" t="s">
        <v>382</v>
      </c>
    </row>
    <row r="11" ht="12.75">
      <c r="B11" s="352" t="s">
        <v>383</v>
      </c>
    </row>
    <row r="12" ht="12.75">
      <c r="B12" s="352" t="s">
        <v>384</v>
      </c>
    </row>
    <row r="13" ht="12.75">
      <c r="B13" s="352" t="s">
        <v>385</v>
      </c>
    </row>
    <row r="14" ht="12.75">
      <c r="B14" s="352" t="s">
        <v>386</v>
      </c>
    </row>
    <row r="15" ht="12.75">
      <c r="B15" s="352" t="s">
        <v>509</v>
      </c>
    </row>
    <row r="16" ht="12.75">
      <c r="B16" s="352" t="s">
        <v>508</v>
      </c>
    </row>
    <row r="17" ht="12.75">
      <c r="B17" s="352" t="s">
        <v>507</v>
      </c>
    </row>
    <row r="18" ht="12.75">
      <c r="B18" s="352" t="s">
        <v>506</v>
      </c>
    </row>
    <row r="19" ht="12.75">
      <c r="B19" s="352" t="s">
        <v>505</v>
      </c>
    </row>
    <row r="20" ht="12.75">
      <c r="B20" s="352" t="s">
        <v>504</v>
      </c>
    </row>
    <row r="21" ht="12.75">
      <c r="B21" s="352" t="s">
        <v>503</v>
      </c>
    </row>
    <row r="22" ht="12.75">
      <c r="B22" s="352" t="s">
        <v>502</v>
      </c>
    </row>
    <row r="23" ht="12.75">
      <c r="B23" s="352" t="s">
        <v>501</v>
      </c>
    </row>
    <row r="24" ht="12.75">
      <c r="B24" s="352" t="s">
        <v>500</v>
      </c>
    </row>
    <row r="25" ht="12.75">
      <c r="B25" s="352" t="s">
        <v>499</v>
      </c>
    </row>
    <row r="26" ht="12.75">
      <c r="B26" s="352" t="s">
        <v>498</v>
      </c>
    </row>
    <row r="27" ht="12.75">
      <c r="B27" s="352" t="s">
        <v>497</v>
      </c>
    </row>
    <row r="28" ht="12.75">
      <c r="B28" s="352" t="s">
        <v>496</v>
      </c>
    </row>
    <row r="29" ht="12.75">
      <c r="B29" s="352" t="s">
        <v>495</v>
      </c>
    </row>
    <row r="30" ht="12.75">
      <c r="B30" s="352" t="s">
        <v>494</v>
      </c>
    </row>
    <row r="31" ht="12.75">
      <c r="B31" s="352" t="s">
        <v>493</v>
      </c>
    </row>
    <row r="32" ht="12.75">
      <c r="B32" s="352" t="s">
        <v>492</v>
      </c>
    </row>
    <row r="33" ht="12.75">
      <c r="B33" s="352" t="s">
        <v>491</v>
      </c>
    </row>
    <row r="34" ht="12.75">
      <c r="B34" s="352" t="s">
        <v>490</v>
      </c>
    </row>
    <row r="35" ht="12.75">
      <c r="B35" s="352" t="s">
        <v>489</v>
      </c>
    </row>
    <row r="36" ht="12.75">
      <c r="B36" s="352" t="s">
        <v>488</v>
      </c>
    </row>
    <row r="37" ht="12.75">
      <c r="B37" s="352" t="s">
        <v>487</v>
      </c>
    </row>
    <row r="38" ht="12.75">
      <c r="B38" s="352" t="s">
        <v>486</v>
      </c>
    </row>
    <row r="39" ht="12.75">
      <c r="B39" s="352" t="s">
        <v>485</v>
      </c>
    </row>
    <row r="40" ht="12.75">
      <c r="B40" s="352" t="s">
        <v>650</v>
      </c>
    </row>
    <row r="41" ht="12.75">
      <c r="B41" s="352" t="s">
        <v>635</v>
      </c>
    </row>
    <row r="44" ht="12.75">
      <c r="B44" s="118"/>
    </row>
    <row r="45" ht="12.75">
      <c r="B45" s="118"/>
    </row>
    <row r="46" ht="12.75">
      <c r="B46" s="118"/>
    </row>
    <row r="47" ht="12.75">
      <c r="B47" s="118"/>
    </row>
    <row r="48" ht="12.75">
      <c r="B48" s="118"/>
    </row>
    <row r="49" ht="12.75">
      <c r="B49" s="118"/>
    </row>
  </sheetData>
  <hyperlinks>
    <hyperlink ref="B3" location="'Tab 1'!Area_de_impressao" display="1. Brasil: Indicadores Macroeconômicos"/>
    <hyperlink ref="B4" location="'Tab 2'!Area_de_impressao" display="2. Indicadores de Preços"/>
    <hyperlink ref="B5" location="'Tab 3A'!Area_de_impressao" display="3A. Indicadores de Preços, Juros e Câmbio após o Plano Real"/>
    <hyperlink ref="B6" location="'Tab 3B'!Area_de_impressao" display="3B. Inflação: Médias Anuais"/>
    <hyperlink ref="B7" location="'Tab 3C'!Area_de_impressao" display="3C. Taxas de Variação em 12 Meses no Regime de Metas de Inflação"/>
    <hyperlink ref="B8" location="'Tab 4'!Area_de_impressao" display="4. Indicadores Conjunturais da Indústria — Taxa de Crescimento"/>
    <hyperlink ref="B9" location="'Tab 5'!Area_de_impressao" display="5. Índice da Produção Industrial"/>
    <hyperlink ref="B17" location="'Tab 13'!Area_de_impressao" display="13. Indicadores de Nível de Atividade, Emprego e Renda"/>
    <hyperlink ref="B18" location="'Tab 14'!Area_de_impressao" display="14. Balanço de Pagamentos: Contas Selecionadas"/>
    <hyperlink ref="B20" location="'Tab 16'!Area_de_impressao" display="16. Balanço em Conta-Corrente"/>
    <hyperlink ref="B21" location="'Tab 17'!Area_de_impressao" display="17. Balanço em Conta-Corrente: Outros Serviços — Coeficientes Relativos"/>
    <hyperlink ref="B22" location="'Tab 18'!Area_de_impressao" display="18. Índice de Preço e Quantum de Exportação (Total e Fator Agregado)"/>
    <hyperlink ref="B23" location="'Tab 19'!Area_de_impressao" display="19. Índice de Preço e Quantum de Exportação e Importação"/>
    <hyperlink ref="B24" location="'Tab 20'!Area_de_impressao" display="20. Balança Comercial Brasileira: Exportações por Fator Agregado"/>
    <hyperlink ref="B25" location="'Tab 21A'!A1" display="21A. Balança Comercial Brasileira: Importações por Categoria de Uso"/>
    <hyperlink ref="B26" location="'Tab 21B'!A1" display="21B. Balança Comercial Brasileira: Importações por Categoria de Uso"/>
    <hyperlink ref="B28" location="'Tab 23'!Area_de_impressao" display="23. Indicadores Monetários e Fiscais"/>
    <hyperlink ref="B29" location="'Tab 24'!Area_de_impressao" display="24. Arrecadação Tributária"/>
    <hyperlink ref="B10" location="'Tab 6'!Area_de_impressao" display="6. Composição do Produto Interno Bruto: Ótica da Oferta"/>
    <hyperlink ref="B11" location="'Tab 7'!Area_de_impressao" display="7. Composição do Produto Interno Bruto: Ótica da Demanda"/>
    <hyperlink ref="B12" location="'Tab 8'!Area_de_impressao" display="8. Taxa de Crescimento do PIB: Ótica da Oferta"/>
    <hyperlink ref="B13" location="'Tab 9'!Area_de_impressao" display="9. Taxa de Crescimento do PIB: Ótica da Demanda"/>
    <hyperlink ref="B14" location="'Tab 10'!Area_de_impressao" display="10. PIB: Contribuição ao Crescimento"/>
    <hyperlink ref="B16" location="'Tab 12'!A1" display="12. Composição da Poupança"/>
    <hyperlink ref="B19" location="'Tab 15'!Area_de_impressao" display="15. Indicadores de Endividamento e Solvência Externa"/>
    <hyperlink ref="B27" location="'Tab 22'!A1" display="22. Índices da Taxa de Câmbio Efetiva Real para o Total das Exportações e para Exportações de Manufaturados"/>
    <hyperlink ref="B30" location="'Tab 25'!Area_de_impressao" display="25. Necessidades de Financiamento do Setor Público"/>
    <hyperlink ref="B31" location="'Tab 26'!Area_de_impressao" display="26. Dívida Líquida do Setor Público"/>
    <hyperlink ref="B38" location="'Tab 33'!A1" display="33. Cotações das Moedas Internacionais"/>
    <hyperlink ref="B39" location="'Tab 34'!A1" display="34. Taxas de Juros Internacionais e Índice de Ações"/>
    <hyperlink ref="B40" location="'Tab 35'!A1" display="35. Taxas de crescimento do pib em regiões e países selecionados (%)"/>
    <hyperlink ref="B32" location="'Tab 27'!A1" display="27. Dívida Consolidada"/>
    <hyperlink ref="B33" location="'Tab 28'!A1" display="28. Deduções"/>
    <hyperlink ref="B34" location="'Tab 29'!A1" display="29. Dívida Consolidada Líquida"/>
    <hyperlink ref="B35" location="'Tab 30'!A1" display="30. Dívida Contratual"/>
    <hyperlink ref="B36" location="'Tab 31'!A1" display="31. Receita Corrente Líquida"/>
    <hyperlink ref="B37" location="'Tab 32'!A1" display="32. Dívida Consolidada Líquida / Receita Consolidada Líquida"/>
    <hyperlink ref="B15" location="'Tab 11'!Area_de_impressao" display="11. Utilização da Capacidade Instalada (UCI) - média anual"/>
    <hyperlink ref="B41" location="'Tab 36'!A1" display="36. Renda domiciliar per capita média por décimo"/>
  </hyperlinks>
  <printOptions/>
  <pageMargins left="0.75" right="0.75" top="1" bottom="1" header="0.492125985" footer="0.49212598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S770"/>
  <sheetViews>
    <sheetView zoomScaleSheetLayoutView="100" workbookViewId="0" topLeftCell="G1">
      <selection activeCell="U1" sqref="U1"/>
    </sheetView>
  </sheetViews>
  <sheetFormatPr defaultColWidth="9.140625" defaultRowHeight="12.75"/>
  <cols>
    <col min="1" max="1" width="3.28125" style="1" customWidth="1"/>
    <col min="2" max="2" width="8.00390625" style="40" customWidth="1"/>
    <col min="3" max="5" width="8.00390625" style="1" customWidth="1"/>
    <col min="6" max="6" width="8.7109375" style="1" customWidth="1"/>
    <col min="7" max="8" width="8.00390625" style="1" customWidth="1"/>
    <col min="9" max="9" width="1.8515625" style="1" customWidth="1"/>
    <col min="10" max="10" width="8.57421875" style="1" customWidth="1"/>
    <col min="11" max="13" width="12.421875" style="1" customWidth="1"/>
    <col min="14" max="14" width="8.00390625" style="1" customWidth="1"/>
    <col min="15" max="15" width="8.7109375" style="1" customWidth="1"/>
    <col min="16" max="17" width="8.00390625" style="1" customWidth="1"/>
    <col min="18" max="18" width="2.8515625" style="1" customWidth="1"/>
    <col min="19" max="19" width="9.140625" style="1" customWidth="1"/>
    <col min="20" max="16384" width="8.00390625" style="1" customWidth="1"/>
  </cols>
  <sheetData>
    <row r="1" spans="2:21" ht="12.75">
      <c r="B1" s="203" t="s">
        <v>241</v>
      </c>
      <c r="C1" s="116"/>
      <c r="D1" s="114"/>
      <c r="E1" s="391"/>
      <c r="F1" s="392"/>
      <c r="G1" s="392"/>
      <c r="H1" s="392"/>
      <c r="I1" s="392"/>
      <c r="J1" s="392"/>
      <c r="K1" s="392"/>
      <c r="L1" s="392"/>
      <c r="M1" s="392"/>
      <c r="R1" s="203"/>
      <c r="U1" s="206" t="s">
        <v>658</v>
      </c>
    </row>
    <row r="2" spans="2:14" ht="11.25">
      <c r="B2" s="392"/>
      <c r="C2" s="116"/>
      <c r="D2" s="114"/>
      <c r="E2" s="391"/>
      <c r="F2" s="392"/>
      <c r="G2" s="392"/>
      <c r="H2" s="392"/>
      <c r="I2" s="392"/>
      <c r="J2" s="392"/>
      <c r="K2" s="392"/>
      <c r="L2" s="392"/>
      <c r="M2" s="392"/>
      <c r="N2" s="392"/>
    </row>
    <row r="3" spans="2:14" ht="11.25">
      <c r="B3" s="2" t="s">
        <v>602</v>
      </c>
      <c r="C3" s="392"/>
      <c r="D3" s="114"/>
      <c r="F3" s="392"/>
      <c r="G3" s="392"/>
      <c r="H3" s="392"/>
      <c r="I3" s="392"/>
      <c r="J3" s="392"/>
      <c r="K3" s="392"/>
      <c r="L3" s="392"/>
      <c r="M3" s="392"/>
      <c r="N3" s="392"/>
    </row>
    <row r="4" ht="11.25">
      <c r="B4" s="8" t="s">
        <v>387</v>
      </c>
    </row>
    <row r="5" spans="2:253" ht="11.25">
      <c r="B5" s="9" t="s">
        <v>254</v>
      </c>
      <c r="C5" s="125"/>
      <c r="D5" s="125"/>
      <c r="E5" s="125"/>
      <c r="F5" s="125"/>
      <c r="G5" s="125"/>
      <c r="H5" s="125"/>
      <c r="J5" s="125"/>
      <c r="K5" s="125"/>
      <c r="L5" s="125"/>
      <c r="M5" s="125"/>
      <c r="N5" s="125"/>
      <c r="O5" s="125"/>
      <c r="P5" s="125"/>
      <c r="Q5" s="125"/>
      <c r="S5" s="125"/>
      <c r="T5" s="125"/>
      <c r="U5" s="125"/>
      <c r="AG5" s="251"/>
      <c r="AH5" s="251"/>
      <c r="AI5" s="251"/>
      <c r="AJ5" s="251"/>
      <c r="AK5" s="251"/>
      <c r="AL5" s="251"/>
      <c r="AM5" s="251"/>
      <c r="AN5" s="251"/>
      <c r="AO5" s="251"/>
      <c r="AP5" s="251"/>
      <c r="AQ5" s="251"/>
      <c r="AR5" s="251"/>
      <c r="AS5" s="251"/>
      <c r="AT5" s="251"/>
      <c r="AU5" s="251"/>
      <c r="AV5" s="251"/>
      <c r="AW5" s="251"/>
      <c r="AX5" s="251"/>
      <c r="AY5" s="251"/>
      <c r="AZ5" s="251"/>
      <c r="BA5" s="251"/>
      <c r="BB5" s="251"/>
      <c r="BC5" s="251"/>
      <c r="BD5" s="251"/>
      <c r="BE5" s="251"/>
      <c r="BF5" s="251"/>
      <c r="BG5" s="251"/>
      <c r="BH5" s="251"/>
      <c r="BI5" s="251"/>
      <c r="BJ5" s="251"/>
      <c r="BK5" s="251"/>
      <c r="BL5" s="251"/>
      <c r="BM5" s="251"/>
      <c r="BN5" s="251"/>
      <c r="BO5" s="251"/>
      <c r="BP5" s="251"/>
      <c r="BQ5" s="251"/>
      <c r="BR5" s="251"/>
      <c r="BS5" s="251"/>
      <c r="BT5" s="251"/>
      <c r="BU5" s="251"/>
      <c r="BV5" s="251"/>
      <c r="BW5" s="251"/>
      <c r="BX5" s="251"/>
      <c r="BY5" s="251"/>
      <c r="BZ5" s="251"/>
      <c r="CA5" s="251"/>
      <c r="CB5" s="251"/>
      <c r="CC5" s="251"/>
      <c r="CD5" s="251"/>
      <c r="CE5" s="251"/>
      <c r="CF5" s="251"/>
      <c r="CG5" s="251"/>
      <c r="CH5" s="251"/>
      <c r="CI5" s="251"/>
      <c r="CJ5" s="251"/>
      <c r="CK5" s="251"/>
      <c r="CL5" s="251"/>
      <c r="CM5" s="251"/>
      <c r="CN5" s="251"/>
      <c r="CO5" s="251"/>
      <c r="CP5" s="251"/>
      <c r="CQ5" s="251"/>
      <c r="CR5" s="251"/>
      <c r="CS5" s="251"/>
      <c r="CT5" s="251"/>
      <c r="CU5" s="251"/>
      <c r="CV5" s="251"/>
      <c r="CW5" s="251"/>
      <c r="CX5" s="251"/>
      <c r="CY5" s="251"/>
      <c r="CZ5" s="251"/>
      <c r="DA5" s="251"/>
      <c r="DB5" s="251"/>
      <c r="DC5" s="251"/>
      <c r="DD5" s="251"/>
      <c r="DE5" s="251"/>
      <c r="DF5" s="251"/>
      <c r="DG5" s="251"/>
      <c r="DH5" s="251"/>
      <c r="DI5" s="251"/>
      <c r="DJ5" s="251"/>
      <c r="DK5" s="251"/>
      <c r="DL5" s="251"/>
      <c r="DM5" s="251"/>
      <c r="DN5" s="251"/>
      <c r="DO5" s="251"/>
      <c r="DP5" s="251"/>
      <c r="DQ5" s="251"/>
      <c r="DR5" s="251"/>
      <c r="DS5" s="251"/>
      <c r="DT5" s="251"/>
      <c r="DU5" s="251"/>
      <c r="DV5" s="251"/>
      <c r="DW5" s="251"/>
      <c r="DX5" s="251"/>
      <c r="DY5" s="251"/>
      <c r="DZ5" s="251"/>
      <c r="EA5" s="251"/>
      <c r="EB5" s="251"/>
      <c r="EC5" s="251"/>
      <c r="ED5" s="251"/>
      <c r="EE5" s="251"/>
      <c r="EF5" s="251"/>
      <c r="EG5" s="251"/>
      <c r="EH5" s="251"/>
      <c r="EI5" s="251"/>
      <c r="EJ5" s="251"/>
      <c r="EK5" s="251"/>
      <c r="EL5" s="251"/>
      <c r="EM5" s="251"/>
      <c r="EN5" s="251"/>
      <c r="EO5" s="251"/>
      <c r="EP5" s="251"/>
      <c r="EQ5" s="251"/>
      <c r="ER5" s="251"/>
      <c r="ES5" s="251"/>
      <c r="ET5" s="251"/>
      <c r="EU5" s="251"/>
      <c r="EV5" s="251"/>
      <c r="EW5" s="251"/>
      <c r="EX5" s="251"/>
      <c r="EY5" s="251"/>
      <c r="EZ5" s="251"/>
      <c r="FA5" s="251"/>
      <c r="FB5" s="251"/>
      <c r="FC5" s="251"/>
      <c r="FD5" s="251"/>
      <c r="FE5" s="251"/>
      <c r="FF5" s="251"/>
      <c r="FG5" s="251"/>
      <c r="FH5" s="251"/>
      <c r="FI5" s="251"/>
      <c r="FJ5" s="251"/>
      <c r="FK5" s="251"/>
      <c r="FL5" s="251"/>
      <c r="FM5" s="251"/>
      <c r="FN5" s="251"/>
      <c r="FO5" s="251"/>
      <c r="FP5" s="251"/>
      <c r="FQ5" s="251"/>
      <c r="FR5" s="251"/>
      <c r="FS5" s="251"/>
      <c r="FT5" s="251"/>
      <c r="FU5" s="251"/>
      <c r="FV5" s="251"/>
      <c r="FW5" s="251"/>
      <c r="FX5" s="251"/>
      <c r="FY5" s="251"/>
      <c r="FZ5" s="251"/>
      <c r="GA5" s="251"/>
      <c r="GB5" s="251"/>
      <c r="GC5" s="251"/>
      <c r="GD5" s="251"/>
      <c r="GE5" s="251"/>
      <c r="GF5" s="251"/>
      <c r="GG5" s="251"/>
      <c r="GH5" s="251"/>
      <c r="GI5" s="251"/>
      <c r="GJ5" s="251"/>
      <c r="GK5" s="251"/>
      <c r="GL5" s="251"/>
      <c r="GM5" s="251"/>
      <c r="GN5" s="251"/>
      <c r="GO5" s="251"/>
      <c r="GP5" s="251"/>
      <c r="GQ5" s="251"/>
      <c r="GR5" s="251"/>
      <c r="GS5" s="251"/>
      <c r="GT5" s="251"/>
      <c r="GU5" s="251"/>
      <c r="GV5" s="251"/>
      <c r="GW5" s="251"/>
      <c r="GX5" s="251"/>
      <c r="GY5" s="251"/>
      <c r="GZ5" s="251"/>
      <c r="HA5" s="251"/>
      <c r="HB5" s="251"/>
      <c r="HC5" s="251"/>
      <c r="HD5" s="251"/>
      <c r="HE5" s="251"/>
      <c r="HF5" s="251"/>
      <c r="HG5" s="251"/>
      <c r="HH5" s="251"/>
      <c r="HI5" s="251"/>
      <c r="HJ5" s="251"/>
      <c r="HK5" s="251"/>
      <c r="HL5" s="251"/>
      <c r="HM5" s="251"/>
      <c r="HN5" s="251"/>
      <c r="HO5" s="251"/>
      <c r="HP5" s="251"/>
      <c r="HQ5" s="251"/>
      <c r="HR5" s="251"/>
      <c r="HS5" s="251"/>
      <c r="HT5" s="251"/>
      <c r="HU5" s="251"/>
      <c r="HV5" s="251"/>
      <c r="HW5" s="251"/>
      <c r="HX5" s="251"/>
      <c r="HY5" s="251"/>
      <c r="HZ5" s="251"/>
      <c r="IA5" s="251"/>
      <c r="IB5" s="251"/>
      <c r="IC5" s="251"/>
      <c r="ID5" s="251"/>
      <c r="IE5" s="251"/>
      <c r="IF5" s="251"/>
      <c r="IG5" s="251"/>
      <c r="IH5" s="251"/>
      <c r="II5" s="251"/>
      <c r="IJ5" s="251"/>
      <c r="IK5" s="251"/>
      <c r="IL5" s="251"/>
      <c r="IM5" s="251"/>
      <c r="IN5" s="251"/>
      <c r="IO5" s="251"/>
      <c r="IP5" s="251"/>
      <c r="IQ5" s="251"/>
      <c r="IR5" s="251"/>
      <c r="IS5" s="251"/>
    </row>
    <row r="6" spans="2:253" ht="11.25">
      <c r="B6" s="9"/>
      <c r="C6" s="125"/>
      <c r="D6" s="125"/>
      <c r="E6" s="125"/>
      <c r="F6" s="125"/>
      <c r="G6" s="125"/>
      <c r="H6" s="125"/>
      <c r="J6" s="125"/>
      <c r="K6" s="125"/>
      <c r="L6" s="125"/>
      <c r="M6" s="125"/>
      <c r="N6" s="125"/>
      <c r="O6" s="125"/>
      <c r="P6" s="125"/>
      <c r="Q6" s="125"/>
      <c r="S6" s="125"/>
      <c r="T6" s="125"/>
      <c r="U6" s="125"/>
      <c r="AG6" s="251"/>
      <c r="AH6" s="251"/>
      <c r="AI6" s="251"/>
      <c r="AJ6" s="251"/>
      <c r="AK6" s="251"/>
      <c r="AL6" s="251"/>
      <c r="AM6" s="251"/>
      <c r="AN6" s="251"/>
      <c r="AO6" s="251"/>
      <c r="AP6" s="251"/>
      <c r="AQ6" s="251"/>
      <c r="AR6" s="251"/>
      <c r="AS6" s="251"/>
      <c r="AT6" s="251"/>
      <c r="AU6" s="251"/>
      <c r="AV6" s="251"/>
      <c r="AW6" s="251"/>
      <c r="AX6" s="251"/>
      <c r="AY6" s="251"/>
      <c r="AZ6" s="251"/>
      <c r="BA6" s="251"/>
      <c r="BB6" s="251"/>
      <c r="BC6" s="251"/>
      <c r="BD6" s="251"/>
      <c r="BE6" s="251"/>
      <c r="BF6" s="251"/>
      <c r="BG6" s="251"/>
      <c r="BH6" s="251"/>
      <c r="BI6" s="251"/>
      <c r="BJ6" s="251"/>
      <c r="BK6" s="251"/>
      <c r="BL6" s="251"/>
      <c r="BM6" s="251"/>
      <c r="BN6" s="251"/>
      <c r="BO6" s="251"/>
      <c r="BP6" s="251"/>
      <c r="BQ6" s="251"/>
      <c r="BR6" s="251"/>
      <c r="BS6" s="251"/>
      <c r="BT6" s="251"/>
      <c r="BU6" s="251"/>
      <c r="BV6" s="251"/>
      <c r="BW6" s="251"/>
      <c r="BX6" s="251"/>
      <c r="BY6" s="251"/>
      <c r="BZ6" s="251"/>
      <c r="CA6" s="251"/>
      <c r="CB6" s="251"/>
      <c r="CC6" s="251"/>
      <c r="CD6" s="251"/>
      <c r="CE6" s="251"/>
      <c r="CF6" s="251"/>
      <c r="CG6" s="251"/>
      <c r="CH6" s="251"/>
      <c r="CI6" s="251"/>
      <c r="CJ6" s="251"/>
      <c r="CK6" s="251"/>
      <c r="CL6" s="251"/>
      <c r="CM6" s="251"/>
      <c r="CN6" s="251"/>
      <c r="CO6" s="251"/>
      <c r="CP6" s="251"/>
      <c r="CQ6" s="251"/>
      <c r="CR6" s="251"/>
      <c r="CS6" s="251"/>
      <c r="CT6" s="251"/>
      <c r="CU6" s="251"/>
      <c r="CV6" s="251"/>
      <c r="CW6" s="251"/>
      <c r="CX6" s="251"/>
      <c r="CY6" s="251"/>
      <c r="CZ6" s="251"/>
      <c r="DA6" s="251"/>
      <c r="DB6" s="251"/>
      <c r="DC6" s="251"/>
      <c r="DD6" s="251"/>
      <c r="DE6" s="251"/>
      <c r="DF6" s="251"/>
      <c r="DG6" s="251"/>
      <c r="DH6" s="251"/>
      <c r="DI6" s="251"/>
      <c r="DJ6" s="251"/>
      <c r="DK6" s="251"/>
      <c r="DL6" s="251"/>
      <c r="DM6" s="251"/>
      <c r="DN6" s="251"/>
      <c r="DO6" s="251"/>
      <c r="DP6" s="251"/>
      <c r="DQ6" s="251"/>
      <c r="DR6" s="251"/>
      <c r="DS6" s="251"/>
      <c r="DT6" s="251"/>
      <c r="DU6" s="251"/>
      <c r="DV6" s="251"/>
      <c r="DW6" s="251"/>
      <c r="DX6" s="251"/>
      <c r="DY6" s="251"/>
      <c r="DZ6" s="251"/>
      <c r="EA6" s="251"/>
      <c r="EB6" s="251"/>
      <c r="EC6" s="251"/>
      <c r="ED6" s="251"/>
      <c r="EE6" s="251"/>
      <c r="EF6" s="251"/>
      <c r="EG6" s="251"/>
      <c r="EH6" s="251"/>
      <c r="EI6" s="251"/>
      <c r="EJ6" s="251"/>
      <c r="EK6" s="251"/>
      <c r="EL6" s="251"/>
      <c r="EM6" s="251"/>
      <c r="EN6" s="251"/>
      <c r="EO6" s="251"/>
      <c r="EP6" s="251"/>
      <c r="EQ6" s="251"/>
      <c r="ER6" s="251"/>
      <c r="ES6" s="251"/>
      <c r="ET6" s="251"/>
      <c r="EU6" s="251"/>
      <c r="EV6" s="251"/>
      <c r="EW6" s="251"/>
      <c r="EX6" s="251"/>
      <c r="EY6" s="251"/>
      <c r="EZ6" s="251"/>
      <c r="FA6" s="251"/>
      <c r="FB6" s="251"/>
      <c r="FC6" s="251"/>
      <c r="FD6" s="251"/>
      <c r="FE6" s="251"/>
      <c r="FF6" s="251"/>
      <c r="FG6" s="251"/>
      <c r="FH6" s="251"/>
      <c r="FI6" s="251"/>
      <c r="FJ6" s="251"/>
      <c r="FK6" s="251"/>
      <c r="FL6" s="251"/>
      <c r="FM6" s="251"/>
      <c r="FN6" s="251"/>
      <c r="FO6" s="251"/>
      <c r="FP6" s="251"/>
      <c r="FQ6" s="251"/>
      <c r="FR6" s="251"/>
      <c r="FS6" s="251"/>
      <c r="FT6" s="251"/>
      <c r="FU6" s="251"/>
      <c r="FV6" s="251"/>
      <c r="FW6" s="251"/>
      <c r="FX6" s="251"/>
      <c r="FY6" s="251"/>
      <c r="FZ6" s="251"/>
      <c r="GA6" s="251"/>
      <c r="GB6" s="251"/>
      <c r="GC6" s="251"/>
      <c r="GD6" s="251"/>
      <c r="GE6" s="251"/>
      <c r="GF6" s="251"/>
      <c r="GG6" s="251"/>
      <c r="GH6" s="251"/>
      <c r="GI6" s="251"/>
      <c r="GJ6" s="251"/>
      <c r="GK6" s="251"/>
      <c r="GL6" s="251"/>
      <c r="GM6" s="251"/>
      <c r="GN6" s="251"/>
      <c r="GO6" s="251"/>
      <c r="GP6" s="251"/>
      <c r="GQ6" s="251"/>
      <c r="GR6" s="251"/>
      <c r="GS6" s="251"/>
      <c r="GT6" s="251"/>
      <c r="GU6" s="251"/>
      <c r="GV6" s="251"/>
      <c r="GW6" s="251"/>
      <c r="GX6" s="251"/>
      <c r="GY6" s="251"/>
      <c r="GZ6" s="251"/>
      <c r="HA6" s="251"/>
      <c r="HB6" s="251"/>
      <c r="HC6" s="251"/>
      <c r="HD6" s="251"/>
      <c r="HE6" s="251"/>
      <c r="HF6" s="251"/>
      <c r="HG6" s="251"/>
      <c r="HH6" s="251"/>
      <c r="HI6" s="251"/>
      <c r="HJ6" s="251"/>
      <c r="HK6" s="251"/>
      <c r="HL6" s="251"/>
      <c r="HM6" s="251"/>
      <c r="HN6" s="251"/>
      <c r="HO6" s="251"/>
      <c r="HP6" s="251"/>
      <c r="HQ6" s="251"/>
      <c r="HR6" s="251"/>
      <c r="HS6" s="251"/>
      <c r="HT6" s="251"/>
      <c r="HU6" s="251"/>
      <c r="HV6" s="251"/>
      <c r="HW6" s="251"/>
      <c r="HX6" s="251"/>
      <c r="HY6" s="251"/>
      <c r="HZ6" s="251"/>
      <c r="IA6" s="251"/>
      <c r="IB6" s="251"/>
      <c r="IC6" s="251"/>
      <c r="ID6" s="251"/>
      <c r="IE6" s="251"/>
      <c r="IF6" s="251"/>
      <c r="IG6" s="251"/>
      <c r="IH6" s="251"/>
      <c r="II6" s="251"/>
      <c r="IJ6" s="251"/>
      <c r="IK6" s="251"/>
      <c r="IL6" s="251"/>
      <c r="IM6" s="251"/>
      <c r="IN6" s="251"/>
      <c r="IO6" s="251"/>
      <c r="IP6" s="251"/>
      <c r="IQ6" s="251"/>
      <c r="IR6" s="251"/>
      <c r="IS6" s="251"/>
    </row>
    <row r="7" spans="2:21" ht="12.75" customHeight="1">
      <c r="B7" s="293"/>
      <c r="C7" s="93"/>
      <c r="D7" s="527" t="s">
        <v>388</v>
      </c>
      <c r="E7" s="527"/>
      <c r="F7" s="527"/>
      <c r="G7" s="527"/>
      <c r="H7" s="527"/>
      <c r="I7" s="177"/>
      <c r="J7" s="527" t="s">
        <v>389</v>
      </c>
      <c r="K7" s="527"/>
      <c r="L7" s="527"/>
      <c r="M7" s="527"/>
      <c r="N7" s="527"/>
      <c r="O7" s="527"/>
      <c r="P7" s="527"/>
      <c r="Q7" s="527"/>
      <c r="R7" s="177"/>
      <c r="S7" s="511" t="s">
        <v>656</v>
      </c>
      <c r="T7" s="511" t="s">
        <v>395</v>
      </c>
      <c r="U7" s="511" t="s">
        <v>396</v>
      </c>
    </row>
    <row r="8" spans="2:21" ht="34.5" thickBot="1">
      <c r="B8" s="294" t="s">
        <v>484</v>
      </c>
      <c r="C8" s="295" t="s">
        <v>390</v>
      </c>
      <c r="D8" s="295" t="s">
        <v>402</v>
      </c>
      <c r="E8" s="295" t="s">
        <v>655</v>
      </c>
      <c r="F8" s="295" t="s">
        <v>392</v>
      </c>
      <c r="G8" s="295" t="s">
        <v>531</v>
      </c>
      <c r="H8" s="295" t="s">
        <v>119</v>
      </c>
      <c r="I8" s="296"/>
      <c r="J8" s="295" t="s">
        <v>393</v>
      </c>
      <c r="K8" s="295" t="s">
        <v>532</v>
      </c>
      <c r="L8" s="295" t="s">
        <v>533</v>
      </c>
      <c r="M8" s="295" t="s">
        <v>534</v>
      </c>
      <c r="N8" s="295" t="s">
        <v>394</v>
      </c>
      <c r="O8" s="295" t="s">
        <v>535</v>
      </c>
      <c r="P8" s="295" t="s">
        <v>634</v>
      </c>
      <c r="Q8" s="295" t="s">
        <v>119</v>
      </c>
      <c r="R8" s="295"/>
      <c r="S8" s="502"/>
      <c r="T8" s="503"/>
      <c r="U8" s="503"/>
    </row>
    <row r="9" spans="2:21" ht="12" thickTop="1">
      <c r="B9" s="297" t="s">
        <v>41</v>
      </c>
      <c r="C9" s="297">
        <v>12.16934211162475</v>
      </c>
      <c r="D9" s="297">
        <v>0.7276671218742768</v>
      </c>
      <c r="E9" s="297">
        <v>27.670057705072537</v>
      </c>
      <c r="F9" s="297">
        <v>5.471072964115334</v>
      </c>
      <c r="G9" s="297">
        <v>2.3505004991544927</v>
      </c>
      <c r="H9" s="297">
        <v>36.219298290216614</v>
      </c>
      <c r="I9" s="297"/>
      <c r="J9" s="297">
        <v>15.64950765312948</v>
      </c>
      <c r="K9" s="297">
        <v>3.6247660593131266</v>
      </c>
      <c r="L9" s="297">
        <v>0.5644084727358173</v>
      </c>
      <c r="M9" s="297">
        <v>6.083398910494388</v>
      </c>
      <c r="N9" s="297">
        <v>7.720225886272197</v>
      </c>
      <c r="O9" s="297">
        <v>8.882542658450165</v>
      </c>
      <c r="P9" s="297">
        <v>9.086509957763406</v>
      </c>
      <c r="Q9" s="297">
        <v>51.61135959815862</v>
      </c>
      <c r="R9" s="297"/>
      <c r="S9" s="4">
        <v>100</v>
      </c>
      <c r="T9" s="297"/>
      <c r="U9" s="297"/>
    </row>
    <row r="10" spans="2:21" ht="11.25">
      <c r="B10" s="297" t="s">
        <v>42</v>
      </c>
      <c r="C10" s="297">
        <v>12.252365327683284</v>
      </c>
      <c r="D10" s="297">
        <v>0.6945418402294061</v>
      </c>
      <c r="E10" s="297">
        <v>28.443153220001232</v>
      </c>
      <c r="F10" s="297">
        <v>5.780022249181871</v>
      </c>
      <c r="G10" s="297">
        <v>2.0756933388674157</v>
      </c>
      <c r="H10" s="297">
        <v>36.993410648279976</v>
      </c>
      <c r="I10" s="297"/>
      <c r="J10" s="297">
        <v>15.218684041390446</v>
      </c>
      <c r="K10" s="297">
        <v>3.565039797541161</v>
      </c>
      <c r="L10" s="297">
        <v>0.6840713602259476</v>
      </c>
      <c r="M10" s="297">
        <v>5.9529438128753345</v>
      </c>
      <c r="N10" s="297">
        <v>8.207587173620048</v>
      </c>
      <c r="O10" s="297">
        <v>8.376384002766706</v>
      </c>
      <c r="P10" s="297">
        <v>8.749513835617256</v>
      </c>
      <c r="Q10" s="297">
        <v>50.75422402403673</v>
      </c>
      <c r="R10" s="297"/>
      <c r="S10" s="4">
        <v>100</v>
      </c>
      <c r="T10" s="297"/>
      <c r="U10" s="297"/>
    </row>
    <row r="11" spans="2:21" ht="11.25">
      <c r="B11" s="297" t="s">
        <v>43</v>
      </c>
      <c r="C11" s="297">
        <v>11.923281535542767</v>
      </c>
      <c r="D11" s="297">
        <v>0.7392413205189271</v>
      </c>
      <c r="E11" s="297">
        <v>31.192707235672817</v>
      </c>
      <c r="F11" s="297">
        <v>5.853945923358502</v>
      </c>
      <c r="G11" s="297">
        <v>1.8031681878207786</v>
      </c>
      <c r="H11" s="297">
        <v>39.589062667370975</v>
      </c>
      <c r="I11" s="297"/>
      <c r="J11" s="297">
        <v>15.498238045716164</v>
      </c>
      <c r="K11" s="297">
        <v>3.113864609416573</v>
      </c>
      <c r="L11" s="297">
        <v>0.797945150476393</v>
      </c>
      <c r="M11" s="297">
        <v>5.406516004846325</v>
      </c>
      <c r="N11" s="297">
        <v>8.816888322666221</v>
      </c>
      <c r="O11" s="297">
        <v>7.224413517274643</v>
      </c>
      <c r="P11" s="297">
        <v>7.629790146689984</v>
      </c>
      <c r="Q11" s="297">
        <v>48.48765579708626</v>
      </c>
      <c r="R11" s="297"/>
      <c r="S11" s="4">
        <v>100</v>
      </c>
      <c r="T11" s="297"/>
      <c r="U11" s="297"/>
    </row>
    <row r="12" spans="2:21" ht="11.25">
      <c r="B12" s="297" t="s">
        <v>44</v>
      </c>
      <c r="C12" s="297">
        <v>11.438188683645448</v>
      </c>
      <c r="D12" s="297">
        <v>0.8292798354725104</v>
      </c>
      <c r="E12" s="297">
        <v>31.691150424412157</v>
      </c>
      <c r="F12" s="297">
        <v>6.098035353258469</v>
      </c>
      <c r="G12" s="297">
        <v>1.8743365279790938</v>
      </c>
      <c r="H12" s="297">
        <v>40.49280214112236</v>
      </c>
      <c r="I12" s="297"/>
      <c r="J12" s="297">
        <v>15.241849571082605</v>
      </c>
      <c r="K12" s="297">
        <v>3.3022927799991137</v>
      </c>
      <c r="L12" s="297">
        <v>0.6752563284501898</v>
      </c>
      <c r="M12" s="297">
        <v>5.800784379425669</v>
      </c>
      <c r="N12" s="297">
        <v>9.222409390566344</v>
      </c>
      <c r="O12" s="297">
        <v>6.863690525082498</v>
      </c>
      <c r="P12" s="297">
        <v>6.9627262006258155</v>
      </c>
      <c r="Q12" s="297">
        <v>48.06900917523219</v>
      </c>
      <c r="R12" s="297"/>
      <c r="S12" s="4">
        <v>100</v>
      </c>
      <c r="T12" s="297"/>
      <c r="U12" s="297"/>
    </row>
    <row r="13" spans="2:21" ht="11.25">
      <c r="B13" s="297" t="s">
        <v>45</v>
      </c>
      <c r="C13" s="297">
        <v>10.746930413932402</v>
      </c>
      <c r="D13" s="297">
        <v>0.8230213130344823</v>
      </c>
      <c r="E13" s="297">
        <v>31.341441693058197</v>
      </c>
      <c r="F13" s="297">
        <v>6.215958317274162</v>
      </c>
      <c r="G13" s="297">
        <v>1.9913291494427523</v>
      </c>
      <c r="H13" s="297">
        <v>40.371750472809524</v>
      </c>
      <c r="I13" s="297"/>
      <c r="J13" s="297">
        <v>14.551589455479993</v>
      </c>
      <c r="K13" s="297">
        <v>3.243831235244296</v>
      </c>
      <c r="L13" s="297">
        <v>0.7889832098314975</v>
      </c>
      <c r="M13" s="297">
        <v>6.5452269097289015</v>
      </c>
      <c r="N13" s="297">
        <v>9.562604646605104</v>
      </c>
      <c r="O13" s="297">
        <v>6.688887727659145</v>
      </c>
      <c r="P13" s="297">
        <v>7.50019592870907</v>
      </c>
      <c r="Q13" s="297">
        <v>48.881319113258066</v>
      </c>
      <c r="R13" s="297"/>
      <c r="S13" s="4">
        <v>100</v>
      </c>
      <c r="T13" s="297"/>
      <c r="U13" s="297"/>
    </row>
    <row r="14" spans="2:21" ht="11.25">
      <c r="B14" s="297" t="s">
        <v>46</v>
      </c>
      <c r="C14" s="297">
        <v>10.858366216504029</v>
      </c>
      <c r="D14" s="297">
        <v>0.8877455459056925</v>
      </c>
      <c r="E14" s="297">
        <v>31.004129989807698</v>
      </c>
      <c r="F14" s="297">
        <v>6.215443475763142</v>
      </c>
      <c r="G14" s="297">
        <v>1.798179426390551</v>
      </c>
      <c r="H14" s="297">
        <v>39.90549843786701</v>
      </c>
      <c r="I14" s="297"/>
      <c r="J14" s="297">
        <v>13.408419003309193</v>
      </c>
      <c r="K14" s="297">
        <v>3.703612798064414</v>
      </c>
      <c r="L14" s="297">
        <v>0.8200028196480228</v>
      </c>
      <c r="M14" s="297">
        <v>7.310735718671413</v>
      </c>
      <c r="N14" s="297">
        <v>9.991955439762304</v>
      </c>
      <c r="O14" s="297">
        <v>6.468173475436146</v>
      </c>
      <c r="P14" s="297">
        <v>7.53323609073751</v>
      </c>
      <c r="Q14" s="297">
        <v>49.236135345628966</v>
      </c>
      <c r="R14" s="297"/>
      <c r="S14" s="4">
        <v>100</v>
      </c>
      <c r="T14" s="297"/>
      <c r="U14" s="297"/>
    </row>
    <row r="15" spans="2:21" ht="11.25">
      <c r="B15" s="297" t="s">
        <v>47</v>
      </c>
      <c r="C15" s="297">
        <v>12.607518614109356</v>
      </c>
      <c r="D15" s="297">
        <v>0.9432330677692247</v>
      </c>
      <c r="E15" s="297">
        <v>29.67250205908782</v>
      </c>
      <c r="F15" s="297">
        <v>6.208147994035889</v>
      </c>
      <c r="G15" s="297">
        <v>1.814783958091389</v>
      </c>
      <c r="H15" s="297">
        <v>38.63866707898433</v>
      </c>
      <c r="I15" s="297"/>
      <c r="J15" s="297">
        <v>12.720829490026823</v>
      </c>
      <c r="K15" s="297">
        <v>3.657643084918652</v>
      </c>
      <c r="L15" s="297">
        <v>0.9210507380483783</v>
      </c>
      <c r="M15" s="297">
        <v>7.513201377327638</v>
      </c>
      <c r="N15" s="297">
        <v>10.560051698338931</v>
      </c>
      <c r="O15" s="297">
        <v>6.490583349684578</v>
      </c>
      <c r="P15" s="297">
        <v>6.890454568561266</v>
      </c>
      <c r="Q15" s="297">
        <v>48.753814306906314</v>
      </c>
      <c r="R15" s="297"/>
      <c r="S15" s="4">
        <v>100</v>
      </c>
      <c r="T15" s="297"/>
      <c r="U15" s="297"/>
    </row>
    <row r="16" spans="2:21" ht="11.25">
      <c r="B16" s="297" t="s">
        <v>48</v>
      </c>
      <c r="C16" s="297">
        <v>10.259827689627642</v>
      </c>
      <c r="D16" s="297">
        <v>1.0148073973026568</v>
      </c>
      <c r="E16" s="297">
        <v>30.366290698048243</v>
      </c>
      <c r="F16" s="297">
        <v>6.335985966260918</v>
      </c>
      <c r="G16" s="297">
        <v>1.777574497590057</v>
      </c>
      <c r="H16" s="297">
        <v>39.49465855920178</v>
      </c>
      <c r="I16" s="297"/>
      <c r="J16" s="297">
        <v>12.087076871807975</v>
      </c>
      <c r="K16" s="297">
        <v>3.856205085352131</v>
      </c>
      <c r="L16" s="297">
        <v>0.9958141355475857</v>
      </c>
      <c r="M16" s="297">
        <v>8.581946330661557</v>
      </c>
      <c r="N16" s="297">
        <v>10.949515135711176</v>
      </c>
      <c r="O16" s="297">
        <v>6.606933582670371</v>
      </c>
      <c r="P16" s="297">
        <v>7.168022609419747</v>
      </c>
      <c r="Q16" s="297">
        <v>50.24551375117058</v>
      </c>
      <c r="R16" s="297"/>
      <c r="S16" s="4">
        <v>100</v>
      </c>
      <c r="T16" s="297"/>
      <c r="U16" s="297"/>
    </row>
    <row r="17" spans="2:21" ht="11.25">
      <c r="B17" s="297" t="s">
        <v>49</v>
      </c>
      <c r="C17" s="297">
        <v>9.907329295693604</v>
      </c>
      <c r="D17" s="297">
        <v>1.1284204392103776</v>
      </c>
      <c r="E17" s="297">
        <v>30.46845227597309</v>
      </c>
      <c r="F17" s="297">
        <v>6.939247637712671</v>
      </c>
      <c r="G17" s="297">
        <v>1.5165309211587148</v>
      </c>
      <c r="H17" s="297">
        <v>40.052651274054874</v>
      </c>
      <c r="I17" s="297"/>
      <c r="J17" s="297">
        <v>11.272927407732176</v>
      </c>
      <c r="K17" s="297">
        <v>4.001025921581585</v>
      </c>
      <c r="L17" s="297">
        <v>1.033374026724556</v>
      </c>
      <c r="M17" s="297">
        <v>8.403123980928878</v>
      </c>
      <c r="N17" s="297">
        <v>11.584316576798525</v>
      </c>
      <c r="O17" s="297">
        <v>6.584899346779391</v>
      </c>
      <c r="P17" s="297">
        <v>7.160352169706274</v>
      </c>
      <c r="Q17" s="297">
        <v>50.04001943025153</v>
      </c>
      <c r="R17" s="297"/>
      <c r="S17" s="4">
        <v>100</v>
      </c>
      <c r="T17" s="297"/>
      <c r="U17" s="297"/>
    </row>
    <row r="18" spans="2:21" ht="11.25">
      <c r="B18" s="297" t="s">
        <v>50</v>
      </c>
      <c r="C18" s="297">
        <v>10.112603565749465</v>
      </c>
      <c r="D18" s="297">
        <v>1.043590155654152</v>
      </c>
      <c r="E18" s="297">
        <v>31.289500177530677</v>
      </c>
      <c r="F18" s="297">
        <v>6.812321207346882</v>
      </c>
      <c r="G18" s="297">
        <v>1.7892602689176185</v>
      </c>
      <c r="H18" s="297">
        <v>40.93467180944934</v>
      </c>
      <c r="I18" s="297"/>
      <c r="J18" s="297">
        <v>10.90221725460835</v>
      </c>
      <c r="K18" s="297">
        <v>3.76729570382195</v>
      </c>
      <c r="L18" s="297">
        <v>0.9110453662837397</v>
      </c>
      <c r="M18" s="297">
        <v>7.682328494068277</v>
      </c>
      <c r="N18" s="297">
        <v>12.163686782274809</v>
      </c>
      <c r="O18" s="297">
        <v>7.116002996108117</v>
      </c>
      <c r="P18" s="297">
        <v>6.410148027636037</v>
      </c>
      <c r="Q18" s="297">
        <v>48.95272462480118</v>
      </c>
      <c r="R18" s="297"/>
      <c r="S18" s="4">
        <v>100</v>
      </c>
      <c r="T18" s="297"/>
      <c r="U18" s="297"/>
    </row>
    <row r="19" spans="2:21" ht="11.25">
      <c r="B19" s="297" t="s">
        <v>51</v>
      </c>
      <c r="C19" s="297">
        <v>10.112355820633411</v>
      </c>
      <c r="D19" s="297">
        <v>1.1492538718304448</v>
      </c>
      <c r="E19" s="297">
        <v>29.988904851156732</v>
      </c>
      <c r="F19" s="297">
        <v>7.193945924722084</v>
      </c>
      <c r="G19" s="297">
        <v>1.7102429856085781</v>
      </c>
      <c r="H19" s="297">
        <v>40.04234763331784</v>
      </c>
      <c r="I19" s="297"/>
      <c r="J19" s="297">
        <v>10.257583603988747</v>
      </c>
      <c r="K19" s="297">
        <v>4.025584226567607</v>
      </c>
      <c r="L19" s="297">
        <v>1.0589219468632995</v>
      </c>
      <c r="M19" s="297">
        <v>10.047152281548142</v>
      </c>
      <c r="N19" s="297">
        <v>11.824628406640176</v>
      </c>
      <c r="O19" s="297">
        <v>5.975345271585744</v>
      </c>
      <c r="P19" s="297">
        <v>6.656080808855007</v>
      </c>
      <c r="Q19" s="297">
        <v>49.845296546048736</v>
      </c>
      <c r="R19" s="297"/>
      <c r="S19" s="4">
        <v>100</v>
      </c>
      <c r="T19" s="297"/>
      <c r="U19" s="297"/>
    </row>
    <row r="20" spans="2:21" ht="11.25">
      <c r="B20" s="297" t="s">
        <v>52</v>
      </c>
      <c r="C20" s="297">
        <v>8.72629040603864</v>
      </c>
      <c r="D20" s="297">
        <v>1.1634953331477604</v>
      </c>
      <c r="E20" s="297">
        <v>30.927384545129378</v>
      </c>
      <c r="F20" s="297">
        <v>7.04904528201737</v>
      </c>
      <c r="G20" s="297">
        <v>2.068022956418348</v>
      </c>
      <c r="H20" s="297">
        <v>41.207948116712856</v>
      </c>
      <c r="I20" s="297"/>
      <c r="J20" s="297">
        <v>9.90768932254335</v>
      </c>
      <c r="K20" s="297">
        <v>4.295124601791959</v>
      </c>
      <c r="L20" s="297">
        <v>1.1094189086879576</v>
      </c>
      <c r="M20" s="297">
        <v>10.077738243165527</v>
      </c>
      <c r="N20" s="297">
        <v>11.548699626751855</v>
      </c>
      <c r="O20" s="297">
        <v>5.766085985378226</v>
      </c>
      <c r="P20" s="297">
        <v>7.361004788929623</v>
      </c>
      <c r="Q20" s="297">
        <v>50.06576147724851</v>
      </c>
      <c r="R20" s="297"/>
      <c r="S20" s="4">
        <v>100</v>
      </c>
      <c r="T20" s="297"/>
      <c r="U20" s="297"/>
    </row>
    <row r="21" spans="2:21" ht="11.25">
      <c r="B21" s="297" t="s">
        <v>53</v>
      </c>
      <c r="C21" s="297">
        <v>10.945825249863708</v>
      </c>
      <c r="D21" s="297">
        <v>1.792001850460037</v>
      </c>
      <c r="E21" s="297">
        <v>29.04495397058109</v>
      </c>
      <c r="F21" s="297">
        <v>6.023145123917294</v>
      </c>
      <c r="G21" s="297">
        <v>2.0659531869417265</v>
      </c>
      <c r="H21" s="297">
        <v>38.92605413190008</v>
      </c>
      <c r="I21" s="297"/>
      <c r="J21" s="297">
        <v>9.331399010363373</v>
      </c>
      <c r="K21" s="297">
        <v>4.212959463170621</v>
      </c>
      <c r="L21" s="297">
        <v>1.13024030061546</v>
      </c>
      <c r="M21" s="297">
        <v>12.071506764501732</v>
      </c>
      <c r="N21" s="297">
        <v>11.25557233234424</v>
      </c>
      <c r="O21" s="297">
        <v>5.145069989973021</v>
      </c>
      <c r="P21" s="297">
        <v>6.981372757267769</v>
      </c>
      <c r="Q21" s="297">
        <v>50.1281206182362</v>
      </c>
      <c r="R21" s="297"/>
      <c r="S21" s="4">
        <v>100</v>
      </c>
      <c r="T21" s="297"/>
      <c r="U21" s="297"/>
    </row>
    <row r="22" spans="2:21" ht="11.25">
      <c r="B22" s="297" t="s">
        <v>54</v>
      </c>
      <c r="C22" s="297">
        <v>12.154140837309345</v>
      </c>
      <c r="D22" s="297">
        <v>2.8450014672750625</v>
      </c>
      <c r="E22" s="297">
        <v>29.884274675295984</v>
      </c>
      <c r="F22" s="297">
        <v>5.702800174328547</v>
      </c>
      <c r="G22" s="297">
        <v>2.293648757371193</v>
      </c>
      <c r="H22" s="297">
        <v>40.72572507427077</v>
      </c>
      <c r="I22" s="297"/>
      <c r="J22" s="297">
        <v>8.855387103230289</v>
      </c>
      <c r="K22" s="297">
        <v>4.185031131330808</v>
      </c>
      <c r="L22" s="297">
        <v>1.0966815368986054</v>
      </c>
      <c r="M22" s="297">
        <v>11.648870382200666</v>
      </c>
      <c r="N22" s="297">
        <v>11.221040981407471</v>
      </c>
      <c r="O22" s="297">
        <v>3.980246079999075</v>
      </c>
      <c r="P22" s="297">
        <v>6.132876873353075</v>
      </c>
      <c r="Q22" s="297">
        <v>47.12013408841988</v>
      </c>
      <c r="R22" s="297"/>
      <c r="S22" s="4">
        <v>100</v>
      </c>
      <c r="T22" s="297"/>
      <c r="U22" s="297"/>
    </row>
    <row r="23" spans="2:21" ht="11.25">
      <c r="B23" s="297" t="s">
        <v>55</v>
      </c>
      <c r="C23" s="297">
        <v>11.116468386253134</v>
      </c>
      <c r="D23" s="297">
        <v>3.040001077744653</v>
      </c>
      <c r="E23" s="297">
        <v>31.619787618776208</v>
      </c>
      <c r="F23" s="297">
        <v>5.440698288940963</v>
      </c>
      <c r="G23" s="297">
        <v>2.169920193222967</v>
      </c>
      <c r="H23" s="297">
        <v>42.27040717868483</v>
      </c>
      <c r="I23" s="297"/>
      <c r="J23" s="297">
        <v>8.517141456612649</v>
      </c>
      <c r="K23" s="297">
        <v>3.9861421290831283</v>
      </c>
      <c r="L23" s="297">
        <v>1.0110557765204102</v>
      </c>
      <c r="M23" s="297">
        <v>11.65729886034935</v>
      </c>
      <c r="N23" s="297">
        <v>10.982144734137075</v>
      </c>
      <c r="O23" s="297">
        <v>3.3127751098554072</v>
      </c>
      <c r="P23" s="297">
        <v>7.146566368503953</v>
      </c>
      <c r="Q23" s="297">
        <v>46.613124435062026</v>
      </c>
      <c r="R23" s="297"/>
      <c r="S23" s="4">
        <v>100</v>
      </c>
      <c r="T23" s="297"/>
      <c r="U23" s="297"/>
    </row>
    <row r="24" spans="2:21" ht="11.25">
      <c r="B24" s="297" t="s">
        <v>56</v>
      </c>
      <c r="C24" s="297">
        <v>11.19527037326597</v>
      </c>
      <c r="D24" s="297">
        <v>2.597315968811838</v>
      </c>
      <c r="E24" s="297">
        <v>32.100758682330664</v>
      </c>
      <c r="F24" s="297">
        <v>6.721129928883057</v>
      </c>
      <c r="G24" s="297">
        <v>2.2902785301197772</v>
      </c>
      <c r="H24" s="297">
        <v>43.70948311014521</v>
      </c>
      <c r="I24" s="297"/>
      <c r="J24" s="297">
        <v>8.456137732418412</v>
      </c>
      <c r="K24" s="297">
        <v>4.067178076641902</v>
      </c>
      <c r="L24" s="297">
        <v>0.8675818018898529</v>
      </c>
      <c r="M24" s="297">
        <v>7.795120913598569</v>
      </c>
      <c r="N24" s="297">
        <v>11.412255868213327</v>
      </c>
      <c r="O24" s="297">
        <v>4.51014072735199</v>
      </c>
      <c r="P24" s="297">
        <v>7.986831396474845</v>
      </c>
      <c r="Q24" s="297">
        <v>45.09524651658883</v>
      </c>
      <c r="R24" s="297"/>
      <c r="S24" s="4">
        <v>100</v>
      </c>
      <c r="T24" s="297"/>
      <c r="U24" s="297"/>
    </row>
    <row r="25" spans="2:21" ht="11.25">
      <c r="B25" s="297" t="s">
        <v>57</v>
      </c>
      <c r="C25" s="297">
        <v>9.33153124143049</v>
      </c>
      <c r="D25" s="297">
        <v>2.0001705222465764</v>
      </c>
      <c r="E25" s="297">
        <v>28.76550636343395</v>
      </c>
      <c r="F25" s="297">
        <v>7.283109984413305</v>
      </c>
      <c r="G25" s="297">
        <v>2.9374089323863104</v>
      </c>
      <c r="H25" s="297">
        <v>40.986195802480104</v>
      </c>
      <c r="I25" s="297"/>
      <c r="J25" s="297">
        <v>7.257434923519476</v>
      </c>
      <c r="K25" s="297">
        <v>3.779141868286309</v>
      </c>
      <c r="L25" s="297">
        <v>0.9247245974550968</v>
      </c>
      <c r="M25" s="297">
        <v>13.955022315917729</v>
      </c>
      <c r="N25" s="297">
        <v>10.340598046038101</v>
      </c>
      <c r="O25" s="297">
        <v>5.654009589434829</v>
      </c>
      <c r="P25" s="297">
        <v>7.7713416154380095</v>
      </c>
      <c r="Q25" s="297">
        <v>49.68227295608942</v>
      </c>
      <c r="R25" s="297"/>
      <c r="S25" s="4">
        <v>100</v>
      </c>
      <c r="T25" s="297"/>
      <c r="U25" s="297"/>
    </row>
    <row r="26" spans="2:21" ht="11.25">
      <c r="B26" s="297" t="s">
        <v>58</v>
      </c>
      <c r="C26" s="297">
        <v>9.750929869789497</v>
      </c>
      <c r="D26" s="297">
        <v>1.7722277169635365</v>
      </c>
      <c r="E26" s="297">
        <v>28.619279734950542</v>
      </c>
      <c r="F26" s="297">
        <v>7.078643442925851</v>
      </c>
      <c r="G26" s="297">
        <v>2.567619646640018</v>
      </c>
      <c r="H26" s="297">
        <v>40.03777054147996</v>
      </c>
      <c r="I26" s="297"/>
      <c r="J26" s="297">
        <v>7.484894532214535</v>
      </c>
      <c r="K26" s="297">
        <v>3.902932182294605</v>
      </c>
      <c r="L26" s="297">
        <v>1.09125267861718</v>
      </c>
      <c r="M26" s="297">
        <v>14.281634829359472</v>
      </c>
      <c r="N26" s="297">
        <v>11.217252103041858</v>
      </c>
      <c r="O26" s="297">
        <v>4.161825444451716</v>
      </c>
      <c r="P26" s="297">
        <v>8.071507818751073</v>
      </c>
      <c r="Q26" s="297">
        <v>50.211299588730554</v>
      </c>
      <c r="R26" s="297"/>
      <c r="S26" s="4">
        <v>100</v>
      </c>
      <c r="T26" s="297"/>
      <c r="U26" s="297"/>
    </row>
    <row r="27" spans="2:21" ht="11.25">
      <c r="B27" s="297" t="s">
        <v>59</v>
      </c>
      <c r="C27" s="297">
        <v>7.742945042047346</v>
      </c>
      <c r="D27" s="297">
        <v>1.3508196435593778</v>
      </c>
      <c r="E27" s="297">
        <v>25.60373339302318</v>
      </c>
      <c r="F27" s="297">
        <v>7.583569619728378</v>
      </c>
      <c r="G27" s="297">
        <v>2.0975730729708197</v>
      </c>
      <c r="H27" s="297">
        <v>36.63569572928175</v>
      </c>
      <c r="I27" s="297"/>
      <c r="J27" s="297">
        <v>6.7548771415177775</v>
      </c>
      <c r="K27" s="297">
        <v>3.671228602187792</v>
      </c>
      <c r="L27" s="297">
        <v>1.1281145706525049</v>
      </c>
      <c r="M27" s="297">
        <v>20.871702703637528</v>
      </c>
      <c r="N27" s="297">
        <v>11.036071092689685</v>
      </c>
      <c r="O27" s="297">
        <v>2.968205615270223</v>
      </c>
      <c r="P27" s="297">
        <v>9.191159502715527</v>
      </c>
      <c r="Q27" s="297">
        <v>55.6213592286709</v>
      </c>
      <c r="R27" s="297"/>
      <c r="S27" s="4">
        <v>100</v>
      </c>
      <c r="T27" s="297"/>
      <c r="U27" s="297"/>
    </row>
    <row r="28" spans="2:21" ht="11.25">
      <c r="B28" s="297" t="s">
        <v>60</v>
      </c>
      <c r="C28" s="297">
        <v>6.91284348035924</v>
      </c>
      <c r="D28" s="297">
        <v>1.459081184959568</v>
      </c>
      <c r="E28" s="297">
        <v>22.662258014906413</v>
      </c>
      <c r="F28" s="297">
        <v>6.62812222193048</v>
      </c>
      <c r="G28" s="297">
        <v>2.280664573619851</v>
      </c>
      <c r="H28" s="297">
        <v>33.03012599541627</v>
      </c>
      <c r="I28" s="297"/>
      <c r="J28" s="297">
        <v>9.320413082917929</v>
      </c>
      <c r="K28" s="297">
        <v>3.3881695342908316</v>
      </c>
      <c r="L28" s="297">
        <v>1.1820119256155697</v>
      </c>
      <c r="M28" s="297">
        <v>15.094752879189652</v>
      </c>
      <c r="N28" s="297">
        <v>9.676052868812016</v>
      </c>
      <c r="O28" s="297">
        <v>5.470113442136759</v>
      </c>
      <c r="P28" s="297">
        <v>15.925516791261728</v>
      </c>
      <c r="Q28" s="297">
        <v>60.05703052422449</v>
      </c>
      <c r="R28" s="297"/>
      <c r="S28" s="4">
        <v>100</v>
      </c>
      <c r="T28" s="297"/>
      <c r="U28" s="297"/>
    </row>
    <row r="29" spans="2:21" ht="11.25">
      <c r="B29" s="297" t="s">
        <v>61</v>
      </c>
      <c r="C29" s="297">
        <v>6.899376882514634</v>
      </c>
      <c r="D29" s="297">
        <v>1.4403372687641607</v>
      </c>
      <c r="E29" s="297">
        <v>22.02450801031553</v>
      </c>
      <c r="F29" s="297">
        <v>6.303822316468977</v>
      </c>
      <c r="G29" s="297">
        <v>2.268217601738294</v>
      </c>
      <c r="H29" s="297">
        <v>32.0368851972871</v>
      </c>
      <c r="I29" s="297"/>
      <c r="J29" s="297">
        <v>8.66344812357598</v>
      </c>
      <c r="K29" s="297">
        <v>3.3525831530468535</v>
      </c>
      <c r="L29" s="297">
        <v>1.0280845410473713</v>
      </c>
      <c r="M29" s="297">
        <v>12.353408927427035</v>
      </c>
      <c r="N29" s="297">
        <v>10.710002941155864</v>
      </c>
      <c r="O29" s="297">
        <v>11.31582205003128</v>
      </c>
      <c r="P29" s="297">
        <v>13.640388183913787</v>
      </c>
      <c r="Q29" s="297">
        <v>61.06373792019827</v>
      </c>
      <c r="R29" s="297"/>
      <c r="S29" s="4">
        <v>100</v>
      </c>
      <c r="T29" s="297"/>
      <c r="U29" s="297"/>
    </row>
    <row r="30" spans="2:21" ht="11.25">
      <c r="B30" s="297" t="s">
        <v>62</v>
      </c>
      <c r="C30" s="297">
        <v>6.227220514670306</v>
      </c>
      <c r="D30" s="297">
        <v>1.2998741421208775</v>
      </c>
      <c r="E30" s="297">
        <v>21.326158405875518</v>
      </c>
      <c r="F30" s="297">
        <v>6.156727941373263</v>
      </c>
      <c r="G30" s="297">
        <v>2.446492571000631</v>
      </c>
      <c r="H30" s="297">
        <v>31.229253060370283</v>
      </c>
      <c r="I30" s="297"/>
      <c r="J30" s="297">
        <v>7.454193244258212</v>
      </c>
      <c r="K30" s="297">
        <v>3.0357492760132785</v>
      </c>
      <c r="L30" s="297">
        <v>1.2631121699732886</v>
      </c>
      <c r="M30" s="297">
        <v>20.572758455767563</v>
      </c>
      <c r="N30" s="297">
        <v>10.21701111004399</v>
      </c>
      <c r="O30" s="297">
        <v>8.283719075383681</v>
      </c>
      <c r="P30" s="297">
        <v>11.7169830935193</v>
      </c>
      <c r="Q30" s="297">
        <v>62.5435264249594</v>
      </c>
      <c r="R30" s="297"/>
      <c r="S30" s="4">
        <v>100</v>
      </c>
      <c r="T30" s="297"/>
      <c r="U30" s="297"/>
    </row>
    <row r="31" spans="2:21" ht="11.25">
      <c r="B31" s="297" t="s">
        <v>63</v>
      </c>
      <c r="C31" s="297">
        <v>5.772774846704588</v>
      </c>
      <c r="D31" s="297">
        <v>0.8948454822159816</v>
      </c>
      <c r="E31" s="297">
        <v>22.186018365328316</v>
      </c>
      <c r="F31" s="297">
        <v>6.309449446800548</v>
      </c>
      <c r="G31" s="297">
        <v>2.376567989211166</v>
      </c>
      <c r="H31" s="297">
        <v>31.766881283555996</v>
      </c>
      <c r="I31" s="297"/>
      <c r="J31" s="297">
        <v>7.079053697615182</v>
      </c>
      <c r="K31" s="297">
        <v>2.7939456978028128</v>
      </c>
      <c r="L31" s="297">
        <v>1.3266966586852982</v>
      </c>
      <c r="M31" s="297">
        <v>25.0071833192676</v>
      </c>
      <c r="N31" s="297">
        <v>9.976019504066691</v>
      </c>
      <c r="O31" s="297">
        <v>5.226061891360509</v>
      </c>
      <c r="P31" s="297">
        <v>11.05138310094108</v>
      </c>
      <c r="Q31" s="297">
        <v>62.46034386973941</v>
      </c>
      <c r="R31" s="297"/>
      <c r="S31" s="4">
        <v>100</v>
      </c>
      <c r="T31" s="297"/>
      <c r="U31" s="297"/>
    </row>
    <row r="32" spans="2:21" ht="11.25">
      <c r="B32" s="298" t="s">
        <v>64</v>
      </c>
      <c r="C32" s="298">
        <v>8.632449343730098</v>
      </c>
      <c r="D32" s="298">
        <v>0.9043833773557559</v>
      </c>
      <c r="E32" s="298">
        <v>23.47771008326624</v>
      </c>
      <c r="F32" s="298">
        <v>8.01981777577465</v>
      </c>
      <c r="G32" s="298">
        <v>2.65537561469749</v>
      </c>
      <c r="H32" s="298">
        <v>35.05728685109413</v>
      </c>
      <c r="I32" s="298"/>
      <c r="J32" s="298">
        <v>8.293410903437621</v>
      </c>
      <c r="K32" s="298">
        <v>3.067823584177728</v>
      </c>
      <c r="L32" s="298">
        <v>1.2767731669802058</v>
      </c>
      <c r="M32" s="298">
        <v>13.937172856248903</v>
      </c>
      <c r="N32" s="298">
        <v>10.347079742235026</v>
      </c>
      <c r="O32" s="298">
        <v>6.0602911892777085</v>
      </c>
      <c r="P32" s="298">
        <v>13.327712362818545</v>
      </c>
      <c r="Q32" s="298">
        <v>56.310263805175765</v>
      </c>
      <c r="R32" s="298"/>
      <c r="S32" s="339">
        <v>100</v>
      </c>
      <c r="T32" s="298"/>
      <c r="U32" s="298"/>
    </row>
    <row r="33" spans="2:21" ht="11.25">
      <c r="B33" s="442" t="s">
        <v>65</v>
      </c>
      <c r="C33" s="442">
        <v>5.77118350927479</v>
      </c>
      <c r="D33" s="442">
        <v>0.818913147449338</v>
      </c>
      <c r="E33" s="442">
        <v>18.615671996867533</v>
      </c>
      <c r="F33" s="442">
        <v>5.487597511503157</v>
      </c>
      <c r="G33" s="442">
        <v>2.603625532068836</v>
      </c>
      <c r="H33" s="442">
        <v>27.52580818788875</v>
      </c>
      <c r="I33" s="442"/>
      <c r="J33" s="442">
        <v>11.708211588984724</v>
      </c>
      <c r="K33" s="442">
        <v>4.426246214285903</v>
      </c>
      <c r="L33" s="442">
        <v>0.7049927377915953</v>
      </c>
      <c r="M33" s="442">
        <v>9.031227325381009</v>
      </c>
      <c r="N33" s="442">
        <v>16.30385969776686</v>
      </c>
      <c r="O33" s="442">
        <v>8.938705820336827</v>
      </c>
      <c r="P33" s="442">
        <v>15.589764918289578</v>
      </c>
      <c r="Q33" s="442">
        <v>66.70300830283645</v>
      </c>
      <c r="R33" s="442"/>
      <c r="S33" s="443">
        <v>100</v>
      </c>
      <c r="T33" s="442">
        <v>14.538915751576784</v>
      </c>
      <c r="U33" s="297">
        <v>114.53891575157678</v>
      </c>
    </row>
    <row r="34" spans="2:21" ht="11.25">
      <c r="B34" s="297" t="s">
        <v>66</v>
      </c>
      <c r="C34" s="297">
        <v>5.513612462105176</v>
      </c>
      <c r="D34" s="297">
        <v>0.910441826979453</v>
      </c>
      <c r="E34" s="297">
        <v>16.79571453832809</v>
      </c>
      <c r="F34" s="297">
        <v>5.687936974421646</v>
      </c>
      <c r="G34" s="297">
        <v>2.589855287742201</v>
      </c>
      <c r="H34" s="297">
        <v>25.98394862747144</v>
      </c>
      <c r="I34" s="297"/>
      <c r="J34" s="297">
        <v>10.425381708269152</v>
      </c>
      <c r="K34" s="297">
        <v>4.2497477283017355</v>
      </c>
      <c r="L34" s="297">
        <v>1.0098808276812334</v>
      </c>
      <c r="M34" s="297">
        <v>8.060014639918833</v>
      </c>
      <c r="N34" s="297">
        <v>17.349820098294778</v>
      </c>
      <c r="O34" s="297">
        <v>12.097061137537803</v>
      </c>
      <c r="P34" s="297">
        <v>15.310532770419957</v>
      </c>
      <c r="Q34" s="297">
        <v>68.50243891042336</v>
      </c>
      <c r="R34" s="297"/>
      <c r="S34" s="209">
        <v>100</v>
      </c>
      <c r="T34" s="297">
        <v>13.6101450324986</v>
      </c>
      <c r="U34" s="297">
        <v>113.6101450324986</v>
      </c>
    </row>
    <row r="35" spans="2:21" ht="11.25">
      <c r="B35" s="297" t="s">
        <v>67</v>
      </c>
      <c r="C35" s="297">
        <v>5.39637871877815</v>
      </c>
      <c r="D35" s="297">
        <v>0.8289288463005483</v>
      </c>
      <c r="E35" s="297">
        <v>16.669203109840353</v>
      </c>
      <c r="F35" s="297">
        <v>5.9858936733531625</v>
      </c>
      <c r="G35" s="297">
        <v>2.644765481573823</v>
      </c>
      <c r="H35" s="297">
        <v>26.128791111067894</v>
      </c>
      <c r="I35" s="297"/>
      <c r="J35" s="297">
        <v>10.252915370940608</v>
      </c>
      <c r="K35" s="297">
        <v>4.590192876436969</v>
      </c>
      <c r="L35" s="297">
        <v>1.0760786445484856</v>
      </c>
      <c r="M35" s="297">
        <v>7.68260838649923</v>
      </c>
      <c r="N35" s="297">
        <v>17.103519566646224</v>
      </c>
      <c r="O35" s="297">
        <v>13.051257200765248</v>
      </c>
      <c r="P35" s="297">
        <v>14.718258124317247</v>
      </c>
      <c r="Q35" s="297">
        <v>68.47483017015395</v>
      </c>
      <c r="R35" s="297"/>
      <c r="S35" s="209">
        <v>100</v>
      </c>
      <c r="T35" s="297">
        <v>13.064622215123753</v>
      </c>
      <c r="U35" s="297">
        <v>113.06462221512375</v>
      </c>
    </row>
    <row r="36" spans="2:21" ht="11.25">
      <c r="B36" s="297" t="s">
        <v>68</v>
      </c>
      <c r="C36" s="297">
        <v>5.524822174190203</v>
      </c>
      <c r="D36" s="297">
        <v>0.7252602390076809</v>
      </c>
      <c r="E36" s="297">
        <v>15.716063207494486</v>
      </c>
      <c r="F36" s="297">
        <v>6.158067691437947</v>
      </c>
      <c r="G36" s="297">
        <v>3.0589291390552837</v>
      </c>
      <c r="H36" s="297">
        <v>25.65832027699543</v>
      </c>
      <c r="I36" s="297"/>
      <c r="J36" s="297">
        <v>9.857480907240559</v>
      </c>
      <c r="K36" s="297">
        <v>4.406895345226782</v>
      </c>
      <c r="L36" s="297">
        <v>1.508073698997003</v>
      </c>
      <c r="M36" s="297">
        <v>7.939748649571647</v>
      </c>
      <c r="N36" s="297">
        <v>16.82464531780958</v>
      </c>
      <c r="O36" s="297">
        <v>13.195991719745518</v>
      </c>
      <c r="P36" s="297">
        <v>15.084021910223386</v>
      </c>
      <c r="Q36" s="297">
        <v>68.81685754881438</v>
      </c>
      <c r="R36" s="297"/>
      <c r="S36" s="209">
        <v>100</v>
      </c>
      <c r="T36" s="297">
        <v>13.080885669170431</v>
      </c>
      <c r="U36" s="297">
        <v>113.08088566917043</v>
      </c>
    </row>
    <row r="37" spans="2:21" ht="11.25">
      <c r="B37" s="297" t="s">
        <v>69</v>
      </c>
      <c r="C37" s="297">
        <v>5.47315559069544</v>
      </c>
      <c r="D37" s="297">
        <v>0.9819289378388218</v>
      </c>
      <c r="E37" s="297">
        <v>16.118578158673877</v>
      </c>
      <c r="F37" s="297">
        <v>5.629004660518885</v>
      </c>
      <c r="G37" s="297">
        <v>3.2162797132842695</v>
      </c>
      <c r="H37" s="297">
        <v>25.945791470315804</v>
      </c>
      <c r="I37" s="297"/>
      <c r="J37" s="297">
        <v>9.990010772340959</v>
      </c>
      <c r="K37" s="297">
        <v>4.180400062862216</v>
      </c>
      <c r="L37" s="297">
        <v>1.6391680032669127</v>
      </c>
      <c r="M37" s="297">
        <v>7.311381129120099</v>
      </c>
      <c r="N37" s="297">
        <v>18.017449409453008</v>
      </c>
      <c r="O37" s="297">
        <v>12.196235416329747</v>
      </c>
      <c r="P37" s="297">
        <v>15.246408145615838</v>
      </c>
      <c r="Q37" s="297">
        <v>68.58105293898876</v>
      </c>
      <c r="R37" s="297"/>
      <c r="S37" s="209">
        <v>100</v>
      </c>
      <c r="T37" s="297">
        <v>14.782911884832457</v>
      </c>
      <c r="U37" s="297">
        <v>114.78291188483246</v>
      </c>
    </row>
    <row r="38" spans="2:21" ht="11.25">
      <c r="B38" s="99" t="s">
        <v>70</v>
      </c>
      <c r="C38" s="6">
        <v>5.602810361298611</v>
      </c>
      <c r="D38" s="6">
        <v>1.5926228994722236</v>
      </c>
      <c r="E38" s="6">
        <v>17.22060827212502</v>
      </c>
      <c r="F38" s="6">
        <v>5.516968662396426</v>
      </c>
      <c r="G38" s="6">
        <v>3.4015629649350814</v>
      </c>
      <c r="H38" s="6">
        <v>27.73176279892876</v>
      </c>
      <c r="I38" s="6"/>
      <c r="J38" s="6">
        <v>11.750818285750068</v>
      </c>
      <c r="K38" s="6">
        <v>4.8687023319186205</v>
      </c>
      <c r="L38" s="6">
        <v>3.6046661863968765</v>
      </c>
      <c r="M38" s="6">
        <v>5.961642366059537</v>
      </c>
      <c r="N38" s="6">
        <v>14.255301238782813</v>
      </c>
      <c r="O38" s="6">
        <v>11.295377664322729</v>
      </c>
      <c r="P38" s="6">
        <v>14.928918766541885</v>
      </c>
      <c r="Q38" s="6">
        <v>66.66542683977264</v>
      </c>
      <c r="R38" s="6"/>
      <c r="S38" s="209">
        <v>100</v>
      </c>
      <c r="T38" s="6">
        <v>15.851545737866646</v>
      </c>
      <c r="U38" s="6">
        <v>115.85154573786664</v>
      </c>
    </row>
    <row r="39" spans="2:21" ht="11.25">
      <c r="B39" s="99" t="s">
        <v>71</v>
      </c>
      <c r="C39" s="6">
        <v>5.973379533404314</v>
      </c>
      <c r="D39" s="6">
        <v>1.4709287304903482</v>
      </c>
      <c r="E39" s="6">
        <v>17.132466724416755</v>
      </c>
      <c r="F39" s="6">
        <v>5.317835569584834</v>
      </c>
      <c r="G39" s="6">
        <v>3.0023788387941135</v>
      </c>
      <c r="H39" s="6">
        <v>26.923609863286053</v>
      </c>
      <c r="I39" s="6"/>
      <c r="J39" s="6">
        <v>11.768591997411079</v>
      </c>
      <c r="K39" s="6">
        <v>5.0451764819468305</v>
      </c>
      <c r="L39" s="6">
        <v>3.4971880355404417</v>
      </c>
      <c r="M39" s="6">
        <v>6.809325477175743</v>
      </c>
      <c r="N39" s="6">
        <v>13.790292084930178</v>
      </c>
      <c r="O39" s="6">
        <v>10.676078321993398</v>
      </c>
      <c r="P39" s="6">
        <v>15.516358204311947</v>
      </c>
      <c r="Q39" s="6">
        <v>67.10301060330963</v>
      </c>
      <c r="R39" s="6"/>
      <c r="S39" s="209">
        <v>100</v>
      </c>
      <c r="T39" s="6">
        <v>16.630502781686786</v>
      </c>
      <c r="U39" s="6">
        <v>116.63050278168679</v>
      </c>
    </row>
    <row r="40" spans="2:21" ht="11.25">
      <c r="B40" s="99" t="s">
        <v>72</v>
      </c>
      <c r="C40" s="6">
        <v>6.617632620103697</v>
      </c>
      <c r="D40" s="6">
        <v>1.6038437581737592</v>
      </c>
      <c r="E40" s="6">
        <v>16.853123289156088</v>
      </c>
      <c r="F40" s="6">
        <v>5.279826317678727</v>
      </c>
      <c r="G40" s="6">
        <v>3.315139314240749</v>
      </c>
      <c r="H40" s="6">
        <v>27.05193267924931</v>
      </c>
      <c r="I40" s="6"/>
      <c r="J40" s="6">
        <v>11.151344443493159</v>
      </c>
      <c r="K40" s="6">
        <v>4.792051708821337</v>
      </c>
      <c r="L40" s="6">
        <v>3.5636608701867525</v>
      </c>
      <c r="M40" s="6">
        <v>7.466093380953541</v>
      </c>
      <c r="N40" s="6">
        <v>13.588568008426483</v>
      </c>
      <c r="O40" s="6">
        <v>10.237847068128996</v>
      </c>
      <c r="P40" s="6">
        <v>15.530869220636715</v>
      </c>
      <c r="Q40" s="6">
        <v>66.33043470064699</v>
      </c>
      <c r="R40" s="6"/>
      <c r="S40" s="209">
        <v>100</v>
      </c>
      <c r="T40" s="6">
        <v>16.10070691972298</v>
      </c>
      <c r="U40" s="6">
        <v>116.10070691972298</v>
      </c>
    </row>
    <row r="41" spans="2:21" ht="11.25">
      <c r="B41" s="99" t="s">
        <v>73</v>
      </c>
      <c r="C41" s="6">
        <v>7.3859625979352845</v>
      </c>
      <c r="D41" s="6">
        <v>1.7169019198783637</v>
      </c>
      <c r="E41" s="6">
        <v>18.016624348741413</v>
      </c>
      <c r="F41" s="6">
        <v>4.68749787503723</v>
      </c>
      <c r="G41" s="6">
        <v>3.4247599982048382</v>
      </c>
      <c r="H41" s="6">
        <v>27.845784141861834</v>
      </c>
      <c r="I41" s="6"/>
      <c r="J41" s="6">
        <v>11.502542475455831</v>
      </c>
      <c r="K41" s="6">
        <v>4.675190090669611</v>
      </c>
      <c r="L41" s="6">
        <v>3.6277364420575284</v>
      </c>
      <c r="M41" s="6">
        <v>7.08703983506209</v>
      </c>
      <c r="N41" s="6">
        <v>13.121050119201911</v>
      </c>
      <c r="O41" s="6">
        <v>9.6401231050432</v>
      </c>
      <c r="P41" s="6">
        <v>15.114571192712702</v>
      </c>
      <c r="Q41" s="6">
        <v>64.76825326020288</v>
      </c>
      <c r="R41" s="6"/>
      <c r="S41" s="209">
        <v>100</v>
      </c>
      <c r="T41" s="6">
        <v>15.617537572741725</v>
      </c>
      <c r="U41" s="6">
        <v>115.61753757274172</v>
      </c>
    </row>
    <row r="42" spans="2:21" ht="11.25">
      <c r="B42" s="99" t="s">
        <v>74</v>
      </c>
      <c r="C42" s="6">
        <v>6.913335149778725</v>
      </c>
      <c r="D42" s="6">
        <v>1.9202908553177238</v>
      </c>
      <c r="E42" s="6">
        <v>19.21809227622613</v>
      </c>
      <c r="F42" s="6">
        <v>5.093328884242417</v>
      </c>
      <c r="G42" s="6">
        <v>3.881931849689544</v>
      </c>
      <c r="H42" s="6">
        <v>30.113643865475815</v>
      </c>
      <c r="I42" s="6"/>
      <c r="J42" s="6">
        <v>11.922343358591526</v>
      </c>
      <c r="K42" s="6">
        <v>4.701312761889215</v>
      </c>
      <c r="L42" s="6">
        <v>3.849763962123519</v>
      </c>
      <c r="M42" s="6">
        <v>5.815485957156695</v>
      </c>
      <c r="N42" s="6">
        <v>12.94217342092281</v>
      </c>
      <c r="O42" s="6">
        <v>9.072724632079785</v>
      </c>
      <c r="P42" s="6">
        <v>14.669216891981915</v>
      </c>
      <c r="Q42" s="6">
        <v>62.97302098474547</v>
      </c>
      <c r="R42" s="6"/>
      <c r="S42" s="209">
        <v>100</v>
      </c>
      <c r="T42" s="6">
        <v>16.568624726783003</v>
      </c>
      <c r="U42" s="6">
        <v>116.568624726783</v>
      </c>
    </row>
    <row r="43" spans="2:21" ht="11.25">
      <c r="B43" s="99" t="s">
        <v>76</v>
      </c>
      <c r="C43" s="6">
        <v>5.708390758489741</v>
      </c>
      <c r="D43" s="6">
        <v>2.46263678224435</v>
      </c>
      <c r="E43" s="6">
        <v>18.091760469381786</v>
      </c>
      <c r="F43" s="6">
        <v>4.89769863314105</v>
      </c>
      <c r="G43" s="6">
        <v>3.820919276559729</v>
      </c>
      <c r="H43" s="6">
        <v>29.27301516132692</v>
      </c>
      <c r="I43" s="6"/>
      <c r="J43" s="6">
        <v>12.062512586490563</v>
      </c>
      <c r="K43" s="6">
        <v>4.965496052930841</v>
      </c>
      <c r="L43" s="6">
        <v>3.975458311100598</v>
      </c>
      <c r="M43" s="6">
        <v>7.0531571939359035</v>
      </c>
      <c r="N43" s="6">
        <v>12.908759003242226</v>
      </c>
      <c r="O43" s="6">
        <v>9.006634810745322</v>
      </c>
      <c r="P43" s="6">
        <v>15.046576121737893</v>
      </c>
      <c r="Q43" s="6">
        <v>65.01859408018335</v>
      </c>
      <c r="R43" s="6"/>
      <c r="S43" s="209">
        <v>100</v>
      </c>
      <c r="T43" s="6">
        <v>16.63964135219213</v>
      </c>
      <c r="U43" s="6">
        <v>116.63964135219213</v>
      </c>
    </row>
    <row r="44" spans="2:21" ht="11.25">
      <c r="B44" s="99" t="s">
        <v>514</v>
      </c>
      <c r="C44" s="6">
        <v>5.466513067555759</v>
      </c>
      <c r="D44" s="6">
        <v>2.892957998441069</v>
      </c>
      <c r="E44" s="6">
        <v>17.39966993228599</v>
      </c>
      <c r="F44" s="6">
        <v>4.7321664650023045</v>
      </c>
      <c r="G44" s="6">
        <v>3.7554786030999625</v>
      </c>
      <c r="H44" s="6">
        <v>28.780272998829332</v>
      </c>
      <c r="I44" s="6"/>
      <c r="J44" s="6">
        <v>12.388204060088444</v>
      </c>
      <c r="K44" s="6">
        <v>4.848594460012955</v>
      </c>
      <c r="L44" s="6">
        <v>3.7855562446983244</v>
      </c>
      <c r="M44" s="6">
        <v>7.195928312988331</v>
      </c>
      <c r="N44" s="6">
        <v>13.575042241393714</v>
      </c>
      <c r="O44" s="6">
        <v>8.65661064296365</v>
      </c>
      <c r="P44" s="6">
        <v>15.30327797146949</v>
      </c>
      <c r="Q44" s="6">
        <v>65.7532139336149</v>
      </c>
      <c r="R44" s="6"/>
      <c r="S44" s="209">
        <v>100</v>
      </c>
      <c r="T44" s="6">
        <v>16.46716474979039</v>
      </c>
      <c r="U44" s="6">
        <v>116.46716474979038</v>
      </c>
    </row>
    <row r="45" spans="2:21" ht="11.25">
      <c r="B45" s="466" t="s">
        <v>530</v>
      </c>
      <c r="C45" s="90">
        <v>5.9822001185241325</v>
      </c>
      <c r="D45" s="90">
        <v>2.182879225044423</v>
      </c>
      <c r="E45" s="90">
        <v>17.420188773402067</v>
      </c>
      <c r="F45" s="90">
        <v>4.817080401717956</v>
      </c>
      <c r="G45" s="90">
        <v>3.6309024999947868</v>
      </c>
      <c r="H45" s="90">
        <v>28.05105090015928</v>
      </c>
      <c r="I45" s="90"/>
      <c r="J45" s="90">
        <v>11.607305618774241</v>
      </c>
      <c r="K45" s="90">
        <v>5.225538196620488</v>
      </c>
      <c r="L45" s="90">
        <v>3.510568286801105</v>
      </c>
      <c r="M45" s="90">
        <v>7.825916498090297</v>
      </c>
      <c r="N45" s="90">
        <v>14.117363259040916</v>
      </c>
      <c r="O45" s="90">
        <v>8.653657620092252</v>
      </c>
      <c r="P45" s="90">
        <v>15.02639950189724</v>
      </c>
      <c r="Q45" s="90">
        <v>65.9667489813166</v>
      </c>
      <c r="R45" s="90"/>
      <c r="S45" s="209">
        <v>100</v>
      </c>
      <c r="T45" s="90">
        <v>16.824323950540293</v>
      </c>
      <c r="U45" s="90">
        <v>116.82432395054029</v>
      </c>
    </row>
    <row r="46" spans="2:21" ht="11.25">
      <c r="B46" s="39" t="s">
        <v>536</v>
      </c>
      <c r="C46" s="297"/>
      <c r="D46" s="297"/>
      <c r="E46" s="297"/>
      <c r="F46" s="297"/>
      <c r="G46" s="297"/>
      <c r="H46" s="297"/>
      <c r="I46" s="297"/>
      <c r="J46" s="297"/>
      <c r="K46" s="297"/>
      <c r="L46" s="297"/>
      <c r="M46" s="297"/>
      <c r="N46" s="297"/>
      <c r="O46" s="297"/>
      <c r="P46" s="297"/>
      <c r="Q46" s="297"/>
      <c r="R46" s="297"/>
      <c r="S46" s="209"/>
      <c r="T46" s="297"/>
      <c r="U46" s="297"/>
    </row>
    <row r="47" spans="2:21" ht="11.25">
      <c r="B47" s="299" t="s">
        <v>540</v>
      </c>
      <c r="C47" s="297"/>
      <c r="D47" s="297"/>
      <c r="E47" s="297"/>
      <c r="F47" s="297"/>
      <c r="G47" s="297"/>
      <c r="H47" s="297"/>
      <c r="I47" s="297"/>
      <c r="J47" s="297"/>
      <c r="K47" s="297"/>
      <c r="L47" s="297"/>
      <c r="M47" s="297"/>
      <c r="N47" s="297"/>
      <c r="O47" s="297"/>
      <c r="P47" s="297"/>
      <c r="Q47" s="297"/>
      <c r="R47" s="297"/>
      <c r="S47" s="209"/>
      <c r="T47" s="297"/>
      <c r="U47" s="297"/>
    </row>
    <row r="48" spans="2:21" ht="11.25">
      <c r="B48" s="40" t="s">
        <v>537</v>
      </c>
      <c r="C48" s="297"/>
      <c r="D48" s="297"/>
      <c r="E48" s="297"/>
      <c r="F48" s="297"/>
      <c r="G48" s="297"/>
      <c r="H48" s="297"/>
      <c r="I48" s="297"/>
      <c r="J48" s="297"/>
      <c r="K48" s="297"/>
      <c r="L48" s="297"/>
      <c r="M48" s="297"/>
      <c r="N48" s="297"/>
      <c r="O48" s="297"/>
      <c r="P48" s="297"/>
      <c r="Q48" s="297"/>
      <c r="R48" s="297"/>
      <c r="S48" s="209"/>
      <c r="T48" s="297"/>
      <c r="U48" s="297"/>
    </row>
    <row r="49" spans="2:21" ht="11.25">
      <c r="B49" s="40" t="s">
        <v>538</v>
      </c>
      <c r="C49" s="297"/>
      <c r="D49" s="297"/>
      <c r="E49" s="297"/>
      <c r="F49" s="297"/>
      <c r="G49" s="297"/>
      <c r="H49" s="297"/>
      <c r="I49" s="297"/>
      <c r="J49" s="297"/>
      <c r="K49" s="297"/>
      <c r="L49" s="297"/>
      <c r="M49" s="297"/>
      <c r="N49" s="297"/>
      <c r="O49" s="297"/>
      <c r="P49" s="297"/>
      <c r="Q49" s="297"/>
      <c r="R49" s="297"/>
      <c r="S49" s="209"/>
      <c r="T49" s="297"/>
      <c r="U49" s="297"/>
    </row>
    <row r="50" spans="2:21" ht="11.25">
      <c r="B50" s="12"/>
      <c r="C50" s="297"/>
      <c r="D50" s="297"/>
      <c r="E50" s="297"/>
      <c r="F50" s="297"/>
      <c r="G50" s="297"/>
      <c r="H50" s="297"/>
      <c r="I50" s="297"/>
      <c r="J50" s="297"/>
      <c r="K50" s="297"/>
      <c r="L50" s="297"/>
      <c r="M50" s="297"/>
      <c r="N50" s="297"/>
      <c r="O50" s="297"/>
      <c r="P50" s="297"/>
      <c r="Q50" s="297"/>
      <c r="R50" s="297"/>
      <c r="S50" s="209"/>
      <c r="T50" s="297"/>
      <c r="U50" s="297"/>
    </row>
    <row r="51" spans="2:21" ht="11.25">
      <c r="B51" s="12"/>
      <c r="C51" s="297"/>
      <c r="D51" s="297"/>
      <c r="E51" s="297"/>
      <c r="F51" s="297"/>
      <c r="G51" s="297"/>
      <c r="H51" s="297"/>
      <c r="I51" s="297"/>
      <c r="J51" s="297"/>
      <c r="K51" s="297"/>
      <c r="L51" s="297"/>
      <c r="M51" s="297"/>
      <c r="N51" s="297"/>
      <c r="O51" s="297"/>
      <c r="P51" s="297"/>
      <c r="Q51" s="297"/>
      <c r="R51" s="297"/>
      <c r="S51" s="209"/>
      <c r="T51" s="297"/>
      <c r="U51" s="297"/>
    </row>
    <row r="60" spans="2:21" ht="11.25">
      <c r="B60" s="12"/>
      <c r="C60" s="297"/>
      <c r="D60" s="297"/>
      <c r="E60" s="297"/>
      <c r="F60" s="297"/>
      <c r="G60" s="297"/>
      <c r="H60" s="297"/>
      <c r="I60" s="297"/>
      <c r="J60" s="297"/>
      <c r="K60" s="297"/>
      <c r="L60" s="297"/>
      <c r="M60" s="297"/>
      <c r="N60" s="297"/>
      <c r="O60" s="297"/>
      <c r="P60" s="297"/>
      <c r="Q60" s="297"/>
      <c r="R60" s="297"/>
      <c r="S60" s="209"/>
      <c r="T60" s="297"/>
      <c r="U60" s="297"/>
    </row>
    <row r="61" spans="2:21" ht="11.25">
      <c r="B61" s="12"/>
      <c r="C61" s="297"/>
      <c r="D61" s="297"/>
      <c r="E61" s="297"/>
      <c r="F61" s="297"/>
      <c r="G61" s="297"/>
      <c r="H61" s="297"/>
      <c r="I61" s="297"/>
      <c r="J61" s="297"/>
      <c r="K61" s="297"/>
      <c r="L61" s="297"/>
      <c r="M61" s="297"/>
      <c r="N61" s="297"/>
      <c r="O61" s="297"/>
      <c r="P61" s="297"/>
      <c r="Q61" s="297"/>
      <c r="R61" s="297"/>
      <c r="S61" s="209"/>
      <c r="T61" s="297"/>
      <c r="U61" s="297"/>
    </row>
    <row r="62" spans="2:21" ht="11.25">
      <c r="B62" s="12"/>
      <c r="C62" s="297"/>
      <c r="D62" s="297"/>
      <c r="E62" s="297"/>
      <c r="F62" s="297"/>
      <c r="G62" s="297"/>
      <c r="H62" s="297"/>
      <c r="I62" s="297"/>
      <c r="J62" s="297"/>
      <c r="K62" s="297"/>
      <c r="L62" s="297"/>
      <c r="M62" s="297"/>
      <c r="N62" s="297"/>
      <c r="O62" s="297"/>
      <c r="P62" s="297"/>
      <c r="Q62" s="297"/>
      <c r="R62" s="297"/>
      <c r="S62" s="209"/>
      <c r="T62" s="297"/>
      <c r="U62" s="297"/>
    </row>
    <row r="63" spans="2:21" ht="11.25">
      <c r="B63" s="12"/>
      <c r="C63" s="297"/>
      <c r="D63" s="297"/>
      <c r="E63" s="297"/>
      <c r="F63" s="297"/>
      <c r="G63" s="297"/>
      <c r="H63" s="297"/>
      <c r="I63" s="297"/>
      <c r="J63" s="297"/>
      <c r="K63" s="297"/>
      <c r="L63" s="297"/>
      <c r="M63" s="297"/>
      <c r="N63" s="297"/>
      <c r="O63" s="297"/>
      <c r="P63" s="297"/>
      <c r="Q63" s="297"/>
      <c r="R63" s="297"/>
      <c r="S63" s="209"/>
      <c r="T63" s="297"/>
      <c r="U63" s="297"/>
    </row>
    <row r="64" spans="2:21" ht="11.25">
      <c r="B64" s="12"/>
      <c r="C64" s="297"/>
      <c r="D64" s="297"/>
      <c r="E64" s="297"/>
      <c r="F64" s="297"/>
      <c r="G64" s="297"/>
      <c r="H64" s="297"/>
      <c r="I64" s="297"/>
      <c r="J64" s="297"/>
      <c r="K64" s="297"/>
      <c r="L64" s="297"/>
      <c r="M64" s="297"/>
      <c r="N64" s="297"/>
      <c r="O64" s="297"/>
      <c r="P64" s="297"/>
      <c r="Q64" s="297"/>
      <c r="R64" s="297"/>
      <c r="S64" s="209"/>
      <c r="T64" s="297"/>
      <c r="U64" s="297"/>
    </row>
    <row r="65" spans="2:21" ht="11.25">
      <c r="B65" s="12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297"/>
      <c r="U65" s="297"/>
    </row>
    <row r="66" spans="2:21" ht="11.25">
      <c r="B66" s="12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297"/>
      <c r="U66" s="297"/>
    </row>
    <row r="67" spans="2:21" ht="11.25">
      <c r="B67" s="12"/>
      <c r="C67" s="83"/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297"/>
      <c r="U67" s="297"/>
    </row>
    <row r="68" spans="2:21" ht="11.25">
      <c r="B68" s="12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297"/>
      <c r="U68" s="297"/>
    </row>
    <row r="69" spans="2:21" ht="11.25">
      <c r="B69" s="12"/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297"/>
      <c r="U69" s="297"/>
    </row>
    <row r="70" spans="2:21" ht="11.25">
      <c r="B70" s="12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297"/>
      <c r="U70" s="297"/>
    </row>
    <row r="71" spans="2:21" ht="11.25">
      <c r="B71" s="12"/>
      <c r="C71" s="83"/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297"/>
      <c r="U71" s="297"/>
    </row>
    <row r="72" spans="2:21" ht="11.25">
      <c r="B72" s="12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297"/>
      <c r="U72" s="297"/>
    </row>
    <row r="73" spans="2:21" ht="11.25">
      <c r="B73" s="12"/>
      <c r="C73" s="83"/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297"/>
      <c r="U73" s="297"/>
    </row>
    <row r="74" spans="2:21" ht="11.25">
      <c r="B74" s="12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297"/>
      <c r="U74" s="297"/>
    </row>
    <row r="75" spans="2:21" ht="11.25">
      <c r="B75" s="12"/>
      <c r="C75" s="83"/>
      <c r="D75" s="83"/>
      <c r="E75" s="83"/>
      <c r="F75" s="83"/>
      <c r="G75" s="83"/>
      <c r="H75" s="83"/>
      <c r="I75" s="83"/>
      <c r="J75" s="83"/>
      <c r="K75" s="83"/>
      <c r="L75" s="83"/>
      <c r="M75" s="83"/>
      <c r="N75" s="83"/>
      <c r="O75" s="83"/>
      <c r="P75" s="83"/>
      <c r="Q75" s="83"/>
      <c r="R75" s="83"/>
      <c r="S75" s="83"/>
      <c r="T75" s="297"/>
      <c r="U75" s="297"/>
    </row>
    <row r="76" spans="2:21" ht="11.25">
      <c r="B76" s="12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297"/>
      <c r="U76" s="297"/>
    </row>
    <row r="77" spans="2:21" ht="11.25">
      <c r="B77" s="12"/>
      <c r="C77" s="83"/>
      <c r="D77" s="297"/>
      <c r="E77" s="297"/>
      <c r="F77" s="297"/>
      <c r="G77" s="297"/>
      <c r="H77" s="297"/>
      <c r="I77" s="297"/>
      <c r="J77" s="297"/>
      <c r="K77" s="297"/>
      <c r="L77" s="297"/>
      <c r="M77" s="297"/>
      <c r="N77" s="297"/>
      <c r="O77" s="297"/>
      <c r="P77" s="297"/>
      <c r="Q77" s="297"/>
      <c r="R77" s="297"/>
      <c r="S77" s="209"/>
      <c r="T77" s="297"/>
      <c r="U77" s="297"/>
    </row>
    <row r="78" spans="2:21" ht="11.25">
      <c r="B78" s="12"/>
      <c r="C78" s="83"/>
      <c r="D78" s="297"/>
      <c r="E78" s="297"/>
      <c r="F78" s="297"/>
      <c r="G78" s="297"/>
      <c r="H78" s="297"/>
      <c r="I78" s="297"/>
      <c r="J78" s="297"/>
      <c r="K78" s="297"/>
      <c r="L78" s="297"/>
      <c r="M78" s="297"/>
      <c r="N78" s="297"/>
      <c r="O78" s="297"/>
      <c r="P78" s="297"/>
      <c r="Q78" s="297"/>
      <c r="R78" s="297"/>
      <c r="S78" s="209"/>
      <c r="T78" s="297"/>
      <c r="U78" s="297"/>
    </row>
    <row r="79" spans="2:21" ht="11.25">
      <c r="B79" s="12"/>
      <c r="C79" s="83"/>
      <c r="D79" s="297"/>
      <c r="E79" s="297"/>
      <c r="F79" s="297"/>
      <c r="G79" s="297"/>
      <c r="H79" s="297"/>
      <c r="I79" s="297"/>
      <c r="J79" s="297"/>
      <c r="K79" s="297"/>
      <c r="L79" s="297"/>
      <c r="M79" s="297"/>
      <c r="N79" s="297"/>
      <c r="O79" s="297"/>
      <c r="P79" s="297"/>
      <c r="Q79" s="297"/>
      <c r="R79" s="297"/>
      <c r="S79" s="209"/>
      <c r="T79" s="297"/>
      <c r="U79" s="297"/>
    </row>
    <row r="80" spans="2:21" ht="11.25">
      <c r="B80" s="12"/>
      <c r="C80" s="83"/>
      <c r="D80" s="297"/>
      <c r="E80" s="297"/>
      <c r="F80" s="297"/>
      <c r="G80" s="297"/>
      <c r="H80" s="297"/>
      <c r="I80" s="297"/>
      <c r="J80" s="297"/>
      <c r="K80" s="297"/>
      <c r="L80" s="297"/>
      <c r="M80" s="297"/>
      <c r="N80" s="297"/>
      <c r="O80" s="297"/>
      <c r="P80" s="297"/>
      <c r="Q80" s="297"/>
      <c r="R80" s="297"/>
      <c r="S80" s="209"/>
      <c r="T80" s="297"/>
      <c r="U80" s="297"/>
    </row>
    <row r="81" spans="2:21" ht="11.25">
      <c r="B81" s="12"/>
      <c r="C81" s="83"/>
      <c r="D81" s="297"/>
      <c r="E81" s="297"/>
      <c r="F81" s="297"/>
      <c r="G81" s="297"/>
      <c r="H81" s="297"/>
      <c r="I81" s="297"/>
      <c r="J81" s="297"/>
      <c r="K81" s="297"/>
      <c r="L81" s="297"/>
      <c r="M81" s="297"/>
      <c r="N81" s="297"/>
      <c r="O81" s="297"/>
      <c r="P81" s="297"/>
      <c r="Q81" s="297"/>
      <c r="R81" s="297"/>
      <c r="S81" s="209"/>
      <c r="T81" s="297"/>
      <c r="U81" s="297"/>
    </row>
    <row r="82" spans="2:21" ht="11.25">
      <c r="B82" s="12"/>
      <c r="C82" s="83"/>
      <c r="D82" s="297"/>
      <c r="E82" s="297"/>
      <c r="F82" s="297"/>
      <c r="G82" s="297"/>
      <c r="H82" s="297"/>
      <c r="I82" s="297"/>
      <c r="J82" s="297"/>
      <c r="K82" s="297"/>
      <c r="L82" s="297"/>
      <c r="M82" s="297"/>
      <c r="N82" s="297"/>
      <c r="O82" s="297"/>
      <c r="P82" s="297"/>
      <c r="Q82" s="297"/>
      <c r="R82" s="297"/>
      <c r="S82" s="209"/>
      <c r="T82" s="297"/>
      <c r="U82" s="297"/>
    </row>
    <row r="83" spans="2:21" ht="11.25">
      <c r="B83" s="12"/>
      <c r="C83" s="83"/>
      <c r="D83" s="297"/>
      <c r="E83" s="297"/>
      <c r="F83" s="297"/>
      <c r="G83" s="297"/>
      <c r="H83" s="297"/>
      <c r="I83" s="297"/>
      <c r="J83" s="297"/>
      <c r="K83" s="297"/>
      <c r="L83" s="297"/>
      <c r="M83" s="297"/>
      <c r="N83" s="297"/>
      <c r="O83" s="297"/>
      <c r="P83" s="297"/>
      <c r="Q83" s="297"/>
      <c r="R83" s="297"/>
      <c r="S83" s="209"/>
      <c r="T83" s="297"/>
      <c r="U83" s="297"/>
    </row>
    <row r="84" spans="2:21" ht="11.25">
      <c r="B84" s="12"/>
      <c r="C84" s="297"/>
      <c r="D84" s="297"/>
      <c r="E84" s="297"/>
      <c r="F84" s="297"/>
      <c r="G84" s="297"/>
      <c r="H84" s="297"/>
      <c r="I84" s="297"/>
      <c r="J84" s="297"/>
      <c r="K84" s="297"/>
      <c r="L84" s="297"/>
      <c r="M84" s="297"/>
      <c r="N84" s="297"/>
      <c r="O84" s="297"/>
      <c r="P84" s="297"/>
      <c r="Q84" s="297"/>
      <c r="R84" s="297"/>
      <c r="S84" s="209"/>
      <c r="T84" s="297"/>
      <c r="U84" s="297"/>
    </row>
    <row r="85" spans="2:21" ht="11.25">
      <c r="B85" s="12"/>
      <c r="C85" s="297"/>
      <c r="D85" s="297"/>
      <c r="E85" s="297"/>
      <c r="F85" s="297"/>
      <c r="G85" s="297"/>
      <c r="H85" s="297"/>
      <c r="I85" s="297"/>
      <c r="J85" s="297"/>
      <c r="K85" s="297"/>
      <c r="L85" s="297"/>
      <c r="M85" s="297"/>
      <c r="N85" s="297"/>
      <c r="O85" s="297"/>
      <c r="P85" s="297"/>
      <c r="Q85" s="297"/>
      <c r="R85" s="297"/>
      <c r="S85" s="209"/>
      <c r="T85" s="297"/>
      <c r="U85" s="297"/>
    </row>
    <row r="86" spans="2:21" ht="11.25">
      <c r="B86" s="12"/>
      <c r="C86" s="297"/>
      <c r="D86" s="297"/>
      <c r="E86" s="297"/>
      <c r="F86" s="297"/>
      <c r="G86" s="297"/>
      <c r="H86" s="297"/>
      <c r="I86" s="297"/>
      <c r="J86" s="297"/>
      <c r="K86" s="297"/>
      <c r="L86" s="297"/>
      <c r="M86" s="297"/>
      <c r="N86" s="297"/>
      <c r="O86" s="297"/>
      <c r="P86" s="297"/>
      <c r="Q86" s="297"/>
      <c r="R86" s="297"/>
      <c r="S86" s="209"/>
      <c r="T86" s="297"/>
      <c r="U86" s="297"/>
    </row>
    <row r="87" spans="2:21" ht="11.25">
      <c r="B87" s="12"/>
      <c r="C87" s="297"/>
      <c r="D87" s="297"/>
      <c r="E87" s="297"/>
      <c r="F87" s="297"/>
      <c r="G87" s="297"/>
      <c r="H87" s="297"/>
      <c r="I87" s="297"/>
      <c r="J87" s="297"/>
      <c r="K87" s="297"/>
      <c r="L87" s="297"/>
      <c r="M87" s="297"/>
      <c r="N87" s="297"/>
      <c r="O87" s="297"/>
      <c r="P87" s="297"/>
      <c r="Q87" s="297"/>
      <c r="R87" s="297"/>
      <c r="S87" s="209"/>
      <c r="T87" s="297"/>
      <c r="U87" s="297"/>
    </row>
    <row r="88" spans="2:21" ht="11.25">
      <c r="B88" s="12"/>
      <c r="C88" s="297"/>
      <c r="D88" s="297"/>
      <c r="E88" s="297"/>
      <c r="F88" s="297"/>
      <c r="G88" s="297"/>
      <c r="H88" s="297"/>
      <c r="I88" s="297"/>
      <c r="J88" s="297"/>
      <c r="K88" s="297"/>
      <c r="L88" s="297"/>
      <c r="M88" s="297"/>
      <c r="N88" s="297"/>
      <c r="O88" s="297"/>
      <c r="P88" s="297"/>
      <c r="Q88" s="297"/>
      <c r="R88" s="297"/>
      <c r="S88" s="209"/>
      <c r="T88" s="297"/>
      <c r="U88" s="297"/>
    </row>
    <row r="89" spans="2:21" ht="11.25">
      <c r="B89" s="12"/>
      <c r="C89" s="297"/>
      <c r="D89" s="297"/>
      <c r="E89" s="297"/>
      <c r="F89" s="297"/>
      <c r="G89" s="297"/>
      <c r="H89" s="297"/>
      <c r="I89" s="297"/>
      <c r="J89" s="297"/>
      <c r="K89" s="297"/>
      <c r="L89" s="297"/>
      <c r="M89" s="297"/>
      <c r="N89" s="297"/>
      <c r="O89" s="297"/>
      <c r="P89" s="297"/>
      <c r="Q89" s="297"/>
      <c r="R89" s="297"/>
      <c r="S89" s="209"/>
      <c r="T89" s="297"/>
      <c r="U89" s="297"/>
    </row>
    <row r="90" spans="2:21" ht="11.25">
      <c r="B90" s="12"/>
      <c r="C90" s="297"/>
      <c r="D90" s="297"/>
      <c r="E90" s="297"/>
      <c r="F90" s="297"/>
      <c r="G90" s="297"/>
      <c r="H90" s="297"/>
      <c r="I90" s="297"/>
      <c r="J90" s="297"/>
      <c r="K90" s="297"/>
      <c r="L90" s="297"/>
      <c r="M90" s="297"/>
      <c r="N90" s="297"/>
      <c r="O90" s="297"/>
      <c r="P90" s="297"/>
      <c r="Q90" s="297"/>
      <c r="R90" s="297"/>
      <c r="S90" s="209"/>
      <c r="T90" s="297"/>
      <c r="U90" s="297"/>
    </row>
    <row r="91" spans="2:21" ht="11.25">
      <c r="B91" s="12"/>
      <c r="C91" s="297"/>
      <c r="D91" s="297"/>
      <c r="E91" s="297"/>
      <c r="F91" s="297"/>
      <c r="G91" s="297"/>
      <c r="H91" s="297"/>
      <c r="I91" s="297"/>
      <c r="J91" s="297"/>
      <c r="K91" s="297"/>
      <c r="L91" s="297"/>
      <c r="M91" s="297"/>
      <c r="N91" s="297"/>
      <c r="O91" s="297"/>
      <c r="P91" s="297"/>
      <c r="Q91" s="297"/>
      <c r="R91" s="297"/>
      <c r="S91" s="209"/>
      <c r="T91" s="297"/>
      <c r="U91" s="297"/>
    </row>
    <row r="92" spans="2:21" ht="11.25">
      <c r="B92" s="12"/>
      <c r="C92" s="297"/>
      <c r="D92" s="297"/>
      <c r="E92" s="297"/>
      <c r="F92" s="297"/>
      <c r="G92" s="297"/>
      <c r="H92" s="297"/>
      <c r="I92" s="297"/>
      <c r="J92" s="297"/>
      <c r="K92" s="297"/>
      <c r="L92" s="297"/>
      <c r="M92" s="297"/>
      <c r="N92" s="297"/>
      <c r="O92" s="297"/>
      <c r="P92" s="297"/>
      <c r="Q92" s="297"/>
      <c r="R92" s="297"/>
      <c r="S92" s="209"/>
      <c r="T92" s="297"/>
      <c r="U92" s="297"/>
    </row>
    <row r="93" spans="2:21" ht="11.25">
      <c r="B93" s="12"/>
      <c r="C93" s="297"/>
      <c r="D93" s="297"/>
      <c r="E93" s="297"/>
      <c r="F93" s="297"/>
      <c r="G93" s="297"/>
      <c r="H93" s="297"/>
      <c r="I93" s="297"/>
      <c r="J93" s="297"/>
      <c r="K93" s="297"/>
      <c r="L93" s="297"/>
      <c r="M93" s="297"/>
      <c r="N93" s="297"/>
      <c r="O93" s="297"/>
      <c r="P93" s="297"/>
      <c r="Q93" s="297"/>
      <c r="R93" s="297"/>
      <c r="S93" s="209"/>
      <c r="T93" s="297"/>
      <c r="U93" s="297"/>
    </row>
    <row r="94" spans="2:21" ht="11.25">
      <c r="B94" s="12"/>
      <c r="C94" s="297"/>
      <c r="D94" s="297"/>
      <c r="E94" s="297"/>
      <c r="F94" s="297"/>
      <c r="G94" s="297"/>
      <c r="H94" s="297"/>
      <c r="I94" s="297"/>
      <c r="J94" s="297"/>
      <c r="K94" s="297"/>
      <c r="L94" s="297"/>
      <c r="M94" s="297"/>
      <c r="N94" s="297"/>
      <c r="O94" s="297"/>
      <c r="P94" s="297"/>
      <c r="Q94" s="297"/>
      <c r="R94" s="297"/>
      <c r="S94" s="209"/>
      <c r="T94" s="297"/>
      <c r="U94" s="297"/>
    </row>
    <row r="95" spans="2:21" ht="11.25">
      <c r="B95" s="12"/>
      <c r="C95" s="297"/>
      <c r="D95" s="297"/>
      <c r="E95" s="297"/>
      <c r="F95" s="297"/>
      <c r="G95" s="297"/>
      <c r="H95" s="297"/>
      <c r="I95" s="297"/>
      <c r="J95" s="297"/>
      <c r="K95" s="297"/>
      <c r="L95" s="297"/>
      <c r="M95" s="297"/>
      <c r="N95" s="297"/>
      <c r="O95" s="297"/>
      <c r="P95" s="297"/>
      <c r="Q95" s="297"/>
      <c r="R95" s="297"/>
      <c r="S95" s="209"/>
      <c r="T95" s="297"/>
      <c r="U95" s="297"/>
    </row>
    <row r="96" spans="2:21" ht="11.25">
      <c r="B96" s="12"/>
      <c r="C96" s="297"/>
      <c r="D96" s="297"/>
      <c r="E96" s="297"/>
      <c r="F96" s="297"/>
      <c r="G96" s="297"/>
      <c r="H96" s="297"/>
      <c r="I96" s="297"/>
      <c r="J96" s="297"/>
      <c r="K96" s="297"/>
      <c r="L96" s="297"/>
      <c r="M96" s="297"/>
      <c r="N96" s="297"/>
      <c r="O96" s="297"/>
      <c r="P96" s="297"/>
      <c r="Q96" s="297"/>
      <c r="R96" s="297"/>
      <c r="S96" s="209"/>
      <c r="T96" s="297"/>
      <c r="U96" s="297"/>
    </row>
    <row r="97" spans="2:21" ht="11.25">
      <c r="B97" s="12"/>
      <c r="C97" s="297"/>
      <c r="D97" s="297"/>
      <c r="E97" s="297"/>
      <c r="F97" s="297"/>
      <c r="G97" s="297"/>
      <c r="H97" s="297"/>
      <c r="I97" s="297"/>
      <c r="J97" s="297"/>
      <c r="K97" s="297"/>
      <c r="L97" s="297"/>
      <c r="M97" s="297"/>
      <c r="N97" s="297"/>
      <c r="O97" s="297"/>
      <c r="P97" s="297"/>
      <c r="Q97" s="297"/>
      <c r="R97" s="297"/>
      <c r="S97" s="209"/>
      <c r="T97" s="297"/>
      <c r="U97" s="297"/>
    </row>
    <row r="98" spans="2:21" ht="11.25">
      <c r="B98" s="12"/>
      <c r="C98" s="297"/>
      <c r="D98" s="297"/>
      <c r="E98" s="297"/>
      <c r="F98" s="297"/>
      <c r="G98" s="297"/>
      <c r="H98" s="297"/>
      <c r="I98" s="297"/>
      <c r="J98" s="297"/>
      <c r="K98" s="297"/>
      <c r="L98" s="297"/>
      <c r="M98" s="297"/>
      <c r="N98" s="297"/>
      <c r="O98" s="297"/>
      <c r="P98" s="297"/>
      <c r="Q98" s="297"/>
      <c r="R98" s="297"/>
      <c r="S98" s="209"/>
      <c r="T98" s="297"/>
      <c r="U98" s="297"/>
    </row>
    <row r="99" spans="2:21" ht="11.25">
      <c r="B99" s="12"/>
      <c r="C99" s="297"/>
      <c r="D99" s="297"/>
      <c r="E99" s="297"/>
      <c r="F99" s="297"/>
      <c r="G99" s="297"/>
      <c r="H99" s="297"/>
      <c r="I99" s="297"/>
      <c r="J99" s="297"/>
      <c r="K99" s="297"/>
      <c r="L99" s="297"/>
      <c r="M99" s="297"/>
      <c r="N99" s="297"/>
      <c r="O99" s="297"/>
      <c r="P99" s="297"/>
      <c r="Q99" s="297"/>
      <c r="R99" s="297"/>
      <c r="S99" s="209"/>
      <c r="T99" s="297"/>
      <c r="U99" s="297"/>
    </row>
    <row r="100" spans="2:21" ht="11.25">
      <c r="B100" s="12"/>
      <c r="C100" s="297"/>
      <c r="D100" s="297"/>
      <c r="E100" s="297"/>
      <c r="F100" s="297"/>
      <c r="G100" s="297"/>
      <c r="H100" s="297"/>
      <c r="I100" s="297"/>
      <c r="J100" s="297"/>
      <c r="K100" s="297"/>
      <c r="L100" s="297"/>
      <c r="M100" s="297"/>
      <c r="N100" s="297"/>
      <c r="O100" s="297"/>
      <c r="P100" s="297"/>
      <c r="Q100" s="297"/>
      <c r="R100" s="297"/>
      <c r="S100" s="209"/>
      <c r="T100" s="297"/>
      <c r="U100" s="297"/>
    </row>
    <row r="101" spans="2:21" ht="11.25">
      <c r="B101" s="12"/>
      <c r="C101" s="297"/>
      <c r="D101" s="297"/>
      <c r="E101" s="297"/>
      <c r="F101" s="297"/>
      <c r="G101" s="297"/>
      <c r="H101" s="297"/>
      <c r="I101" s="297"/>
      <c r="J101" s="297"/>
      <c r="K101" s="297"/>
      <c r="L101" s="297"/>
      <c r="M101" s="297"/>
      <c r="N101" s="297"/>
      <c r="O101" s="297"/>
      <c r="P101" s="297"/>
      <c r="Q101" s="297"/>
      <c r="R101" s="297"/>
      <c r="S101" s="209"/>
      <c r="T101" s="297"/>
      <c r="U101" s="297"/>
    </row>
    <row r="102" spans="2:21" ht="11.25">
      <c r="B102" s="12"/>
      <c r="C102" s="297"/>
      <c r="D102" s="297"/>
      <c r="E102" s="297"/>
      <c r="F102" s="297"/>
      <c r="G102" s="297"/>
      <c r="H102" s="297"/>
      <c r="I102" s="297"/>
      <c r="J102" s="297"/>
      <c r="K102" s="297"/>
      <c r="L102" s="297"/>
      <c r="M102" s="297"/>
      <c r="N102" s="297"/>
      <c r="O102" s="297"/>
      <c r="P102" s="297"/>
      <c r="Q102" s="297"/>
      <c r="R102" s="297"/>
      <c r="S102" s="209"/>
      <c r="T102" s="297"/>
      <c r="U102" s="297"/>
    </row>
    <row r="103" spans="2:21" ht="11.25">
      <c r="B103" s="12"/>
      <c r="C103" s="297"/>
      <c r="D103" s="297"/>
      <c r="E103" s="297"/>
      <c r="F103" s="297"/>
      <c r="G103" s="297"/>
      <c r="H103" s="297"/>
      <c r="I103" s="297"/>
      <c r="J103" s="297"/>
      <c r="K103" s="297"/>
      <c r="L103" s="297"/>
      <c r="M103" s="297"/>
      <c r="N103" s="297"/>
      <c r="O103" s="297"/>
      <c r="P103" s="297"/>
      <c r="Q103" s="297"/>
      <c r="R103" s="297"/>
      <c r="S103" s="209"/>
      <c r="T103" s="297"/>
      <c r="U103" s="297"/>
    </row>
    <row r="104" spans="2:21" ht="11.25">
      <c r="B104" s="12"/>
      <c r="C104" s="297"/>
      <c r="D104" s="297"/>
      <c r="E104" s="297"/>
      <c r="F104" s="297"/>
      <c r="G104" s="297"/>
      <c r="H104" s="297"/>
      <c r="I104" s="297"/>
      <c r="J104" s="297"/>
      <c r="K104" s="297"/>
      <c r="L104" s="297"/>
      <c r="M104" s="297"/>
      <c r="N104" s="297"/>
      <c r="O104" s="297"/>
      <c r="P104" s="297"/>
      <c r="Q104" s="297"/>
      <c r="R104" s="297"/>
      <c r="S104" s="209"/>
      <c r="T104" s="297"/>
      <c r="U104" s="297"/>
    </row>
    <row r="105" spans="2:21" ht="11.25">
      <c r="B105" s="12"/>
      <c r="C105" s="297"/>
      <c r="D105" s="297"/>
      <c r="E105" s="297"/>
      <c r="F105" s="297"/>
      <c r="G105" s="297"/>
      <c r="H105" s="297"/>
      <c r="I105" s="297"/>
      <c r="J105" s="297"/>
      <c r="K105" s="297"/>
      <c r="L105" s="297"/>
      <c r="M105" s="297"/>
      <c r="N105" s="297"/>
      <c r="O105" s="297"/>
      <c r="P105" s="297"/>
      <c r="Q105" s="297"/>
      <c r="R105" s="297"/>
      <c r="S105" s="209"/>
      <c r="T105" s="297"/>
      <c r="U105" s="297"/>
    </row>
    <row r="106" spans="2:21" ht="11.25">
      <c r="B106" s="12"/>
      <c r="C106" s="297"/>
      <c r="D106" s="297"/>
      <c r="E106" s="297"/>
      <c r="F106" s="297"/>
      <c r="G106" s="297"/>
      <c r="H106" s="297"/>
      <c r="I106" s="297"/>
      <c r="J106" s="297"/>
      <c r="K106" s="297"/>
      <c r="L106" s="297"/>
      <c r="M106" s="297"/>
      <c r="N106" s="297"/>
      <c r="O106" s="297"/>
      <c r="P106" s="297"/>
      <c r="Q106" s="297"/>
      <c r="R106" s="297"/>
      <c r="S106" s="209"/>
      <c r="T106" s="297"/>
      <c r="U106" s="297"/>
    </row>
    <row r="107" spans="2:21" ht="11.25">
      <c r="B107" s="12"/>
      <c r="C107" s="297"/>
      <c r="D107" s="297"/>
      <c r="E107" s="297"/>
      <c r="F107" s="297"/>
      <c r="G107" s="297"/>
      <c r="H107" s="297"/>
      <c r="I107" s="297"/>
      <c r="J107" s="297"/>
      <c r="K107" s="297"/>
      <c r="L107" s="297"/>
      <c r="M107" s="297"/>
      <c r="N107" s="297"/>
      <c r="O107" s="297"/>
      <c r="P107" s="297"/>
      <c r="Q107" s="297"/>
      <c r="R107" s="297"/>
      <c r="S107" s="209"/>
      <c r="T107" s="297"/>
      <c r="U107" s="297"/>
    </row>
    <row r="108" spans="2:21" ht="11.25">
      <c r="B108" s="12"/>
      <c r="C108" s="297"/>
      <c r="D108" s="297"/>
      <c r="E108" s="297"/>
      <c r="F108" s="297"/>
      <c r="G108" s="297"/>
      <c r="H108" s="297"/>
      <c r="I108" s="297"/>
      <c r="J108" s="297"/>
      <c r="K108" s="297"/>
      <c r="L108" s="297"/>
      <c r="M108" s="297"/>
      <c r="N108" s="297"/>
      <c r="O108" s="297"/>
      <c r="P108" s="297"/>
      <c r="Q108" s="297"/>
      <c r="R108" s="297"/>
      <c r="S108" s="209"/>
      <c r="T108" s="297"/>
      <c r="U108" s="297"/>
    </row>
    <row r="109" spans="2:21" ht="11.25">
      <c r="B109" s="12"/>
      <c r="C109" s="297"/>
      <c r="D109" s="297"/>
      <c r="E109" s="297"/>
      <c r="F109" s="297"/>
      <c r="G109" s="297"/>
      <c r="H109" s="297"/>
      <c r="I109" s="297"/>
      <c r="J109" s="297"/>
      <c r="K109" s="297"/>
      <c r="L109" s="297"/>
      <c r="M109" s="297"/>
      <c r="N109" s="297"/>
      <c r="O109" s="297"/>
      <c r="P109" s="297"/>
      <c r="Q109" s="297"/>
      <c r="R109" s="297"/>
      <c r="S109" s="209"/>
      <c r="T109" s="297"/>
      <c r="U109" s="297"/>
    </row>
    <row r="110" spans="2:21" ht="11.25">
      <c r="B110" s="12"/>
      <c r="C110" s="297"/>
      <c r="D110" s="297"/>
      <c r="E110" s="297"/>
      <c r="F110" s="297"/>
      <c r="G110" s="297"/>
      <c r="H110" s="297"/>
      <c r="I110" s="297"/>
      <c r="J110" s="297"/>
      <c r="K110" s="297"/>
      <c r="L110" s="297"/>
      <c r="M110" s="297"/>
      <c r="N110" s="297"/>
      <c r="O110" s="297"/>
      <c r="P110" s="297"/>
      <c r="Q110" s="297"/>
      <c r="R110" s="297"/>
      <c r="S110" s="209"/>
      <c r="T110" s="297"/>
      <c r="U110" s="297"/>
    </row>
    <row r="111" spans="2:21" ht="11.25">
      <c r="B111" s="12"/>
      <c r="C111" s="297"/>
      <c r="D111" s="297"/>
      <c r="E111" s="297"/>
      <c r="F111" s="297"/>
      <c r="G111" s="297"/>
      <c r="H111" s="297"/>
      <c r="I111" s="297"/>
      <c r="J111" s="297"/>
      <c r="K111" s="297"/>
      <c r="L111" s="297"/>
      <c r="M111" s="297"/>
      <c r="N111" s="297"/>
      <c r="O111" s="297"/>
      <c r="P111" s="297"/>
      <c r="Q111" s="297"/>
      <c r="R111" s="297"/>
      <c r="S111" s="209"/>
      <c r="T111" s="297"/>
      <c r="U111" s="297"/>
    </row>
    <row r="112" spans="2:21" ht="11.25">
      <c r="B112" s="12"/>
      <c r="C112" s="297"/>
      <c r="D112" s="297"/>
      <c r="E112" s="297"/>
      <c r="F112" s="297"/>
      <c r="G112" s="297"/>
      <c r="H112" s="297"/>
      <c r="I112" s="297"/>
      <c r="J112" s="297"/>
      <c r="K112" s="297"/>
      <c r="L112" s="297"/>
      <c r="M112" s="297"/>
      <c r="N112" s="297"/>
      <c r="O112" s="297"/>
      <c r="P112" s="297"/>
      <c r="Q112" s="297"/>
      <c r="R112" s="297"/>
      <c r="S112" s="209"/>
      <c r="T112" s="297"/>
      <c r="U112" s="297"/>
    </row>
    <row r="113" spans="2:21" ht="11.25">
      <c r="B113" s="12"/>
      <c r="C113" s="297"/>
      <c r="D113" s="297"/>
      <c r="E113" s="297"/>
      <c r="F113" s="297"/>
      <c r="G113" s="297"/>
      <c r="H113" s="297"/>
      <c r="I113" s="297"/>
      <c r="J113" s="297"/>
      <c r="K113" s="297"/>
      <c r="L113" s="297"/>
      <c r="M113" s="297"/>
      <c r="N113" s="297"/>
      <c r="O113" s="297"/>
      <c r="P113" s="297"/>
      <c r="Q113" s="297"/>
      <c r="R113" s="297"/>
      <c r="S113" s="209"/>
      <c r="T113" s="297"/>
      <c r="U113" s="297"/>
    </row>
    <row r="114" spans="2:21" ht="11.25">
      <c r="B114" s="12"/>
      <c r="C114" s="297"/>
      <c r="D114" s="297"/>
      <c r="E114" s="297"/>
      <c r="F114" s="297"/>
      <c r="G114" s="297"/>
      <c r="H114" s="297"/>
      <c r="I114" s="297"/>
      <c r="J114" s="297"/>
      <c r="K114" s="297"/>
      <c r="L114" s="297"/>
      <c r="M114" s="297"/>
      <c r="N114" s="297"/>
      <c r="O114" s="297"/>
      <c r="P114" s="297"/>
      <c r="Q114" s="297"/>
      <c r="R114" s="297"/>
      <c r="S114" s="209"/>
      <c r="T114" s="297"/>
      <c r="U114" s="297"/>
    </row>
    <row r="115" spans="2:21" ht="11.25">
      <c r="B115" s="12"/>
      <c r="C115" s="297"/>
      <c r="D115" s="297"/>
      <c r="E115" s="297"/>
      <c r="F115" s="297"/>
      <c r="G115" s="297"/>
      <c r="H115" s="297"/>
      <c r="I115" s="297"/>
      <c r="J115" s="297"/>
      <c r="K115" s="297"/>
      <c r="L115" s="297"/>
      <c r="M115" s="297"/>
      <c r="N115" s="297"/>
      <c r="O115" s="297"/>
      <c r="P115" s="297"/>
      <c r="Q115" s="297"/>
      <c r="R115" s="297"/>
      <c r="S115" s="209"/>
      <c r="T115" s="297"/>
      <c r="U115" s="297"/>
    </row>
    <row r="116" spans="2:21" ht="11.25">
      <c r="B116" s="12"/>
      <c r="C116" s="297"/>
      <c r="D116" s="297"/>
      <c r="E116" s="297"/>
      <c r="F116" s="297"/>
      <c r="G116" s="297"/>
      <c r="H116" s="297"/>
      <c r="I116" s="297"/>
      <c r="J116" s="297"/>
      <c r="K116" s="297"/>
      <c r="L116" s="297"/>
      <c r="M116" s="297"/>
      <c r="N116" s="297"/>
      <c r="O116" s="297"/>
      <c r="P116" s="297"/>
      <c r="Q116" s="297"/>
      <c r="R116" s="297"/>
      <c r="S116" s="209"/>
      <c r="T116" s="297"/>
      <c r="U116" s="297"/>
    </row>
    <row r="117" spans="2:21" ht="11.25">
      <c r="B117" s="12"/>
      <c r="C117" s="297"/>
      <c r="D117" s="297"/>
      <c r="E117" s="297"/>
      <c r="F117" s="297"/>
      <c r="G117" s="297"/>
      <c r="H117" s="297"/>
      <c r="I117" s="297"/>
      <c r="J117" s="297"/>
      <c r="K117" s="297"/>
      <c r="L117" s="297"/>
      <c r="M117" s="297"/>
      <c r="N117" s="297"/>
      <c r="O117" s="297"/>
      <c r="P117" s="297"/>
      <c r="Q117" s="297"/>
      <c r="R117" s="297"/>
      <c r="S117" s="209"/>
      <c r="T117" s="297"/>
      <c r="U117" s="297"/>
    </row>
    <row r="118" spans="2:21" ht="11.25">
      <c r="B118" s="12"/>
      <c r="C118" s="297"/>
      <c r="D118" s="297"/>
      <c r="E118" s="297"/>
      <c r="F118" s="297"/>
      <c r="G118" s="297"/>
      <c r="H118" s="297"/>
      <c r="I118" s="297"/>
      <c r="J118" s="297"/>
      <c r="K118" s="297"/>
      <c r="L118" s="297"/>
      <c r="M118" s="297"/>
      <c r="N118" s="297"/>
      <c r="O118" s="297"/>
      <c r="P118" s="297"/>
      <c r="Q118" s="297"/>
      <c r="R118" s="297"/>
      <c r="S118" s="209"/>
      <c r="T118" s="297"/>
      <c r="U118" s="297"/>
    </row>
    <row r="119" spans="2:21" ht="11.25">
      <c r="B119" s="12"/>
      <c r="C119" s="297"/>
      <c r="D119" s="297"/>
      <c r="E119" s="297"/>
      <c r="F119" s="297"/>
      <c r="G119" s="297"/>
      <c r="H119" s="297"/>
      <c r="I119" s="297"/>
      <c r="J119" s="297"/>
      <c r="K119" s="297"/>
      <c r="L119" s="297"/>
      <c r="M119" s="297"/>
      <c r="N119" s="297"/>
      <c r="O119" s="297"/>
      <c r="P119" s="297"/>
      <c r="Q119" s="297"/>
      <c r="R119" s="297"/>
      <c r="S119" s="209"/>
      <c r="T119" s="297"/>
      <c r="U119" s="297"/>
    </row>
    <row r="120" spans="2:21" ht="11.25">
      <c r="B120" s="12"/>
      <c r="C120" s="297"/>
      <c r="D120" s="297"/>
      <c r="E120" s="297"/>
      <c r="F120" s="297"/>
      <c r="G120" s="297"/>
      <c r="H120" s="297"/>
      <c r="I120" s="297"/>
      <c r="J120" s="297"/>
      <c r="K120" s="297"/>
      <c r="L120" s="297"/>
      <c r="M120" s="297"/>
      <c r="N120" s="297"/>
      <c r="O120" s="297"/>
      <c r="P120" s="297"/>
      <c r="Q120" s="297"/>
      <c r="R120" s="297"/>
      <c r="S120" s="209"/>
      <c r="T120" s="297"/>
      <c r="U120" s="297"/>
    </row>
    <row r="121" spans="2:21" ht="11.25">
      <c r="B121" s="12"/>
      <c r="C121" s="297"/>
      <c r="D121" s="297"/>
      <c r="E121" s="297"/>
      <c r="F121" s="297"/>
      <c r="G121" s="297"/>
      <c r="H121" s="297"/>
      <c r="I121" s="297"/>
      <c r="J121" s="297"/>
      <c r="K121" s="297"/>
      <c r="L121" s="297"/>
      <c r="M121" s="297"/>
      <c r="N121" s="297"/>
      <c r="O121" s="297"/>
      <c r="P121" s="297"/>
      <c r="Q121" s="297"/>
      <c r="R121" s="297"/>
      <c r="S121" s="209"/>
      <c r="T121" s="297"/>
      <c r="U121" s="297"/>
    </row>
    <row r="122" spans="2:21" ht="11.25">
      <c r="B122" s="12"/>
      <c r="C122" s="297"/>
      <c r="D122" s="297"/>
      <c r="E122" s="297"/>
      <c r="F122" s="297"/>
      <c r="G122" s="297"/>
      <c r="H122" s="297"/>
      <c r="I122" s="297"/>
      <c r="J122" s="297"/>
      <c r="K122" s="297"/>
      <c r="L122" s="297"/>
      <c r="M122" s="297"/>
      <c r="N122" s="297"/>
      <c r="O122" s="297"/>
      <c r="P122" s="297"/>
      <c r="Q122" s="297"/>
      <c r="R122" s="297"/>
      <c r="S122" s="209"/>
      <c r="T122" s="297"/>
      <c r="U122" s="297"/>
    </row>
    <row r="123" spans="2:21" ht="11.25">
      <c r="B123" s="12"/>
      <c r="C123" s="297"/>
      <c r="D123" s="297"/>
      <c r="E123" s="297"/>
      <c r="F123" s="297"/>
      <c r="G123" s="297"/>
      <c r="H123" s="297"/>
      <c r="I123" s="297"/>
      <c r="J123" s="297"/>
      <c r="K123" s="297"/>
      <c r="L123" s="297"/>
      <c r="M123" s="297"/>
      <c r="N123" s="297"/>
      <c r="O123" s="297"/>
      <c r="P123" s="297"/>
      <c r="Q123" s="297"/>
      <c r="R123" s="297"/>
      <c r="S123" s="209"/>
      <c r="T123" s="297"/>
      <c r="U123" s="297"/>
    </row>
    <row r="124" spans="2:21" ht="11.25">
      <c r="B124" s="12"/>
      <c r="C124" s="297"/>
      <c r="D124" s="297"/>
      <c r="E124" s="297"/>
      <c r="F124" s="297"/>
      <c r="G124" s="297"/>
      <c r="H124" s="297"/>
      <c r="I124" s="297"/>
      <c r="J124" s="297"/>
      <c r="K124" s="297"/>
      <c r="L124" s="297"/>
      <c r="M124" s="297"/>
      <c r="N124" s="297"/>
      <c r="O124" s="297"/>
      <c r="P124" s="297"/>
      <c r="Q124" s="297"/>
      <c r="R124" s="297"/>
      <c r="S124" s="209"/>
      <c r="T124" s="297"/>
      <c r="U124" s="297"/>
    </row>
    <row r="125" spans="2:21" ht="11.25">
      <c r="B125" s="12"/>
      <c r="C125" s="297"/>
      <c r="D125" s="297"/>
      <c r="E125" s="297"/>
      <c r="F125" s="297"/>
      <c r="G125" s="297"/>
      <c r="H125" s="297"/>
      <c r="I125" s="297"/>
      <c r="J125" s="297"/>
      <c r="K125" s="297"/>
      <c r="L125" s="297"/>
      <c r="M125" s="297"/>
      <c r="N125" s="297"/>
      <c r="O125" s="297"/>
      <c r="P125" s="297"/>
      <c r="Q125" s="297"/>
      <c r="R125" s="297"/>
      <c r="S125" s="209"/>
      <c r="T125" s="297"/>
      <c r="U125" s="297"/>
    </row>
    <row r="126" spans="2:21" ht="11.25">
      <c r="B126" s="12"/>
      <c r="C126" s="297"/>
      <c r="D126" s="297"/>
      <c r="E126" s="297"/>
      <c r="F126" s="297"/>
      <c r="G126" s="297"/>
      <c r="H126" s="297"/>
      <c r="I126" s="297"/>
      <c r="J126" s="297"/>
      <c r="K126" s="297"/>
      <c r="L126" s="297"/>
      <c r="M126" s="297"/>
      <c r="N126" s="297"/>
      <c r="O126" s="297"/>
      <c r="P126" s="297"/>
      <c r="Q126" s="297"/>
      <c r="R126" s="297"/>
      <c r="S126" s="209"/>
      <c r="T126" s="297"/>
      <c r="U126" s="297"/>
    </row>
    <row r="127" spans="2:21" ht="11.25">
      <c r="B127" s="12"/>
      <c r="C127" s="297"/>
      <c r="D127" s="297"/>
      <c r="E127" s="297"/>
      <c r="F127" s="297"/>
      <c r="G127" s="297"/>
      <c r="H127" s="297"/>
      <c r="I127" s="297"/>
      <c r="J127" s="297"/>
      <c r="K127" s="297"/>
      <c r="L127" s="297"/>
      <c r="M127" s="297"/>
      <c r="N127" s="297"/>
      <c r="O127" s="297"/>
      <c r="P127" s="297"/>
      <c r="Q127" s="297"/>
      <c r="R127" s="297"/>
      <c r="S127" s="209"/>
      <c r="T127" s="297"/>
      <c r="U127" s="297"/>
    </row>
    <row r="128" spans="2:21" ht="11.25">
      <c r="B128" s="12"/>
      <c r="C128" s="297"/>
      <c r="D128" s="297"/>
      <c r="E128" s="297"/>
      <c r="F128" s="297"/>
      <c r="G128" s="297"/>
      <c r="H128" s="297"/>
      <c r="I128" s="297"/>
      <c r="J128" s="297"/>
      <c r="K128" s="297"/>
      <c r="L128" s="297"/>
      <c r="M128" s="297"/>
      <c r="N128" s="297"/>
      <c r="O128" s="297"/>
      <c r="P128" s="297"/>
      <c r="Q128" s="297"/>
      <c r="R128" s="297"/>
      <c r="S128" s="209"/>
      <c r="T128" s="297"/>
      <c r="U128" s="297"/>
    </row>
    <row r="129" spans="2:21" ht="11.25">
      <c r="B129" s="12"/>
      <c r="C129" s="297"/>
      <c r="D129" s="297"/>
      <c r="E129" s="297"/>
      <c r="F129" s="297"/>
      <c r="G129" s="297"/>
      <c r="H129" s="297"/>
      <c r="I129" s="297"/>
      <c r="J129" s="297"/>
      <c r="K129" s="297"/>
      <c r="L129" s="297"/>
      <c r="M129" s="297"/>
      <c r="N129" s="297"/>
      <c r="O129" s="297"/>
      <c r="P129" s="297"/>
      <c r="Q129" s="297"/>
      <c r="R129" s="297"/>
      <c r="S129" s="209"/>
      <c r="T129" s="297"/>
      <c r="U129" s="297"/>
    </row>
    <row r="130" spans="2:21" ht="11.25">
      <c r="B130" s="12"/>
      <c r="C130" s="297"/>
      <c r="D130" s="297"/>
      <c r="E130" s="297"/>
      <c r="F130" s="297"/>
      <c r="G130" s="297"/>
      <c r="H130" s="297"/>
      <c r="I130" s="297"/>
      <c r="J130" s="297"/>
      <c r="K130" s="297"/>
      <c r="L130" s="297"/>
      <c r="M130" s="297"/>
      <c r="N130" s="297"/>
      <c r="O130" s="297"/>
      <c r="P130" s="297"/>
      <c r="Q130" s="297"/>
      <c r="R130" s="297"/>
      <c r="S130" s="209"/>
      <c r="T130" s="297"/>
      <c r="U130" s="297"/>
    </row>
    <row r="131" spans="2:21" ht="11.25">
      <c r="B131" s="12"/>
      <c r="C131" s="297"/>
      <c r="D131" s="297"/>
      <c r="E131" s="297"/>
      <c r="F131" s="297"/>
      <c r="G131" s="297"/>
      <c r="H131" s="297"/>
      <c r="I131" s="297"/>
      <c r="J131" s="297"/>
      <c r="K131" s="297"/>
      <c r="L131" s="297"/>
      <c r="M131" s="297"/>
      <c r="N131" s="297"/>
      <c r="O131" s="297"/>
      <c r="P131" s="297"/>
      <c r="Q131" s="297"/>
      <c r="R131" s="297"/>
      <c r="S131" s="209"/>
      <c r="T131" s="297"/>
      <c r="U131" s="297"/>
    </row>
    <row r="132" spans="2:21" ht="11.25">
      <c r="B132" s="12"/>
      <c r="C132" s="297"/>
      <c r="D132" s="297"/>
      <c r="E132" s="297"/>
      <c r="F132" s="297"/>
      <c r="G132" s="297"/>
      <c r="H132" s="297"/>
      <c r="I132" s="297"/>
      <c r="J132" s="297"/>
      <c r="K132" s="297"/>
      <c r="L132" s="297"/>
      <c r="M132" s="297"/>
      <c r="N132" s="297"/>
      <c r="O132" s="297"/>
      <c r="P132" s="297"/>
      <c r="Q132" s="297"/>
      <c r="R132" s="297"/>
      <c r="S132" s="209"/>
      <c r="T132" s="297"/>
      <c r="U132" s="297"/>
    </row>
    <row r="133" spans="2:21" ht="11.25">
      <c r="B133" s="12"/>
      <c r="C133" s="297"/>
      <c r="D133" s="297"/>
      <c r="E133" s="297"/>
      <c r="F133" s="297"/>
      <c r="G133" s="297"/>
      <c r="H133" s="297"/>
      <c r="I133" s="297"/>
      <c r="J133" s="297"/>
      <c r="K133" s="297"/>
      <c r="L133" s="297"/>
      <c r="M133" s="297"/>
      <c r="N133" s="297"/>
      <c r="O133" s="297"/>
      <c r="P133" s="297"/>
      <c r="Q133" s="297"/>
      <c r="R133" s="297"/>
      <c r="S133" s="209"/>
      <c r="T133" s="297"/>
      <c r="U133" s="297"/>
    </row>
    <row r="134" spans="2:21" ht="11.25">
      <c r="B134" s="12"/>
      <c r="C134" s="297"/>
      <c r="D134" s="297"/>
      <c r="E134" s="297"/>
      <c r="F134" s="297"/>
      <c r="G134" s="297"/>
      <c r="H134" s="297"/>
      <c r="I134" s="297"/>
      <c r="J134" s="297"/>
      <c r="K134" s="297"/>
      <c r="L134" s="297"/>
      <c r="M134" s="297"/>
      <c r="N134" s="297"/>
      <c r="O134" s="297"/>
      <c r="P134" s="297"/>
      <c r="Q134" s="297"/>
      <c r="R134" s="297"/>
      <c r="S134" s="209"/>
      <c r="T134" s="297"/>
      <c r="U134" s="297"/>
    </row>
    <row r="135" spans="2:21" ht="11.25">
      <c r="B135" s="12"/>
      <c r="C135" s="297"/>
      <c r="D135" s="297"/>
      <c r="E135" s="297"/>
      <c r="F135" s="297"/>
      <c r="G135" s="297"/>
      <c r="H135" s="297"/>
      <c r="I135" s="297"/>
      <c r="J135" s="297"/>
      <c r="K135" s="297"/>
      <c r="L135" s="297"/>
      <c r="M135" s="297"/>
      <c r="N135" s="297"/>
      <c r="O135" s="297"/>
      <c r="P135" s="297"/>
      <c r="Q135" s="297"/>
      <c r="R135" s="297"/>
      <c r="S135" s="209"/>
      <c r="T135" s="297"/>
      <c r="U135" s="297"/>
    </row>
    <row r="136" spans="2:21" ht="11.25">
      <c r="B136" s="12"/>
      <c r="C136" s="297"/>
      <c r="D136" s="297"/>
      <c r="E136" s="297"/>
      <c r="F136" s="297"/>
      <c r="G136" s="297"/>
      <c r="H136" s="297"/>
      <c r="I136" s="297"/>
      <c r="J136" s="297"/>
      <c r="K136" s="297"/>
      <c r="L136" s="297"/>
      <c r="M136" s="297"/>
      <c r="N136" s="297"/>
      <c r="O136" s="297"/>
      <c r="P136" s="297"/>
      <c r="Q136" s="297"/>
      <c r="R136" s="297"/>
      <c r="S136" s="209"/>
      <c r="T136" s="297"/>
      <c r="U136" s="297"/>
    </row>
    <row r="137" spans="2:21" ht="11.25">
      <c r="B137" s="12"/>
      <c r="C137" s="297"/>
      <c r="D137" s="297"/>
      <c r="E137" s="297"/>
      <c r="F137" s="297"/>
      <c r="G137" s="297"/>
      <c r="H137" s="297"/>
      <c r="I137" s="297"/>
      <c r="J137" s="297"/>
      <c r="K137" s="297"/>
      <c r="L137" s="297"/>
      <c r="M137" s="297"/>
      <c r="N137" s="297"/>
      <c r="O137" s="297"/>
      <c r="P137" s="297"/>
      <c r="Q137" s="297"/>
      <c r="R137" s="297"/>
      <c r="S137" s="209"/>
      <c r="T137" s="297"/>
      <c r="U137" s="297"/>
    </row>
    <row r="138" spans="2:21" ht="11.25">
      <c r="B138" s="12"/>
      <c r="C138" s="297"/>
      <c r="D138" s="297"/>
      <c r="E138" s="297"/>
      <c r="F138" s="297"/>
      <c r="G138" s="297"/>
      <c r="H138" s="297"/>
      <c r="I138" s="297"/>
      <c r="J138" s="297"/>
      <c r="K138" s="297"/>
      <c r="L138" s="297"/>
      <c r="M138" s="297"/>
      <c r="N138" s="297"/>
      <c r="O138" s="297"/>
      <c r="P138" s="297"/>
      <c r="Q138" s="297"/>
      <c r="R138" s="297"/>
      <c r="S138" s="209"/>
      <c r="T138" s="297"/>
      <c r="U138" s="297"/>
    </row>
    <row r="139" spans="2:21" ht="11.25">
      <c r="B139" s="12"/>
      <c r="C139" s="297"/>
      <c r="D139" s="297"/>
      <c r="E139" s="297"/>
      <c r="F139" s="297"/>
      <c r="G139" s="297"/>
      <c r="H139" s="297"/>
      <c r="I139" s="297"/>
      <c r="J139" s="297"/>
      <c r="K139" s="297"/>
      <c r="L139" s="297"/>
      <c r="M139" s="297"/>
      <c r="N139" s="297"/>
      <c r="O139" s="297"/>
      <c r="P139" s="297"/>
      <c r="Q139" s="297"/>
      <c r="R139" s="297"/>
      <c r="S139" s="209"/>
      <c r="T139" s="297"/>
      <c r="U139" s="297"/>
    </row>
    <row r="140" spans="2:21" ht="11.25">
      <c r="B140" s="12"/>
      <c r="C140" s="297"/>
      <c r="D140" s="297"/>
      <c r="E140" s="297"/>
      <c r="F140" s="297"/>
      <c r="G140" s="297"/>
      <c r="H140" s="297"/>
      <c r="I140" s="297"/>
      <c r="J140" s="297"/>
      <c r="K140" s="297"/>
      <c r="L140" s="297"/>
      <c r="M140" s="297"/>
      <c r="N140" s="297"/>
      <c r="O140" s="297"/>
      <c r="P140" s="297"/>
      <c r="Q140" s="297"/>
      <c r="R140" s="297"/>
      <c r="S140" s="209"/>
      <c r="T140" s="297"/>
      <c r="U140" s="297"/>
    </row>
    <row r="141" spans="2:21" ht="11.25">
      <c r="B141" s="12"/>
      <c r="C141" s="297"/>
      <c r="D141" s="297"/>
      <c r="E141" s="297"/>
      <c r="F141" s="297"/>
      <c r="G141" s="297"/>
      <c r="H141" s="297"/>
      <c r="I141" s="297"/>
      <c r="J141" s="297"/>
      <c r="K141" s="297"/>
      <c r="L141" s="297"/>
      <c r="M141" s="297"/>
      <c r="N141" s="297"/>
      <c r="O141" s="297"/>
      <c r="P141" s="297"/>
      <c r="Q141" s="297"/>
      <c r="R141" s="297"/>
      <c r="S141" s="209"/>
      <c r="T141" s="297"/>
      <c r="U141" s="297"/>
    </row>
    <row r="142" spans="2:21" ht="11.25">
      <c r="B142" s="12"/>
      <c r="C142" s="297"/>
      <c r="D142" s="297"/>
      <c r="E142" s="297"/>
      <c r="F142" s="297"/>
      <c r="G142" s="297"/>
      <c r="H142" s="297"/>
      <c r="I142" s="297"/>
      <c r="J142" s="297"/>
      <c r="K142" s="297"/>
      <c r="L142" s="297"/>
      <c r="M142" s="297"/>
      <c r="N142" s="297"/>
      <c r="O142" s="297"/>
      <c r="P142" s="297"/>
      <c r="Q142" s="297"/>
      <c r="R142" s="297"/>
      <c r="S142" s="209"/>
      <c r="T142" s="297"/>
      <c r="U142" s="297"/>
    </row>
    <row r="143" spans="2:21" ht="11.25">
      <c r="B143" s="12"/>
      <c r="C143" s="297"/>
      <c r="D143" s="297"/>
      <c r="E143" s="297"/>
      <c r="F143" s="297"/>
      <c r="G143" s="297"/>
      <c r="H143" s="297"/>
      <c r="I143" s="297"/>
      <c r="J143" s="297"/>
      <c r="K143" s="297"/>
      <c r="L143" s="297"/>
      <c r="M143" s="297"/>
      <c r="N143" s="297"/>
      <c r="O143" s="297"/>
      <c r="P143" s="297"/>
      <c r="Q143" s="297"/>
      <c r="R143" s="297"/>
      <c r="S143" s="209"/>
      <c r="T143" s="297"/>
      <c r="U143" s="297"/>
    </row>
    <row r="144" spans="2:21" ht="11.25">
      <c r="B144" s="12"/>
      <c r="C144" s="297"/>
      <c r="D144" s="297"/>
      <c r="E144" s="297"/>
      <c r="F144" s="297"/>
      <c r="G144" s="297"/>
      <c r="H144" s="297"/>
      <c r="I144" s="297"/>
      <c r="J144" s="297"/>
      <c r="K144" s="297"/>
      <c r="L144" s="297"/>
      <c r="M144" s="297"/>
      <c r="N144" s="297"/>
      <c r="O144" s="297"/>
      <c r="P144" s="297"/>
      <c r="Q144" s="297"/>
      <c r="R144" s="297"/>
      <c r="S144" s="209"/>
      <c r="T144" s="297"/>
      <c r="U144" s="297"/>
    </row>
    <row r="145" spans="2:21" ht="11.25">
      <c r="B145" s="12"/>
      <c r="C145" s="297"/>
      <c r="D145" s="297"/>
      <c r="E145" s="297"/>
      <c r="F145" s="297"/>
      <c r="G145" s="297"/>
      <c r="H145" s="297"/>
      <c r="I145" s="297"/>
      <c r="J145" s="297"/>
      <c r="K145" s="297"/>
      <c r="L145" s="297"/>
      <c r="M145" s="297"/>
      <c r="N145" s="297"/>
      <c r="O145" s="297"/>
      <c r="P145" s="297"/>
      <c r="Q145" s="297"/>
      <c r="R145" s="297"/>
      <c r="S145" s="209"/>
      <c r="T145" s="297"/>
      <c r="U145" s="297"/>
    </row>
    <row r="146" spans="2:21" ht="11.25">
      <c r="B146" s="12"/>
      <c r="C146" s="297"/>
      <c r="D146" s="297"/>
      <c r="E146" s="297"/>
      <c r="F146" s="297"/>
      <c r="G146" s="297"/>
      <c r="H146" s="297"/>
      <c r="I146" s="297"/>
      <c r="J146" s="297"/>
      <c r="K146" s="297"/>
      <c r="L146" s="297"/>
      <c r="M146" s="297"/>
      <c r="N146" s="297"/>
      <c r="O146" s="297"/>
      <c r="P146" s="297"/>
      <c r="Q146" s="297"/>
      <c r="R146" s="297"/>
      <c r="S146" s="209"/>
      <c r="T146" s="297"/>
      <c r="U146" s="297"/>
    </row>
    <row r="147" spans="2:21" ht="11.25">
      <c r="B147" s="12"/>
      <c r="C147" s="297"/>
      <c r="D147" s="297"/>
      <c r="E147" s="297"/>
      <c r="F147" s="297"/>
      <c r="G147" s="297"/>
      <c r="H147" s="297"/>
      <c r="I147" s="297"/>
      <c r="J147" s="297"/>
      <c r="K147" s="297"/>
      <c r="L147" s="297"/>
      <c r="M147" s="297"/>
      <c r="N147" s="297"/>
      <c r="O147" s="297"/>
      <c r="P147" s="297"/>
      <c r="Q147" s="297"/>
      <c r="R147" s="297"/>
      <c r="S147" s="209"/>
      <c r="T147" s="297"/>
      <c r="U147" s="297"/>
    </row>
    <row r="148" spans="2:21" ht="11.25">
      <c r="B148" s="12"/>
      <c r="C148" s="297"/>
      <c r="D148" s="297"/>
      <c r="E148" s="297"/>
      <c r="F148" s="297"/>
      <c r="G148" s="297"/>
      <c r="H148" s="297"/>
      <c r="I148" s="297"/>
      <c r="J148" s="297"/>
      <c r="K148" s="297"/>
      <c r="L148" s="297"/>
      <c r="M148" s="297"/>
      <c r="N148" s="297"/>
      <c r="O148" s="297"/>
      <c r="P148" s="297"/>
      <c r="Q148" s="297"/>
      <c r="R148" s="297"/>
      <c r="S148" s="209"/>
      <c r="T148" s="297"/>
      <c r="U148" s="297"/>
    </row>
    <row r="149" spans="2:21" ht="11.25">
      <c r="B149" s="12"/>
      <c r="C149" s="297"/>
      <c r="D149" s="297"/>
      <c r="E149" s="297"/>
      <c r="F149" s="297"/>
      <c r="G149" s="297"/>
      <c r="H149" s="297"/>
      <c r="I149" s="297"/>
      <c r="J149" s="297"/>
      <c r="K149" s="297"/>
      <c r="L149" s="297"/>
      <c r="M149" s="297"/>
      <c r="N149" s="297"/>
      <c r="O149" s="297"/>
      <c r="P149" s="297"/>
      <c r="Q149" s="297"/>
      <c r="R149" s="297"/>
      <c r="S149" s="209"/>
      <c r="T149" s="297"/>
      <c r="U149" s="297"/>
    </row>
    <row r="150" spans="2:21" ht="11.25">
      <c r="B150" s="12"/>
      <c r="C150" s="297"/>
      <c r="D150" s="297"/>
      <c r="E150" s="297"/>
      <c r="F150" s="297"/>
      <c r="G150" s="297"/>
      <c r="H150" s="297"/>
      <c r="I150" s="297"/>
      <c r="J150" s="297"/>
      <c r="K150" s="297"/>
      <c r="L150" s="297"/>
      <c r="M150" s="297"/>
      <c r="N150" s="297"/>
      <c r="O150" s="297"/>
      <c r="P150" s="297"/>
      <c r="Q150" s="297"/>
      <c r="R150" s="297"/>
      <c r="S150" s="209"/>
      <c r="T150" s="297"/>
      <c r="U150" s="297"/>
    </row>
    <row r="151" spans="2:21" ht="11.25">
      <c r="B151" s="12"/>
      <c r="C151" s="297"/>
      <c r="D151" s="297"/>
      <c r="E151" s="297"/>
      <c r="F151" s="297"/>
      <c r="G151" s="297"/>
      <c r="H151" s="297"/>
      <c r="I151" s="297"/>
      <c r="J151" s="297"/>
      <c r="K151" s="297"/>
      <c r="L151" s="297"/>
      <c r="M151" s="297"/>
      <c r="N151" s="297"/>
      <c r="O151" s="297"/>
      <c r="P151" s="297"/>
      <c r="Q151" s="297"/>
      <c r="R151" s="297"/>
      <c r="S151" s="209"/>
      <c r="T151" s="297"/>
      <c r="U151" s="297"/>
    </row>
    <row r="152" spans="2:21" ht="11.25">
      <c r="B152" s="12"/>
      <c r="C152" s="297"/>
      <c r="D152" s="297"/>
      <c r="E152" s="297"/>
      <c r="F152" s="297"/>
      <c r="G152" s="297"/>
      <c r="H152" s="297"/>
      <c r="I152" s="297"/>
      <c r="J152" s="297"/>
      <c r="K152" s="297"/>
      <c r="L152" s="297"/>
      <c r="M152" s="297"/>
      <c r="N152" s="297"/>
      <c r="O152" s="297"/>
      <c r="P152" s="297"/>
      <c r="Q152" s="297"/>
      <c r="R152" s="297"/>
      <c r="S152" s="209"/>
      <c r="T152" s="297"/>
      <c r="U152" s="297"/>
    </row>
    <row r="153" spans="2:21" ht="11.25">
      <c r="B153" s="12"/>
      <c r="C153" s="297"/>
      <c r="D153" s="297"/>
      <c r="E153" s="297"/>
      <c r="F153" s="297"/>
      <c r="G153" s="297"/>
      <c r="H153" s="297"/>
      <c r="I153" s="297"/>
      <c r="J153" s="297"/>
      <c r="K153" s="297"/>
      <c r="L153" s="297"/>
      <c r="M153" s="297"/>
      <c r="N153" s="297"/>
      <c r="O153" s="297"/>
      <c r="P153" s="297"/>
      <c r="Q153" s="297"/>
      <c r="R153" s="297"/>
      <c r="S153" s="209"/>
      <c r="T153" s="297"/>
      <c r="U153" s="297"/>
    </row>
    <row r="154" spans="2:21" ht="11.25">
      <c r="B154" s="12"/>
      <c r="C154" s="297"/>
      <c r="D154" s="297"/>
      <c r="E154" s="297"/>
      <c r="F154" s="297"/>
      <c r="G154" s="297"/>
      <c r="H154" s="297"/>
      <c r="I154" s="297"/>
      <c r="J154" s="297"/>
      <c r="K154" s="297"/>
      <c r="L154" s="297"/>
      <c r="M154" s="297"/>
      <c r="N154" s="297"/>
      <c r="O154" s="297"/>
      <c r="P154" s="297"/>
      <c r="Q154" s="297"/>
      <c r="R154" s="297"/>
      <c r="S154" s="209"/>
      <c r="T154" s="297"/>
      <c r="U154" s="297"/>
    </row>
    <row r="155" spans="2:21" ht="11.25">
      <c r="B155" s="12"/>
      <c r="C155" s="297"/>
      <c r="D155" s="297"/>
      <c r="E155" s="297"/>
      <c r="F155" s="297"/>
      <c r="G155" s="297"/>
      <c r="H155" s="297"/>
      <c r="I155" s="297"/>
      <c r="J155" s="297"/>
      <c r="K155" s="297"/>
      <c r="L155" s="297"/>
      <c r="M155" s="297"/>
      <c r="N155" s="297"/>
      <c r="O155" s="297"/>
      <c r="P155" s="297"/>
      <c r="Q155" s="297"/>
      <c r="R155" s="297"/>
      <c r="S155" s="209"/>
      <c r="T155" s="297"/>
      <c r="U155" s="297"/>
    </row>
    <row r="156" spans="2:21" ht="11.25">
      <c r="B156" s="12"/>
      <c r="C156" s="297"/>
      <c r="D156" s="297"/>
      <c r="E156" s="297"/>
      <c r="F156" s="297"/>
      <c r="G156" s="297"/>
      <c r="H156" s="297"/>
      <c r="I156" s="297"/>
      <c r="J156" s="297"/>
      <c r="K156" s="297"/>
      <c r="L156" s="297"/>
      <c r="M156" s="297"/>
      <c r="N156" s="297"/>
      <c r="O156" s="297"/>
      <c r="P156" s="297"/>
      <c r="Q156" s="297"/>
      <c r="R156" s="297"/>
      <c r="S156" s="209"/>
      <c r="T156" s="297"/>
      <c r="U156" s="297"/>
    </row>
    <row r="157" spans="2:21" ht="11.25">
      <c r="B157" s="12"/>
      <c r="C157" s="297"/>
      <c r="D157" s="297"/>
      <c r="E157" s="297"/>
      <c r="F157" s="297"/>
      <c r="G157" s="297"/>
      <c r="H157" s="297"/>
      <c r="I157" s="297"/>
      <c r="J157" s="297"/>
      <c r="K157" s="297"/>
      <c r="L157" s="297"/>
      <c r="M157" s="297"/>
      <c r="N157" s="297"/>
      <c r="O157" s="297"/>
      <c r="P157" s="297"/>
      <c r="Q157" s="297"/>
      <c r="R157" s="297"/>
      <c r="S157" s="209"/>
      <c r="T157" s="297"/>
      <c r="U157" s="297"/>
    </row>
    <row r="158" spans="2:21" ht="11.25">
      <c r="B158" s="12"/>
      <c r="C158" s="297"/>
      <c r="D158" s="297"/>
      <c r="E158" s="297"/>
      <c r="F158" s="297"/>
      <c r="G158" s="297"/>
      <c r="H158" s="297"/>
      <c r="I158" s="297"/>
      <c r="J158" s="297"/>
      <c r="K158" s="297"/>
      <c r="L158" s="297"/>
      <c r="M158" s="297"/>
      <c r="N158" s="297"/>
      <c r="O158" s="297"/>
      <c r="P158" s="297"/>
      <c r="Q158" s="297"/>
      <c r="R158" s="297"/>
      <c r="S158" s="209"/>
      <c r="T158" s="297"/>
      <c r="U158" s="297"/>
    </row>
    <row r="159" spans="2:21" ht="11.25">
      <c r="B159" s="12"/>
      <c r="C159" s="297"/>
      <c r="D159" s="297"/>
      <c r="E159" s="297"/>
      <c r="F159" s="297"/>
      <c r="G159" s="297"/>
      <c r="H159" s="297"/>
      <c r="I159" s="297"/>
      <c r="J159" s="297"/>
      <c r="K159" s="297"/>
      <c r="L159" s="297"/>
      <c r="M159" s="297"/>
      <c r="N159" s="297"/>
      <c r="O159" s="297"/>
      <c r="P159" s="297"/>
      <c r="Q159" s="297"/>
      <c r="R159" s="297"/>
      <c r="S159" s="209"/>
      <c r="T159" s="297"/>
      <c r="U159" s="297"/>
    </row>
    <row r="160" spans="2:21" ht="11.25">
      <c r="B160" s="12"/>
      <c r="C160" s="297"/>
      <c r="D160" s="297"/>
      <c r="E160" s="297"/>
      <c r="F160" s="297"/>
      <c r="G160" s="297"/>
      <c r="H160" s="297"/>
      <c r="I160" s="297"/>
      <c r="J160" s="297"/>
      <c r="K160" s="297"/>
      <c r="L160" s="297"/>
      <c r="M160" s="297"/>
      <c r="N160" s="297"/>
      <c r="O160" s="297"/>
      <c r="P160" s="297"/>
      <c r="Q160" s="297"/>
      <c r="R160" s="297"/>
      <c r="S160" s="209"/>
      <c r="T160" s="297"/>
      <c r="U160" s="297"/>
    </row>
    <row r="161" spans="2:21" ht="11.25">
      <c r="B161" s="12"/>
      <c r="C161" s="297"/>
      <c r="D161" s="297"/>
      <c r="E161" s="297"/>
      <c r="F161" s="297"/>
      <c r="G161" s="297"/>
      <c r="H161" s="297"/>
      <c r="I161" s="297"/>
      <c r="J161" s="297"/>
      <c r="K161" s="297"/>
      <c r="L161" s="297"/>
      <c r="M161" s="297"/>
      <c r="N161" s="297"/>
      <c r="O161" s="297"/>
      <c r="P161" s="297"/>
      <c r="Q161" s="297"/>
      <c r="R161" s="297"/>
      <c r="S161" s="209"/>
      <c r="T161" s="297"/>
      <c r="U161" s="297"/>
    </row>
    <row r="162" spans="2:21" ht="11.25">
      <c r="B162" s="12"/>
      <c r="C162" s="297"/>
      <c r="D162" s="297"/>
      <c r="E162" s="297"/>
      <c r="F162" s="297"/>
      <c r="G162" s="297"/>
      <c r="H162" s="297"/>
      <c r="I162" s="297"/>
      <c r="J162" s="297"/>
      <c r="K162" s="297"/>
      <c r="L162" s="297"/>
      <c r="M162" s="297"/>
      <c r="N162" s="297"/>
      <c r="O162" s="297"/>
      <c r="P162" s="297"/>
      <c r="Q162" s="297"/>
      <c r="R162" s="297"/>
      <c r="S162" s="209"/>
      <c r="T162" s="297"/>
      <c r="U162" s="297"/>
    </row>
    <row r="163" spans="2:21" ht="11.25">
      <c r="B163" s="12"/>
      <c r="C163" s="297"/>
      <c r="D163" s="297"/>
      <c r="E163" s="297"/>
      <c r="F163" s="297"/>
      <c r="G163" s="297"/>
      <c r="H163" s="297"/>
      <c r="I163" s="297"/>
      <c r="J163" s="297"/>
      <c r="K163" s="297"/>
      <c r="L163" s="297"/>
      <c r="M163" s="297"/>
      <c r="N163" s="297"/>
      <c r="O163" s="297"/>
      <c r="P163" s="297"/>
      <c r="Q163" s="297"/>
      <c r="R163" s="297"/>
      <c r="S163" s="209"/>
      <c r="T163" s="297"/>
      <c r="U163" s="297"/>
    </row>
    <row r="164" spans="2:21" ht="11.25">
      <c r="B164" s="12"/>
      <c r="C164" s="297"/>
      <c r="D164" s="297"/>
      <c r="E164" s="297"/>
      <c r="F164" s="297"/>
      <c r="G164" s="297"/>
      <c r="H164" s="297"/>
      <c r="I164" s="297"/>
      <c r="J164" s="297"/>
      <c r="K164" s="297"/>
      <c r="L164" s="297"/>
      <c r="M164" s="297"/>
      <c r="N164" s="297"/>
      <c r="O164" s="297"/>
      <c r="P164" s="297"/>
      <c r="Q164" s="297"/>
      <c r="R164" s="297"/>
      <c r="S164" s="209"/>
      <c r="T164" s="297"/>
      <c r="U164" s="297"/>
    </row>
    <row r="165" spans="2:21" ht="11.25">
      <c r="B165" s="12"/>
      <c r="C165" s="297"/>
      <c r="D165" s="297"/>
      <c r="E165" s="297"/>
      <c r="F165" s="297"/>
      <c r="G165" s="297"/>
      <c r="H165" s="297"/>
      <c r="I165" s="297"/>
      <c r="J165" s="297"/>
      <c r="K165" s="297"/>
      <c r="L165" s="297"/>
      <c r="M165" s="297"/>
      <c r="N165" s="297"/>
      <c r="O165" s="297"/>
      <c r="P165" s="297"/>
      <c r="Q165" s="297"/>
      <c r="R165" s="297"/>
      <c r="S165" s="209"/>
      <c r="T165" s="297"/>
      <c r="U165" s="297"/>
    </row>
    <row r="166" spans="2:21" ht="11.25">
      <c r="B166" s="12"/>
      <c r="C166" s="297"/>
      <c r="D166" s="297"/>
      <c r="E166" s="297"/>
      <c r="F166" s="297"/>
      <c r="G166" s="297"/>
      <c r="H166" s="297"/>
      <c r="I166" s="297"/>
      <c r="J166" s="297"/>
      <c r="K166" s="297"/>
      <c r="L166" s="297"/>
      <c r="M166" s="297"/>
      <c r="N166" s="297"/>
      <c r="O166" s="297"/>
      <c r="P166" s="297"/>
      <c r="Q166" s="297"/>
      <c r="R166" s="297"/>
      <c r="S166" s="209"/>
      <c r="T166" s="297"/>
      <c r="U166" s="297"/>
    </row>
    <row r="167" spans="2:21" ht="11.25">
      <c r="B167" s="12"/>
      <c r="C167" s="297"/>
      <c r="D167" s="297"/>
      <c r="E167" s="297"/>
      <c r="F167" s="297"/>
      <c r="G167" s="297"/>
      <c r="H167" s="297"/>
      <c r="I167" s="297"/>
      <c r="J167" s="297"/>
      <c r="K167" s="297"/>
      <c r="L167" s="297"/>
      <c r="M167" s="297"/>
      <c r="N167" s="297"/>
      <c r="O167" s="297"/>
      <c r="P167" s="297"/>
      <c r="Q167" s="297"/>
      <c r="R167" s="297"/>
      <c r="S167" s="209"/>
      <c r="T167" s="297"/>
      <c r="U167" s="297"/>
    </row>
    <row r="168" spans="2:21" ht="11.25">
      <c r="B168" s="12"/>
      <c r="C168" s="297"/>
      <c r="D168" s="297"/>
      <c r="E168" s="297"/>
      <c r="F168" s="297"/>
      <c r="G168" s="297"/>
      <c r="H168" s="297"/>
      <c r="I168" s="297"/>
      <c r="J168" s="297"/>
      <c r="K168" s="297"/>
      <c r="L168" s="297"/>
      <c r="M168" s="297"/>
      <c r="N168" s="297"/>
      <c r="O168" s="297"/>
      <c r="P168" s="297"/>
      <c r="Q168" s="297"/>
      <c r="R168" s="297"/>
      <c r="S168" s="209"/>
      <c r="T168" s="297"/>
      <c r="U168" s="297"/>
    </row>
    <row r="169" spans="2:21" ht="11.25">
      <c r="B169" s="12"/>
      <c r="C169" s="297"/>
      <c r="D169" s="297"/>
      <c r="E169" s="297"/>
      <c r="F169" s="297"/>
      <c r="G169" s="297"/>
      <c r="H169" s="297"/>
      <c r="I169" s="297"/>
      <c r="J169" s="297"/>
      <c r="K169" s="297"/>
      <c r="L169" s="297"/>
      <c r="M169" s="297"/>
      <c r="N169" s="297"/>
      <c r="O169" s="297"/>
      <c r="P169" s="297"/>
      <c r="Q169" s="297"/>
      <c r="R169" s="297"/>
      <c r="S169" s="209"/>
      <c r="T169" s="297"/>
      <c r="U169" s="297"/>
    </row>
    <row r="170" spans="2:21" ht="11.25">
      <c r="B170" s="12"/>
      <c r="C170" s="297"/>
      <c r="D170" s="297"/>
      <c r="E170" s="297"/>
      <c r="F170" s="297"/>
      <c r="G170" s="297"/>
      <c r="H170" s="297"/>
      <c r="I170" s="297"/>
      <c r="J170" s="297"/>
      <c r="K170" s="297"/>
      <c r="L170" s="297"/>
      <c r="M170" s="297"/>
      <c r="N170" s="297"/>
      <c r="O170" s="297"/>
      <c r="P170" s="297"/>
      <c r="Q170" s="297"/>
      <c r="R170" s="297"/>
      <c r="S170" s="209"/>
      <c r="T170" s="297"/>
      <c r="U170" s="297"/>
    </row>
    <row r="171" spans="2:21" ht="11.25">
      <c r="B171" s="12"/>
      <c r="C171" s="297"/>
      <c r="D171" s="297"/>
      <c r="E171" s="297"/>
      <c r="F171" s="297"/>
      <c r="G171" s="297"/>
      <c r="H171" s="297"/>
      <c r="I171" s="297"/>
      <c r="J171" s="297"/>
      <c r="K171" s="297"/>
      <c r="L171" s="297"/>
      <c r="M171" s="297"/>
      <c r="N171" s="297"/>
      <c r="O171" s="297"/>
      <c r="P171" s="297"/>
      <c r="Q171" s="297"/>
      <c r="R171" s="297"/>
      <c r="S171" s="209"/>
      <c r="T171" s="297"/>
      <c r="U171" s="297"/>
    </row>
    <row r="172" spans="2:21" ht="11.25">
      <c r="B172" s="12"/>
      <c r="C172" s="297"/>
      <c r="D172" s="297"/>
      <c r="E172" s="297"/>
      <c r="F172" s="297"/>
      <c r="G172" s="297"/>
      <c r="H172" s="297"/>
      <c r="I172" s="297"/>
      <c r="J172" s="297"/>
      <c r="K172" s="297"/>
      <c r="L172" s="297"/>
      <c r="M172" s="297"/>
      <c r="N172" s="297"/>
      <c r="O172" s="297"/>
      <c r="P172" s="297"/>
      <c r="Q172" s="297"/>
      <c r="R172" s="297"/>
      <c r="S172" s="209"/>
      <c r="T172" s="297"/>
      <c r="U172" s="297"/>
    </row>
    <row r="173" spans="2:21" ht="11.25">
      <c r="B173" s="12"/>
      <c r="C173" s="297"/>
      <c r="D173" s="297"/>
      <c r="E173" s="297"/>
      <c r="F173" s="297"/>
      <c r="G173" s="297"/>
      <c r="H173" s="297"/>
      <c r="I173" s="297"/>
      <c r="J173" s="297"/>
      <c r="K173" s="297"/>
      <c r="L173" s="297"/>
      <c r="M173" s="297"/>
      <c r="N173" s="297"/>
      <c r="O173" s="297"/>
      <c r="P173" s="297"/>
      <c r="Q173" s="297"/>
      <c r="R173" s="297"/>
      <c r="S173" s="209"/>
      <c r="T173" s="297"/>
      <c r="U173" s="297"/>
    </row>
    <row r="174" spans="2:21" ht="11.25">
      <c r="B174" s="12"/>
      <c r="C174" s="297"/>
      <c r="D174" s="297"/>
      <c r="E174" s="297"/>
      <c r="F174" s="297"/>
      <c r="G174" s="297"/>
      <c r="H174" s="297"/>
      <c r="I174" s="297"/>
      <c r="J174" s="297"/>
      <c r="K174" s="297"/>
      <c r="L174" s="297"/>
      <c r="M174" s="297"/>
      <c r="N174" s="297"/>
      <c r="O174" s="297"/>
      <c r="P174" s="297"/>
      <c r="Q174" s="297"/>
      <c r="R174" s="297"/>
      <c r="S174" s="209"/>
      <c r="T174" s="297"/>
      <c r="U174" s="297"/>
    </row>
    <row r="175" spans="2:21" ht="11.25">
      <c r="B175" s="12"/>
      <c r="C175" s="297"/>
      <c r="D175" s="297"/>
      <c r="E175" s="297"/>
      <c r="F175" s="297"/>
      <c r="G175" s="297"/>
      <c r="H175" s="297"/>
      <c r="I175" s="297"/>
      <c r="J175" s="297"/>
      <c r="K175" s="297"/>
      <c r="L175" s="297"/>
      <c r="M175" s="297"/>
      <c r="N175" s="297"/>
      <c r="O175" s="297"/>
      <c r="P175" s="297"/>
      <c r="Q175" s="297"/>
      <c r="R175" s="297"/>
      <c r="S175" s="209"/>
      <c r="T175" s="297"/>
      <c r="U175" s="297"/>
    </row>
    <row r="176" spans="2:21" ht="11.25">
      <c r="B176" s="12"/>
      <c r="C176" s="297"/>
      <c r="D176" s="297"/>
      <c r="E176" s="297"/>
      <c r="F176" s="297"/>
      <c r="G176" s="297"/>
      <c r="H176" s="297"/>
      <c r="I176" s="297"/>
      <c r="J176" s="297"/>
      <c r="K176" s="297"/>
      <c r="L176" s="297"/>
      <c r="M176" s="297"/>
      <c r="N176" s="297"/>
      <c r="O176" s="297"/>
      <c r="P176" s="297"/>
      <c r="Q176" s="297"/>
      <c r="R176" s="297"/>
      <c r="S176" s="209"/>
      <c r="T176" s="297"/>
      <c r="U176" s="297"/>
    </row>
    <row r="177" spans="2:21" ht="11.25">
      <c r="B177" s="12"/>
      <c r="C177" s="297"/>
      <c r="D177" s="297"/>
      <c r="E177" s="297"/>
      <c r="F177" s="297"/>
      <c r="G177" s="297"/>
      <c r="H177" s="297"/>
      <c r="I177" s="297"/>
      <c r="J177" s="297"/>
      <c r="K177" s="297"/>
      <c r="L177" s="297"/>
      <c r="M177" s="297"/>
      <c r="N177" s="297"/>
      <c r="O177" s="297"/>
      <c r="P177" s="297"/>
      <c r="Q177" s="297"/>
      <c r="R177" s="297"/>
      <c r="S177" s="209"/>
      <c r="T177" s="297"/>
      <c r="U177" s="297"/>
    </row>
    <row r="178" spans="2:21" ht="11.25">
      <c r="B178" s="12"/>
      <c r="C178" s="297"/>
      <c r="D178" s="297"/>
      <c r="E178" s="297"/>
      <c r="F178" s="297"/>
      <c r="G178" s="297"/>
      <c r="H178" s="297"/>
      <c r="I178" s="297"/>
      <c r="J178" s="297"/>
      <c r="K178" s="297"/>
      <c r="L178" s="297"/>
      <c r="M178" s="297"/>
      <c r="N178" s="297"/>
      <c r="O178" s="297"/>
      <c r="P178" s="297"/>
      <c r="Q178" s="297"/>
      <c r="R178" s="297"/>
      <c r="S178" s="209"/>
      <c r="T178" s="297"/>
      <c r="U178" s="297"/>
    </row>
    <row r="179" spans="2:21" ht="11.25">
      <c r="B179" s="12"/>
      <c r="C179" s="297"/>
      <c r="D179" s="297"/>
      <c r="E179" s="297"/>
      <c r="F179" s="297"/>
      <c r="G179" s="297"/>
      <c r="H179" s="297"/>
      <c r="I179" s="297"/>
      <c r="J179" s="297"/>
      <c r="K179" s="297"/>
      <c r="L179" s="297"/>
      <c r="M179" s="297"/>
      <c r="N179" s="297"/>
      <c r="O179" s="297"/>
      <c r="P179" s="297"/>
      <c r="Q179" s="297"/>
      <c r="R179" s="297"/>
      <c r="S179" s="209"/>
      <c r="T179" s="297"/>
      <c r="U179" s="297"/>
    </row>
    <row r="180" spans="2:21" ht="11.25">
      <c r="B180" s="12"/>
      <c r="C180" s="297"/>
      <c r="D180" s="297"/>
      <c r="E180" s="297"/>
      <c r="F180" s="297"/>
      <c r="G180" s="297"/>
      <c r="H180" s="297"/>
      <c r="I180" s="297"/>
      <c r="J180" s="297"/>
      <c r="K180" s="297"/>
      <c r="L180" s="297"/>
      <c r="M180" s="297"/>
      <c r="N180" s="297"/>
      <c r="O180" s="297"/>
      <c r="P180" s="297"/>
      <c r="Q180" s="297"/>
      <c r="R180" s="297"/>
      <c r="S180" s="209"/>
      <c r="T180" s="297"/>
      <c r="U180" s="297"/>
    </row>
    <row r="181" spans="2:21" ht="11.25">
      <c r="B181" s="12"/>
      <c r="C181" s="297"/>
      <c r="D181" s="297"/>
      <c r="E181" s="297"/>
      <c r="F181" s="297"/>
      <c r="G181" s="297"/>
      <c r="H181" s="297"/>
      <c r="I181" s="297"/>
      <c r="J181" s="297"/>
      <c r="K181" s="297"/>
      <c r="L181" s="297"/>
      <c r="M181" s="297"/>
      <c r="N181" s="297"/>
      <c r="O181" s="297"/>
      <c r="P181" s="297"/>
      <c r="Q181" s="297"/>
      <c r="R181" s="297"/>
      <c r="S181" s="209"/>
      <c r="T181" s="297"/>
      <c r="U181" s="297"/>
    </row>
    <row r="182" spans="2:21" ht="11.25">
      <c r="B182" s="12"/>
      <c r="C182" s="297"/>
      <c r="D182" s="297"/>
      <c r="E182" s="297"/>
      <c r="F182" s="297"/>
      <c r="G182" s="297"/>
      <c r="H182" s="297"/>
      <c r="I182" s="297"/>
      <c r="J182" s="297"/>
      <c r="K182" s="297"/>
      <c r="L182" s="297"/>
      <c r="M182" s="297"/>
      <c r="N182" s="297"/>
      <c r="O182" s="297"/>
      <c r="P182" s="297"/>
      <c r="Q182" s="297"/>
      <c r="R182" s="297"/>
      <c r="S182" s="209"/>
      <c r="T182" s="297"/>
      <c r="U182" s="297"/>
    </row>
    <row r="183" spans="2:21" ht="11.25">
      <c r="B183" s="12"/>
      <c r="C183" s="297"/>
      <c r="D183" s="297"/>
      <c r="E183" s="297"/>
      <c r="F183" s="297"/>
      <c r="G183" s="297"/>
      <c r="H183" s="297"/>
      <c r="I183" s="297"/>
      <c r="J183" s="297"/>
      <c r="K183" s="297"/>
      <c r="L183" s="297"/>
      <c r="M183" s="297"/>
      <c r="N183" s="297"/>
      <c r="O183" s="297"/>
      <c r="P183" s="297"/>
      <c r="Q183" s="297"/>
      <c r="R183" s="297"/>
      <c r="S183" s="209"/>
      <c r="T183" s="297"/>
      <c r="U183" s="297"/>
    </row>
    <row r="184" spans="2:21" ht="11.25">
      <c r="B184" s="12"/>
      <c r="C184" s="297"/>
      <c r="D184" s="297"/>
      <c r="E184" s="297"/>
      <c r="F184" s="297"/>
      <c r="G184" s="297"/>
      <c r="H184" s="297"/>
      <c r="I184" s="297"/>
      <c r="J184" s="297"/>
      <c r="K184" s="297"/>
      <c r="L184" s="297"/>
      <c r="M184" s="297"/>
      <c r="N184" s="297"/>
      <c r="O184" s="297"/>
      <c r="P184" s="297"/>
      <c r="Q184" s="297"/>
      <c r="R184" s="297"/>
      <c r="S184" s="209"/>
      <c r="T184" s="297"/>
      <c r="U184" s="297"/>
    </row>
    <row r="185" spans="2:21" ht="11.25">
      <c r="B185" s="12"/>
      <c r="C185" s="297"/>
      <c r="D185" s="297"/>
      <c r="E185" s="297"/>
      <c r="F185" s="297"/>
      <c r="G185" s="297"/>
      <c r="H185" s="297"/>
      <c r="I185" s="297"/>
      <c r="J185" s="297"/>
      <c r="K185" s="297"/>
      <c r="L185" s="297"/>
      <c r="M185" s="297"/>
      <c r="N185" s="297"/>
      <c r="O185" s="297"/>
      <c r="P185" s="297"/>
      <c r="Q185" s="297"/>
      <c r="R185" s="297"/>
      <c r="S185" s="209"/>
      <c r="T185" s="297"/>
      <c r="U185" s="297"/>
    </row>
    <row r="186" spans="2:21" ht="11.25">
      <c r="B186" s="12"/>
      <c r="C186" s="297"/>
      <c r="D186" s="297"/>
      <c r="E186" s="297"/>
      <c r="F186" s="297"/>
      <c r="G186" s="297"/>
      <c r="H186" s="297"/>
      <c r="I186" s="297"/>
      <c r="J186" s="297"/>
      <c r="K186" s="297"/>
      <c r="L186" s="297"/>
      <c r="M186" s="297"/>
      <c r="N186" s="297"/>
      <c r="O186" s="297"/>
      <c r="P186" s="297"/>
      <c r="Q186" s="297"/>
      <c r="R186" s="297"/>
      <c r="S186" s="209"/>
      <c r="T186" s="297"/>
      <c r="U186" s="297"/>
    </row>
    <row r="187" spans="2:21" ht="11.25">
      <c r="B187" s="12"/>
      <c r="C187" s="297"/>
      <c r="D187" s="297"/>
      <c r="E187" s="297"/>
      <c r="F187" s="297"/>
      <c r="G187" s="297"/>
      <c r="H187" s="297"/>
      <c r="I187" s="297"/>
      <c r="J187" s="297"/>
      <c r="K187" s="297"/>
      <c r="L187" s="297"/>
      <c r="M187" s="297"/>
      <c r="N187" s="297"/>
      <c r="O187" s="297"/>
      <c r="P187" s="297"/>
      <c r="Q187" s="297"/>
      <c r="R187" s="297"/>
      <c r="S187" s="209"/>
      <c r="T187" s="297"/>
      <c r="U187" s="297"/>
    </row>
    <row r="188" spans="2:21" ht="11.25">
      <c r="B188" s="12"/>
      <c r="C188" s="297"/>
      <c r="D188" s="297"/>
      <c r="E188" s="297"/>
      <c r="F188" s="297"/>
      <c r="G188" s="297"/>
      <c r="H188" s="297"/>
      <c r="I188" s="297"/>
      <c r="J188" s="297"/>
      <c r="K188" s="297"/>
      <c r="L188" s="297"/>
      <c r="M188" s="297"/>
      <c r="N188" s="297"/>
      <c r="O188" s="297"/>
      <c r="P188" s="297"/>
      <c r="Q188" s="297"/>
      <c r="R188" s="297"/>
      <c r="S188" s="209"/>
      <c r="T188" s="297"/>
      <c r="U188" s="297"/>
    </row>
    <row r="189" spans="2:21" ht="11.25">
      <c r="B189" s="12"/>
      <c r="C189" s="297"/>
      <c r="D189" s="297"/>
      <c r="E189" s="297"/>
      <c r="F189" s="297"/>
      <c r="G189" s="297"/>
      <c r="H189" s="297"/>
      <c r="I189" s="297"/>
      <c r="J189" s="297"/>
      <c r="K189" s="297"/>
      <c r="L189" s="297"/>
      <c r="M189" s="297"/>
      <c r="N189" s="297"/>
      <c r="O189" s="297"/>
      <c r="P189" s="297"/>
      <c r="Q189" s="297"/>
      <c r="R189" s="297"/>
      <c r="S189" s="209"/>
      <c r="T189" s="297"/>
      <c r="U189" s="297"/>
    </row>
    <row r="190" spans="2:21" ht="11.25">
      <c r="B190" s="12"/>
      <c r="C190" s="297"/>
      <c r="D190" s="297"/>
      <c r="E190" s="297"/>
      <c r="F190" s="297"/>
      <c r="G190" s="297"/>
      <c r="H190" s="297"/>
      <c r="I190" s="297"/>
      <c r="J190" s="297"/>
      <c r="K190" s="297"/>
      <c r="L190" s="297"/>
      <c r="M190" s="297"/>
      <c r="N190" s="297"/>
      <c r="O190" s="297"/>
      <c r="P190" s="297"/>
      <c r="Q190" s="297"/>
      <c r="R190" s="297"/>
      <c r="S190" s="209"/>
      <c r="T190" s="297"/>
      <c r="U190" s="297"/>
    </row>
    <row r="191" spans="2:21" ht="11.25">
      <c r="B191" s="12"/>
      <c r="C191" s="297"/>
      <c r="D191" s="297"/>
      <c r="E191" s="297"/>
      <c r="F191" s="297"/>
      <c r="G191" s="297"/>
      <c r="H191" s="297"/>
      <c r="I191" s="297"/>
      <c r="J191" s="297"/>
      <c r="K191" s="297"/>
      <c r="L191" s="297"/>
      <c r="M191" s="297"/>
      <c r="N191" s="297"/>
      <c r="O191" s="297"/>
      <c r="P191" s="297"/>
      <c r="Q191" s="297"/>
      <c r="R191" s="297"/>
      <c r="S191" s="209"/>
      <c r="T191" s="297"/>
      <c r="U191" s="297"/>
    </row>
    <row r="192" spans="2:21" ht="11.25">
      <c r="B192" s="12"/>
      <c r="C192" s="297"/>
      <c r="D192" s="297"/>
      <c r="E192" s="297"/>
      <c r="F192" s="297"/>
      <c r="G192" s="297"/>
      <c r="H192" s="297"/>
      <c r="I192" s="297"/>
      <c r="J192" s="297"/>
      <c r="K192" s="297"/>
      <c r="L192" s="297"/>
      <c r="M192" s="297"/>
      <c r="N192" s="297"/>
      <c r="O192" s="297"/>
      <c r="P192" s="297"/>
      <c r="Q192" s="297"/>
      <c r="R192" s="297"/>
      <c r="S192" s="209"/>
      <c r="T192" s="297"/>
      <c r="U192" s="297"/>
    </row>
    <row r="193" spans="2:21" ht="11.25">
      <c r="B193" s="12"/>
      <c r="C193" s="297"/>
      <c r="D193" s="297"/>
      <c r="E193" s="297"/>
      <c r="F193" s="297"/>
      <c r="G193" s="297"/>
      <c r="H193" s="297"/>
      <c r="I193" s="297"/>
      <c r="J193" s="297"/>
      <c r="K193" s="297"/>
      <c r="L193" s="297"/>
      <c r="M193" s="297"/>
      <c r="N193" s="297"/>
      <c r="O193" s="297"/>
      <c r="P193" s="297"/>
      <c r="Q193" s="297"/>
      <c r="R193" s="297"/>
      <c r="S193" s="209"/>
      <c r="T193" s="297"/>
      <c r="U193" s="297"/>
    </row>
    <row r="194" spans="2:21" ht="11.25">
      <c r="B194" s="12"/>
      <c r="C194" s="297"/>
      <c r="D194" s="297"/>
      <c r="E194" s="297"/>
      <c r="F194" s="297"/>
      <c r="G194" s="297"/>
      <c r="H194" s="297"/>
      <c r="I194" s="297"/>
      <c r="J194" s="297"/>
      <c r="K194" s="297"/>
      <c r="L194" s="297"/>
      <c r="M194" s="297"/>
      <c r="N194" s="297"/>
      <c r="O194" s="297"/>
      <c r="P194" s="297"/>
      <c r="Q194" s="297"/>
      <c r="R194" s="297"/>
      <c r="S194" s="209"/>
      <c r="T194" s="297"/>
      <c r="U194" s="297"/>
    </row>
    <row r="195" spans="2:21" ht="11.25">
      <c r="B195" s="12"/>
      <c r="C195" s="297"/>
      <c r="D195" s="297"/>
      <c r="E195" s="297"/>
      <c r="F195" s="297"/>
      <c r="G195" s="297"/>
      <c r="H195" s="297"/>
      <c r="I195" s="297"/>
      <c r="J195" s="297"/>
      <c r="K195" s="297"/>
      <c r="L195" s="297"/>
      <c r="M195" s="297"/>
      <c r="N195" s="297"/>
      <c r="O195" s="297"/>
      <c r="P195" s="297"/>
      <c r="Q195" s="297"/>
      <c r="R195" s="297"/>
      <c r="S195" s="209"/>
      <c r="T195" s="297"/>
      <c r="U195" s="297"/>
    </row>
    <row r="196" spans="2:21" ht="11.25">
      <c r="B196" s="12"/>
      <c r="C196" s="297"/>
      <c r="D196" s="297"/>
      <c r="E196" s="297"/>
      <c r="F196" s="297"/>
      <c r="G196" s="297"/>
      <c r="H196" s="297"/>
      <c r="I196" s="297"/>
      <c r="J196" s="297"/>
      <c r="K196" s="297"/>
      <c r="L196" s="297"/>
      <c r="M196" s="297"/>
      <c r="N196" s="297"/>
      <c r="O196" s="297"/>
      <c r="P196" s="297"/>
      <c r="Q196" s="297"/>
      <c r="R196" s="297"/>
      <c r="S196" s="209"/>
      <c r="T196" s="297"/>
      <c r="U196" s="297"/>
    </row>
    <row r="197" spans="2:21" ht="11.25">
      <c r="B197" s="12"/>
      <c r="C197" s="297"/>
      <c r="D197" s="297"/>
      <c r="E197" s="297"/>
      <c r="F197" s="297"/>
      <c r="G197" s="297"/>
      <c r="H197" s="297"/>
      <c r="I197" s="297"/>
      <c r="J197" s="297"/>
      <c r="K197" s="297"/>
      <c r="L197" s="297"/>
      <c r="M197" s="297"/>
      <c r="N197" s="297"/>
      <c r="O197" s="297"/>
      <c r="P197" s="297"/>
      <c r="Q197" s="297"/>
      <c r="R197" s="297"/>
      <c r="S197" s="209"/>
      <c r="T197" s="297"/>
      <c r="U197" s="297"/>
    </row>
    <row r="198" spans="2:21" ht="11.25">
      <c r="B198" s="12"/>
      <c r="C198" s="297"/>
      <c r="D198" s="297"/>
      <c r="E198" s="297"/>
      <c r="F198" s="297"/>
      <c r="G198" s="297"/>
      <c r="H198" s="297"/>
      <c r="I198" s="297"/>
      <c r="J198" s="297"/>
      <c r="K198" s="297"/>
      <c r="L198" s="297"/>
      <c r="M198" s="297"/>
      <c r="N198" s="297"/>
      <c r="O198" s="297"/>
      <c r="P198" s="297"/>
      <c r="Q198" s="297"/>
      <c r="R198" s="297"/>
      <c r="S198" s="209"/>
      <c r="T198" s="297"/>
      <c r="U198" s="297"/>
    </row>
    <row r="199" spans="2:21" ht="11.25">
      <c r="B199" s="12"/>
      <c r="C199" s="297"/>
      <c r="D199" s="297"/>
      <c r="E199" s="297"/>
      <c r="F199" s="297"/>
      <c r="G199" s="297"/>
      <c r="H199" s="297"/>
      <c r="I199" s="297"/>
      <c r="J199" s="297"/>
      <c r="K199" s="297"/>
      <c r="L199" s="297"/>
      <c r="M199" s="297"/>
      <c r="N199" s="297"/>
      <c r="O199" s="297"/>
      <c r="P199" s="297"/>
      <c r="Q199" s="297"/>
      <c r="R199" s="297"/>
      <c r="S199" s="209"/>
      <c r="T199" s="297"/>
      <c r="U199" s="297"/>
    </row>
    <row r="200" spans="2:21" ht="11.25">
      <c r="B200" s="12"/>
      <c r="C200" s="297"/>
      <c r="D200" s="297"/>
      <c r="E200" s="297"/>
      <c r="F200" s="297"/>
      <c r="G200" s="297"/>
      <c r="H200" s="297"/>
      <c r="I200" s="297"/>
      <c r="J200" s="297"/>
      <c r="K200" s="297"/>
      <c r="L200" s="297"/>
      <c r="M200" s="297"/>
      <c r="N200" s="297"/>
      <c r="O200" s="297"/>
      <c r="P200" s="297"/>
      <c r="Q200" s="297"/>
      <c r="R200" s="297"/>
      <c r="S200" s="209"/>
      <c r="T200" s="297"/>
      <c r="U200" s="297"/>
    </row>
    <row r="201" spans="2:21" ht="11.25">
      <c r="B201" s="12"/>
      <c r="C201" s="297"/>
      <c r="D201" s="297"/>
      <c r="E201" s="297"/>
      <c r="F201" s="297"/>
      <c r="G201" s="297"/>
      <c r="H201" s="297"/>
      <c r="I201" s="297"/>
      <c r="J201" s="297"/>
      <c r="K201" s="297"/>
      <c r="L201" s="297"/>
      <c r="M201" s="297"/>
      <c r="N201" s="297"/>
      <c r="O201" s="297"/>
      <c r="P201" s="297"/>
      <c r="Q201" s="297"/>
      <c r="R201" s="297"/>
      <c r="S201" s="209"/>
      <c r="T201" s="297"/>
      <c r="U201" s="297"/>
    </row>
    <row r="202" spans="2:21" ht="11.25">
      <c r="B202" s="12"/>
      <c r="C202" s="297"/>
      <c r="D202" s="297"/>
      <c r="E202" s="297"/>
      <c r="F202" s="297"/>
      <c r="G202" s="297"/>
      <c r="H202" s="297"/>
      <c r="I202" s="297"/>
      <c r="J202" s="297"/>
      <c r="K202" s="297"/>
      <c r="L202" s="297"/>
      <c r="M202" s="297"/>
      <c r="N202" s="297"/>
      <c r="O202" s="297"/>
      <c r="P202" s="297"/>
      <c r="Q202" s="297"/>
      <c r="R202" s="297"/>
      <c r="S202" s="209"/>
      <c r="T202" s="297"/>
      <c r="U202" s="297"/>
    </row>
    <row r="203" spans="2:21" ht="11.25">
      <c r="B203" s="12"/>
      <c r="C203" s="297"/>
      <c r="D203" s="297"/>
      <c r="E203" s="297"/>
      <c r="F203" s="297"/>
      <c r="G203" s="297"/>
      <c r="H203" s="297"/>
      <c r="I203" s="297"/>
      <c r="J203" s="297"/>
      <c r="K203" s="297"/>
      <c r="L203" s="297"/>
      <c r="M203" s="297"/>
      <c r="N203" s="297"/>
      <c r="O203" s="297"/>
      <c r="P203" s="297"/>
      <c r="Q203" s="297"/>
      <c r="R203" s="297"/>
      <c r="S203" s="209"/>
      <c r="T203" s="297"/>
      <c r="U203" s="297"/>
    </row>
    <row r="204" spans="2:21" ht="11.25">
      <c r="B204" s="12"/>
      <c r="C204" s="297"/>
      <c r="D204" s="297"/>
      <c r="E204" s="297"/>
      <c r="F204" s="297"/>
      <c r="G204" s="297"/>
      <c r="H204" s="297"/>
      <c r="I204" s="297"/>
      <c r="J204" s="297"/>
      <c r="K204" s="297"/>
      <c r="L204" s="297"/>
      <c r="M204" s="297"/>
      <c r="N204" s="297"/>
      <c r="O204" s="297"/>
      <c r="P204" s="297"/>
      <c r="Q204" s="297"/>
      <c r="R204" s="297"/>
      <c r="S204" s="209"/>
      <c r="T204" s="297"/>
      <c r="U204" s="297"/>
    </row>
    <row r="205" spans="2:21" ht="11.25">
      <c r="B205" s="12"/>
      <c r="C205" s="297"/>
      <c r="D205" s="297"/>
      <c r="E205" s="297"/>
      <c r="F205" s="297"/>
      <c r="G205" s="297"/>
      <c r="H205" s="297"/>
      <c r="I205" s="297"/>
      <c r="J205" s="297"/>
      <c r="K205" s="297"/>
      <c r="L205" s="297"/>
      <c r="M205" s="297"/>
      <c r="N205" s="297"/>
      <c r="O205" s="297"/>
      <c r="P205" s="297"/>
      <c r="Q205" s="297"/>
      <c r="R205" s="297"/>
      <c r="S205" s="209"/>
      <c r="T205" s="297"/>
      <c r="U205" s="297"/>
    </row>
    <row r="206" spans="2:21" ht="11.25">
      <c r="B206" s="12"/>
      <c r="C206" s="297"/>
      <c r="D206" s="297"/>
      <c r="E206" s="297"/>
      <c r="F206" s="297"/>
      <c r="G206" s="297"/>
      <c r="H206" s="297"/>
      <c r="I206" s="297"/>
      <c r="J206" s="297"/>
      <c r="K206" s="297"/>
      <c r="L206" s="297"/>
      <c r="M206" s="297"/>
      <c r="N206" s="297"/>
      <c r="O206" s="297"/>
      <c r="P206" s="297"/>
      <c r="Q206" s="297"/>
      <c r="R206" s="297"/>
      <c r="S206" s="209"/>
      <c r="T206" s="297"/>
      <c r="U206" s="297"/>
    </row>
    <row r="207" spans="2:21" ht="11.25">
      <c r="B207" s="12"/>
      <c r="C207" s="297"/>
      <c r="D207" s="297"/>
      <c r="E207" s="297"/>
      <c r="F207" s="297"/>
      <c r="G207" s="297"/>
      <c r="H207" s="297"/>
      <c r="I207" s="297"/>
      <c r="J207" s="297"/>
      <c r="K207" s="297"/>
      <c r="L207" s="297"/>
      <c r="M207" s="297"/>
      <c r="N207" s="297"/>
      <c r="O207" s="297"/>
      <c r="P207" s="297"/>
      <c r="Q207" s="297"/>
      <c r="R207" s="297"/>
      <c r="S207" s="209"/>
      <c r="T207" s="297"/>
      <c r="U207" s="297"/>
    </row>
    <row r="208" spans="2:21" ht="11.25">
      <c r="B208" s="12"/>
      <c r="C208" s="297"/>
      <c r="D208" s="297"/>
      <c r="E208" s="297"/>
      <c r="F208" s="297"/>
      <c r="G208" s="297"/>
      <c r="H208" s="297"/>
      <c r="I208" s="297"/>
      <c r="J208" s="297"/>
      <c r="K208" s="297"/>
      <c r="L208" s="297"/>
      <c r="M208" s="297"/>
      <c r="N208" s="297"/>
      <c r="O208" s="297"/>
      <c r="P208" s="297"/>
      <c r="Q208" s="297"/>
      <c r="R208" s="297"/>
      <c r="S208" s="209"/>
      <c r="T208" s="297"/>
      <c r="U208" s="297"/>
    </row>
    <row r="209" spans="2:21" ht="11.25">
      <c r="B209" s="12"/>
      <c r="C209" s="297"/>
      <c r="D209" s="297"/>
      <c r="E209" s="297"/>
      <c r="F209" s="297"/>
      <c r="G209" s="297"/>
      <c r="H209" s="297"/>
      <c r="I209" s="297"/>
      <c r="J209" s="297"/>
      <c r="K209" s="297"/>
      <c r="L209" s="297"/>
      <c r="M209" s="297"/>
      <c r="N209" s="297"/>
      <c r="O209" s="297"/>
      <c r="P209" s="297"/>
      <c r="Q209" s="297"/>
      <c r="R209" s="297"/>
      <c r="S209" s="209"/>
      <c r="T209" s="297"/>
      <c r="U209" s="297"/>
    </row>
    <row r="210" spans="2:21" ht="11.25">
      <c r="B210" s="12"/>
      <c r="C210" s="297"/>
      <c r="D210" s="297"/>
      <c r="E210" s="297"/>
      <c r="F210" s="297"/>
      <c r="G210" s="297"/>
      <c r="H210" s="297"/>
      <c r="I210" s="297"/>
      <c r="J210" s="297"/>
      <c r="K210" s="297"/>
      <c r="L210" s="297"/>
      <c r="M210" s="297"/>
      <c r="N210" s="297"/>
      <c r="O210" s="297"/>
      <c r="P210" s="297"/>
      <c r="Q210" s="297"/>
      <c r="R210" s="297"/>
      <c r="S210" s="209"/>
      <c r="T210" s="297"/>
      <c r="U210" s="297"/>
    </row>
    <row r="211" spans="2:21" ht="11.25">
      <c r="B211" s="12"/>
      <c r="C211" s="297"/>
      <c r="D211" s="297"/>
      <c r="E211" s="297"/>
      <c r="F211" s="297"/>
      <c r="G211" s="297"/>
      <c r="H211" s="297"/>
      <c r="I211" s="297"/>
      <c r="J211" s="297"/>
      <c r="K211" s="297"/>
      <c r="L211" s="297"/>
      <c r="M211" s="297"/>
      <c r="N211" s="297"/>
      <c r="O211" s="297"/>
      <c r="P211" s="297"/>
      <c r="Q211" s="297"/>
      <c r="R211" s="297"/>
      <c r="S211" s="209"/>
      <c r="T211" s="297"/>
      <c r="U211" s="297"/>
    </row>
    <row r="212" spans="2:21" ht="11.25">
      <c r="B212" s="12"/>
      <c r="C212" s="297"/>
      <c r="D212" s="297"/>
      <c r="E212" s="297"/>
      <c r="F212" s="297"/>
      <c r="G212" s="297"/>
      <c r="H212" s="297"/>
      <c r="I212" s="297"/>
      <c r="J212" s="297"/>
      <c r="K212" s="297"/>
      <c r="L212" s="297"/>
      <c r="M212" s="297"/>
      <c r="N212" s="297"/>
      <c r="O212" s="297"/>
      <c r="P212" s="297"/>
      <c r="Q212" s="297"/>
      <c r="R212" s="297"/>
      <c r="S212" s="209"/>
      <c r="T212" s="297"/>
      <c r="U212" s="297"/>
    </row>
    <row r="213" spans="2:21" ht="11.25">
      <c r="B213" s="12"/>
      <c r="C213" s="297"/>
      <c r="D213" s="297"/>
      <c r="E213" s="297"/>
      <c r="F213" s="297"/>
      <c r="G213" s="297"/>
      <c r="H213" s="297"/>
      <c r="I213" s="297"/>
      <c r="J213" s="297"/>
      <c r="K213" s="297"/>
      <c r="L213" s="297"/>
      <c r="M213" s="297"/>
      <c r="N213" s="297"/>
      <c r="O213" s="297"/>
      <c r="P213" s="297"/>
      <c r="Q213" s="297"/>
      <c r="R213" s="297"/>
      <c r="S213" s="209"/>
      <c r="T213" s="297"/>
      <c r="U213" s="297"/>
    </row>
    <row r="214" spans="2:21" ht="11.25">
      <c r="B214" s="12"/>
      <c r="C214" s="297"/>
      <c r="D214" s="297"/>
      <c r="E214" s="297"/>
      <c r="F214" s="297"/>
      <c r="G214" s="297"/>
      <c r="H214" s="297"/>
      <c r="I214" s="297"/>
      <c r="J214" s="297"/>
      <c r="K214" s="297"/>
      <c r="L214" s="297"/>
      <c r="M214" s="297"/>
      <c r="N214" s="297"/>
      <c r="O214" s="297"/>
      <c r="P214" s="297"/>
      <c r="Q214" s="297"/>
      <c r="R214" s="297"/>
      <c r="S214" s="209"/>
      <c r="T214" s="297"/>
      <c r="U214" s="297"/>
    </row>
    <row r="215" spans="2:21" ht="11.25">
      <c r="B215" s="12"/>
      <c r="C215" s="297"/>
      <c r="D215" s="297"/>
      <c r="E215" s="297"/>
      <c r="F215" s="297"/>
      <c r="G215" s="297"/>
      <c r="H215" s="297"/>
      <c r="I215" s="297"/>
      <c r="J215" s="297"/>
      <c r="K215" s="297"/>
      <c r="L215" s="297"/>
      <c r="M215" s="297"/>
      <c r="N215" s="297"/>
      <c r="O215" s="297"/>
      <c r="P215" s="297"/>
      <c r="Q215" s="297"/>
      <c r="R215" s="297"/>
      <c r="S215" s="209"/>
      <c r="T215" s="297"/>
      <c r="U215" s="297"/>
    </row>
    <row r="216" spans="2:21" ht="11.25">
      <c r="B216" s="12"/>
      <c r="C216" s="297"/>
      <c r="D216" s="297"/>
      <c r="E216" s="297"/>
      <c r="F216" s="297"/>
      <c r="G216" s="297"/>
      <c r="H216" s="297"/>
      <c r="I216" s="297"/>
      <c r="J216" s="297"/>
      <c r="K216" s="297"/>
      <c r="L216" s="297"/>
      <c r="M216" s="297"/>
      <c r="N216" s="297"/>
      <c r="O216" s="297"/>
      <c r="P216" s="297"/>
      <c r="Q216" s="297"/>
      <c r="R216" s="297"/>
      <c r="S216" s="209"/>
      <c r="T216" s="297"/>
      <c r="U216" s="297"/>
    </row>
    <row r="217" spans="2:21" ht="11.25">
      <c r="B217" s="12"/>
      <c r="C217" s="297"/>
      <c r="D217" s="297"/>
      <c r="E217" s="297"/>
      <c r="F217" s="297"/>
      <c r="G217" s="297"/>
      <c r="H217" s="297"/>
      <c r="I217" s="297"/>
      <c r="J217" s="297"/>
      <c r="K217" s="297"/>
      <c r="L217" s="297"/>
      <c r="M217" s="297"/>
      <c r="N217" s="297"/>
      <c r="O217" s="297"/>
      <c r="P217" s="297"/>
      <c r="Q217" s="297"/>
      <c r="R217" s="297"/>
      <c r="S217" s="209"/>
      <c r="T217" s="297"/>
      <c r="U217" s="297"/>
    </row>
    <row r="218" spans="2:21" ht="11.25">
      <c r="B218" s="12"/>
      <c r="C218" s="297"/>
      <c r="D218" s="297"/>
      <c r="E218" s="297"/>
      <c r="F218" s="297"/>
      <c r="G218" s="297"/>
      <c r="H218" s="297"/>
      <c r="I218" s="297"/>
      <c r="J218" s="297"/>
      <c r="K218" s="297"/>
      <c r="L218" s="297"/>
      <c r="M218" s="297"/>
      <c r="N218" s="297"/>
      <c r="O218" s="297"/>
      <c r="P218" s="297"/>
      <c r="Q218" s="297"/>
      <c r="R218" s="297"/>
      <c r="S218" s="209"/>
      <c r="T218" s="297"/>
      <c r="U218" s="297"/>
    </row>
    <row r="219" spans="2:21" ht="11.25">
      <c r="B219" s="12"/>
      <c r="C219" s="297"/>
      <c r="D219" s="297"/>
      <c r="E219" s="297"/>
      <c r="F219" s="297"/>
      <c r="G219" s="297"/>
      <c r="H219" s="297"/>
      <c r="I219" s="297"/>
      <c r="J219" s="297"/>
      <c r="K219" s="297"/>
      <c r="L219" s="297"/>
      <c r="M219" s="297"/>
      <c r="N219" s="297"/>
      <c r="O219" s="297"/>
      <c r="P219" s="297"/>
      <c r="Q219" s="297"/>
      <c r="R219" s="297"/>
      <c r="S219" s="209"/>
      <c r="T219" s="297"/>
      <c r="U219" s="297"/>
    </row>
    <row r="220" spans="2:21" ht="11.25">
      <c r="B220" s="12"/>
      <c r="C220" s="297"/>
      <c r="D220" s="297"/>
      <c r="E220" s="297"/>
      <c r="F220" s="297"/>
      <c r="G220" s="297"/>
      <c r="H220" s="297"/>
      <c r="I220" s="297"/>
      <c r="J220" s="297"/>
      <c r="K220" s="297"/>
      <c r="L220" s="297"/>
      <c r="M220" s="297"/>
      <c r="N220" s="297"/>
      <c r="O220" s="297"/>
      <c r="P220" s="297"/>
      <c r="Q220" s="297"/>
      <c r="R220" s="297"/>
      <c r="S220" s="209"/>
      <c r="T220" s="297"/>
      <c r="U220" s="297"/>
    </row>
    <row r="221" spans="2:21" ht="11.25">
      <c r="B221" s="12"/>
      <c r="C221" s="297"/>
      <c r="D221" s="297"/>
      <c r="E221" s="297"/>
      <c r="F221" s="297"/>
      <c r="G221" s="297"/>
      <c r="H221" s="297"/>
      <c r="I221" s="297"/>
      <c r="J221" s="297"/>
      <c r="K221" s="297"/>
      <c r="L221" s="297"/>
      <c r="M221" s="297"/>
      <c r="N221" s="297"/>
      <c r="O221" s="297"/>
      <c r="P221" s="297"/>
      <c r="Q221" s="297"/>
      <c r="R221" s="297"/>
      <c r="S221" s="209"/>
      <c r="T221" s="297"/>
      <c r="U221" s="297"/>
    </row>
    <row r="222" spans="2:21" ht="11.25">
      <c r="B222" s="12"/>
      <c r="C222" s="297"/>
      <c r="D222" s="297"/>
      <c r="E222" s="297"/>
      <c r="F222" s="297"/>
      <c r="G222" s="297"/>
      <c r="H222" s="297"/>
      <c r="I222" s="297"/>
      <c r="J222" s="297"/>
      <c r="K222" s="297"/>
      <c r="L222" s="297"/>
      <c r="M222" s="297"/>
      <c r="N222" s="297"/>
      <c r="O222" s="297"/>
      <c r="P222" s="297"/>
      <c r="Q222" s="297"/>
      <c r="R222" s="297"/>
      <c r="S222" s="209"/>
      <c r="T222" s="297"/>
      <c r="U222" s="297"/>
    </row>
    <row r="223" spans="2:21" ht="11.25">
      <c r="B223" s="12"/>
      <c r="C223" s="297"/>
      <c r="D223" s="297"/>
      <c r="E223" s="297"/>
      <c r="F223" s="297"/>
      <c r="G223" s="297"/>
      <c r="H223" s="297"/>
      <c r="I223" s="297"/>
      <c r="J223" s="297"/>
      <c r="K223" s="297"/>
      <c r="L223" s="297"/>
      <c r="M223" s="297"/>
      <c r="N223" s="297"/>
      <c r="O223" s="297"/>
      <c r="P223" s="297"/>
      <c r="Q223" s="297"/>
      <c r="R223" s="297"/>
      <c r="S223" s="209"/>
      <c r="T223" s="297"/>
      <c r="U223" s="297"/>
    </row>
    <row r="224" spans="2:21" ht="11.25">
      <c r="B224" s="12"/>
      <c r="C224" s="297"/>
      <c r="D224" s="297"/>
      <c r="E224" s="297"/>
      <c r="F224" s="297"/>
      <c r="G224" s="297"/>
      <c r="H224" s="297"/>
      <c r="I224" s="297"/>
      <c r="J224" s="297"/>
      <c r="K224" s="297"/>
      <c r="L224" s="297"/>
      <c r="M224" s="297"/>
      <c r="N224" s="297"/>
      <c r="O224" s="297"/>
      <c r="P224" s="297"/>
      <c r="Q224" s="297"/>
      <c r="R224" s="297"/>
      <c r="S224" s="209"/>
      <c r="T224" s="297"/>
      <c r="U224" s="297"/>
    </row>
    <row r="225" spans="2:21" ht="11.25">
      <c r="B225" s="12"/>
      <c r="C225" s="297"/>
      <c r="D225" s="297"/>
      <c r="E225" s="297"/>
      <c r="F225" s="297"/>
      <c r="G225" s="297"/>
      <c r="H225" s="297"/>
      <c r="I225" s="297"/>
      <c r="J225" s="297"/>
      <c r="K225" s="297"/>
      <c r="L225" s="297"/>
      <c r="M225" s="297"/>
      <c r="N225" s="297"/>
      <c r="O225" s="297"/>
      <c r="P225" s="297"/>
      <c r="Q225" s="297"/>
      <c r="R225" s="297"/>
      <c r="S225" s="209"/>
      <c r="T225" s="297"/>
      <c r="U225" s="297"/>
    </row>
    <row r="226" spans="2:21" ht="11.25">
      <c r="B226" s="12"/>
      <c r="C226" s="297"/>
      <c r="D226" s="297"/>
      <c r="E226" s="297"/>
      <c r="F226" s="297"/>
      <c r="G226" s="297"/>
      <c r="H226" s="297"/>
      <c r="I226" s="297"/>
      <c r="J226" s="297"/>
      <c r="K226" s="297"/>
      <c r="L226" s="297"/>
      <c r="M226" s="297"/>
      <c r="N226" s="297"/>
      <c r="O226" s="297"/>
      <c r="P226" s="297"/>
      <c r="Q226" s="297"/>
      <c r="R226" s="297"/>
      <c r="S226" s="209"/>
      <c r="T226" s="297"/>
      <c r="U226" s="297"/>
    </row>
    <row r="227" spans="2:21" ht="11.25">
      <c r="B227" s="12"/>
      <c r="C227" s="297"/>
      <c r="D227" s="297"/>
      <c r="E227" s="297"/>
      <c r="F227" s="297"/>
      <c r="G227" s="297"/>
      <c r="H227" s="297"/>
      <c r="I227" s="297"/>
      <c r="J227" s="297"/>
      <c r="K227" s="297"/>
      <c r="L227" s="297"/>
      <c r="M227" s="297"/>
      <c r="N227" s="297"/>
      <c r="O227" s="297"/>
      <c r="P227" s="297"/>
      <c r="Q227" s="297"/>
      <c r="R227" s="297"/>
      <c r="S227" s="209"/>
      <c r="T227" s="297"/>
      <c r="U227" s="297"/>
    </row>
    <row r="228" spans="2:21" ht="11.25">
      <c r="B228" s="12"/>
      <c r="C228" s="297"/>
      <c r="D228" s="297"/>
      <c r="E228" s="297"/>
      <c r="F228" s="297"/>
      <c r="G228" s="297"/>
      <c r="H228" s="297"/>
      <c r="I228" s="297"/>
      <c r="J228" s="297"/>
      <c r="K228" s="297"/>
      <c r="L228" s="297"/>
      <c r="M228" s="297"/>
      <c r="N228" s="297"/>
      <c r="O228" s="297"/>
      <c r="P228" s="297"/>
      <c r="Q228" s="297"/>
      <c r="R228" s="297"/>
      <c r="S228" s="209"/>
      <c r="T228" s="297"/>
      <c r="U228" s="297"/>
    </row>
    <row r="229" spans="2:21" ht="11.25">
      <c r="B229" s="12"/>
      <c r="C229" s="297"/>
      <c r="D229" s="297"/>
      <c r="E229" s="297"/>
      <c r="F229" s="297"/>
      <c r="G229" s="297"/>
      <c r="H229" s="297"/>
      <c r="I229" s="297"/>
      <c r="J229" s="297"/>
      <c r="K229" s="297"/>
      <c r="L229" s="297"/>
      <c r="M229" s="297"/>
      <c r="N229" s="297"/>
      <c r="O229" s="297"/>
      <c r="P229" s="297"/>
      <c r="Q229" s="297"/>
      <c r="R229" s="297"/>
      <c r="S229" s="209"/>
      <c r="T229" s="297"/>
      <c r="U229" s="297"/>
    </row>
    <row r="230" spans="2:21" ht="11.25">
      <c r="B230" s="12"/>
      <c r="C230" s="297"/>
      <c r="D230" s="297"/>
      <c r="E230" s="297"/>
      <c r="F230" s="297"/>
      <c r="G230" s="297"/>
      <c r="H230" s="297"/>
      <c r="I230" s="297"/>
      <c r="J230" s="297"/>
      <c r="K230" s="297"/>
      <c r="L230" s="297"/>
      <c r="M230" s="297"/>
      <c r="N230" s="297"/>
      <c r="O230" s="297"/>
      <c r="P230" s="297"/>
      <c r="Q230" s="297"/>
      <c r="R230" s="297"/>
      <c r="S230" s="209"/>
      <c r="T230" s="297"/>
      <c r="U230" s="297"/>
    </row>
    <row r="231" spans="2:21" ht="11.25">
      <c r="B231" s="12"/>
      <c r="C231" s="297"/>
      <c r="D231" s="297"/>
      <c r="E231" s="297"/>
      <c r="F231" s="297"/>
      <c r="G231" s="297"/>
      <c r="H231" s="297"/>
      <c r="I231" s="297"/>
      <c r="J231" s="297"/>
      <c r="K231" s="297"/>
      <c r="L231" s="297"/>
      <c r="M231" s="297"/>
      <c r="N231" s="297"/>
      <c r="O231" s="297"/>
      <c r="P231" s="297"/>
      <c r="Q231" s="297"/>
      <c r="R231" s="297"/>
      <c r="S231" s="209"/>
      <c r="T231" s="297"/>
      <c r="U231" s="297"/>
    </row>
    <row r="232" spans="2:21" ht="11.25">
      <c r="B232" s="12"/>
      <c r="C232" s="297"/>
      <c r="D232" s="297"/>
      <c r="E232" s="297"/>
      <c r="F232" s="297"/>
      <c r="G232" s="297"/>
      <c r="H232" s="297"/>
      <c r="I232" s="297"/>
      <c r="J232" s="297"/>
      <c r="K232" s="297"/>
      <c r="L232" s="297"/>
      <c r="M232" s="297"/>
      <c r="N232" s="297"/>
      <c r="O232" s="297"/>
      <c r="P232" s="297"/>
      <c r="Q232" s="297"/>
      <c r="R232" s="297"/>
      <c r="S232" s="209"/>
      <c r="T232" s="297"/>
      <c r="U232" s="297"/>
    </row>
    <row r="233" spans="2:21" ht="11.25">
      <c r="B233" s="12"/>
      <c r="C233" s="297"/>
      <c r="D233" s="297"/>
      <c r="E233" s="297"/>
      <c r="F233" s="297"/>
      <c r="G233" s="297"/>
      <c r="H233" s="297"/>
      <c r="I233" s="297"/>
      <c r="J233" s="297"/>
      <c r="K233" s="297"/>
      <c r="L233" s="297"/>
      <c r="M233" s="297"/>
      <c r="N233" s="297"/>
      <c r="O233" s="297"/>
      <c r="P233" s="297"/>
      <c r="Q233" s="297"/>
      <c r="R233" s="297"/>
      <c r="S233" s="209"/>
      <c r="T233" s="297"/>
      <c r="U233" s="297"/>
    </row>
    <row r="234" spans="2:21" ht="11.25">
      <c r="B234" s="12"/>
      <c r="C234" s="297"/>
      <c r="D234" s="297"/>
      <c r="E234" s="297"/>
      <c r="F234" s="297"/>
      <c r="G234" s="297"/>
      <c r="H234" s="297"/>
      <c r="I234" s="297"/>
      <c r="J234" s="297"/>
      <c r="K234" s="297"/>
      <c r="L234" s="297"/>
      <c r="M234" s="297"/>
      <c r="N234" s="297"/>
      <c r="O234" s="297"/>
      <c r="P234" s="297"/>
      <c r="Q234" s="297"/>
      <c r="R234" s="297"/>
      <c r="S234" s="209"/>
      <c r="T234" s="297"/>
      <c r="U234" s="297"/>
    </row>
    <row r="235" spans="2:21" ht="11.25">
      <c r="B235" s="12"/>
      <c r="C235" s="297"/>
      <c r="D235" s="297"/>
      <c r="E235" s="297"/>
      <c r="F235" s="297"/>
      <c r="G235" s="297"/>
      <c r="H235" s="297"/>
      <c r="I235" s="297"/>
      <c r="J235" s="297"/>
      <c r="K235" s="297"/>
      <c r="L235" s="297"/>
      <c r="M235" s="297"/>
      <c r="N235" s="297"/>
      <c r="O235" s="297"/>
      <c r="P235" s="297"/>
      <c r="Q235" s="297"/>
      <c r="R235" s="297"/>
      <c r="S235" s="209"/>
      <c r="T235" s="297"/>
      <c r="U235" s="297"/>
    </row>
    <row r="236" spans="2:21" ht="11.25">
      <c r="B236" s="12"/>
      <c r="C236" s="297"/>
      <c r="D236" s="297"/>
      <c r="E236" s="297"/>
      <c r="F236" s="297"/>
      <c r="G236" s="297"/>
      <c r="H236" s="297"/>
      <c r="I236" s="297"/>
      <c r="J236" s="297"/>
      <c r="K236" s="297"/>
      <c r="L236" s="297"/>
      <c r="M236" s="297"/>
      <c r="N236" s="297"/>
      <c r="O236" s="297"/>
      <c r="P236" s="297"/>
      <c r="Q236" s="297"/>
      <c r="R236" s="297"/>
      <c r="S236" s="209"/>
      <c r="T236" s="297"/>
      <c r="U236" s="297"/>
    </row>
    <row r="237" spans="2:21" ht="11.25">
      <c r="B237" s="12"/>
      <c r="C237" s="297"/>
      <c r="D237" s="297"/>
      <c r="E237" s="297"/>
      <c r="F237" s="297"/>
      <c r="G237" s="297"/>
      <c r="H237" s="297"/>
      <c r="I237" s="297"/>
      <c r="J237" s="297"/>
      <c r="K237" s="297"/>
      <c r="L237" s="297"/>
      <c r="M237" s="297"/>
      <c r="N237" s="297"/>
      <c r="O237" s="297"/>
      <c r="P237" s="297"/>
      <c r="Q237" s="297"/>
      <c r="R237" s="297"/>
      <c r="S237" s="209"/>
      <c r="T237" s="297"/>
      <c r="U237" s="297"/>
    </row>
    <row r="238" spans="2:21" ht="11.25">
      <c r="B238" s="12"/>
      <c r="C238" s="297"/>
      <c r="D238" s="297"/>
      <c r="E238" s="297"/>
      <c r="F238" s="297"/>
      <c r="G238" s="297"/>
      <c r="H238" s="297"/>
      <c r="I238" s="297"/>
      <c r="J238" s="297"/>
      <c r="K238" s="297"/>
      <c r="L238" s="297"/>
      <c r="M238" s="297"/>
      <c r="N238" s="297"/>
      <c r="O238" s="297"/>
      <c r="P238" s="297"/>
      <c r="Q238" s="297"/>
      <c r="R238" s="297"/>
      <c r="S238" s="209"/>
      <c r="T238" s="297"/>
      <c r="U238" s="297"/>
    </row>
    <row r="239" spans="2:21" ht="11.25">
      <c r="B239" s="12"/>
      <c r="C239" s="297"/>
      <c r="D239" s="297"/>
      <c r="E239" s="297"/>
      <c r="F239" s="297"/>
      <c r="G239" s="297"/>
      <c r="H239" s="297"/>
      <c r="I239" s="297"/>
      <c r="J239" s="297"/>
      <c r="K239" s="297"/>
      <c r="L239" s="297"/>
      <c r="M239" s="297"/>
      <c r="N239" s="297"/>
      <c r="O239" s="297"/>
      <c r="P239" s="297"/>
      <c r="Q239" s="297"/>
      <c r="R239" s="297"/>
      <c r="S239" s="209"/>
      <c r="T239" s="297"/>
      <c r="U239" s="297"/>
    </row>
    <row r="240" spans="2:21" ht="11.25">
      <c r="B240" s="12"/>
      <c r="C240" s="297"/>
      <c r="D240" s="297"/>
      <c r="E240" s="297"/>
      <c r="F240" s="297"/>
      <c r="G240" s="297"/>
      <c r="H240" s="297"/>
      <c r="I240" s="297"/>
      <c r="J240" s="297"/>
      <c r="K240" s="297"/>
      <c r="L240" s="297"/>
      <c r="M240" s="297"/>
      <c r="N240" s="297"/>
      <c r="O240" s="297"/>
      <c r="P240" s="297"/>
      <c r="Q240" s="297"/>
      <c r="R240" s="297"/>
      <c r="S240" s="209"/>
      <c r="T240" s="297"/>
      <c r="U240" s="297"/>
    </row>
    <row r="241" spans="2:21" ht="11.25">
      <c r="B241" s="12"/>
      <c r="C241" s="297"/>
      <c r="D241" s="297"/>
      <c r="E241" s="297"/>
      <c r="F241" s="297"/>
      <c r="G241" s="297"/>
      <c r="H241" s="297"/>
      <c r="I241" s="297"/>
      <c r="J241" s="297"/>
      <c r="K241" s="297"/>
      <c r="L241" s="297"/>
      <c r="M241" s="297"/>
      <c r="N241" s="297"/>
      <c r="O241" s="297"/>
      <c r="P241" s="297"/>
      <c r="Q241" s="297"/>
      <c r="R241" s="297"/>
      <c r="S241" s="209"/>
      <c r="T241" s="297"/>
      <c r="U241" s="297"/>
    </row>
    <row r="242" spans="2:21" ht="11.25">
      <c r="B242" s="12"/>
      <c r="C242" s="297"/>
      <c r="D242" s="297"/>
      <c r="E242" s="297"/>
      <c r="F242" s="297"/>
      <c r="G242" s="297"/>
      <c r="H242" s="297"/>
      <c r="I242" s="297"/>
      <c r="J242" s="297"/>
      <c r="K242" s="297"/>
      <c r="L242" s="297"/>
      <c r="M242" s="297"/>
      <c r="N242" s="297"/>
      <c r="O242" s="297"/>
      <c r="P242" s="297"/>
      <c r="Q242" s="297"/>
      <c r="R242" s="297"/>
      <c r="S242" s="209"/>
      <c r="T242" s="297"/>
      <c r="U242" s="297"/>
    </row>
    <row r="243" spans="2:21" ht="11.25">
      <c r="B243" s="12"/>
      <c r="C243" s="297"/>
      <c r="D243" s="297"/>
      <c r="E243" s="297"/>
      <c r="F243" s="297"/>
      <c r="G243" s="297"/>
      <c r="H243" s="297"/>
      <c r="I243" s="297"/>
      <c r="J243" s="297"/>
      <c r="K243" s="297"/>
      <c r="L243" s="297"/>
      <c r="M243" s="297"/>
      <c r="N243" s="297"/>
      <c r="O243" s="297"/>
      <c r="P243" s="297"/>
      <c r="Q243" s="297"/>
      <c r="R243" s="297"/>
      <c r="S243" s="209"/>
      <c r="T243" s="297"/>
      <c r="U243" s="297"/>
    </row>
    <row r="244" spans="2:21" ht="11.25">
      <c r="B244" s="12"/>
      <c r="C244" s="297"/>
      <c r="D244" s="297"/>
      <c r="E244" s="297"/>
      <c r="F244" s="297"/>
      <c r="G244" s="297"/>
      <c r="H244" s="297"/>
      <c r="I244" s="297"/>
      <c r="J244" s="297"/>
      <c r="K244" s="297"/>
      <c r="L244" s="297"/>
      <c r="M244" s="297"/>
      <c r="N244" s="297"/>
      <c r="O244" s="297"/>
      <c r="P244" s="297"/>
      <c r="Q244" s="297"/>
      <c r="R244" s="297"/>
      <c r="S244" s="209"/>
      <c r="T244" s="297"/>
      <c r="U244" s="297"/>
    </row>
    <row r="245" spans="2:21" ht="11.25">
      <c r="B245" s="12"/>
      <c r="C245" s="297"/>
      <c r="D245" s="297"/>
      <c r="E245" s="297"/>
      <c r="F245" s="297"/>
      <c r="G245" s="297"/>
      <c r="H245" s="297"/>
      <c r="I245" s="297"/>
      <c r="J245" s="297"/>
      <c r="K245" s="297"/>
      <c r="L245" s="297"/>
      <c r="M245" s="297"/>
      <c r="N245" s="297"/>
      <c r="O245" s="297"/>
      <c r="P245" s="297"/>
      <c r="Q245" s="297"/>
      <c r="R245" s="297"/>
      <c r="S245" s="209"/>
      <c r="T245" s="297"/>
      <c r="U245" s="297"/>
    </row>
    <row r="246" spans="2:21" ht="11.25">
      <c r="B246" s="12"/>
      <c r="C246" s="297"/>
      <c r="D246" s="297"/>
      <c r="E246" s="297"/>
      <c r="F246" s="297"/>
      <c r="G246" s="297"/>
      <c r="H246" s="297"/>
      <c r="I246" s="297"/>
      <c r="J246" s="297"/>
      <c r="K246" s="297"/>
      <c r="L246" s="297"/>
      <c r="M246" s="297"/>
      <c r="N246" s="297"/>
      <c r="O246" s="297"/>
      <c r="P246" s="297"/>
      <c r="Q246" s="297"/>
      <c r="R246" s="297"/>
      <c r="S246" s="209"/>
      <c r="T246" s="297"/>
      <c r="U246" s="297"/>
    </row>
    <row r="247" spans="2:21" ht="11.25">
      <c r="B247" s="12"/>
      <c r="C247" s="297"/>
      <c r="D247" s="297"/>
      <c r="E247" s="297"/>
      <c r="F247" s="297"/>
      <c r="G247" s="297"/>
      <c r="H247" s="297"/>
      <c r="I247" s="297"/>
      <c r="J247" s="297"/>
      <c r="K247" s="297"/>
      <c r="L247" s="297"/>
      <c r="M247" s="297"/>
      <c r="N247" s="297"/>
      <c r="O247" s="297"/>
      <c r="P247" s="297"/>
      <c r="Q247" s="297"/>
      <c r="R247" s="297"/>
      <c r="S247" s="209"/>
      <c r="T247" s="297"/>
      <c r="U247" s="297"/>
    </row>
    <row r="248" spans="2:21" ht="11.25">
      <c r="B248" s="12"/>
      <c r="C248" s="297"/>
      <c r="D248" s="297"/>
      <c r="E248" s="297"/>
      <c r="F248" s="297"/>
      <c r="G248" s="297"/>
      <c r="H248" s="297"/>
      <c r="I248" s="297"/>
      <c r="J248" s="297"/>
      <c r="K248" s="297"/>
      <c r="L248" s="297"/>
      <c r="M248" s="297"/>
      <c r="N248" s="297"/>
      <c r="O248" s="297"/>
      <c r="P248" s="297"/>
      <c r="Q248" s="297"/>
      <c r="R248" s="297"/>
      <c r="S248" s="209"/>
      <c r="T248" s="297"/>
      <c r="U248" s="297"/>
    </row>
    <row r="249" spans="2:21" ht="11.25">
      <c r="B249" s="12"/>
      <c r="C249" s="297"/>
      <c r="D249" s="297"/>
      <c r="E249" s="297"/>
      <c r="F249" s="297"/>
      <c r="G249" s="297"/>
      <c r="H249" s="297"/>
      <c r="I249" s="297"/>
      <c r="J249" s="297"/>
      <c r="K249" s="297"/>
      <c r="L249" s="297"/>
      <c r="M249" s="297"/>
      <c r="N249" s="297"/>
      <c r="O249" s="297"/>
      <c r="P249" s="297"/>
      <c r="Q249" s="297"/>
      <c r="R249" s="297"/>
      <c r="S249" s="209"/>
      <c r="T249" s="297"/>
      <c r="U249" s="297"/>
    </row>
    <row r="250" spans="2:21" ht="11.25">
      <c r="B250" s="12"/>
      <c r="C250" s="297"/>
      <c r="D250" s="297"/>
      <c r="E250" s="297"/>
      <c r="F250" s="297"/>
      <c r="G250" s="297"/>
      <c r="H250" s="297"/>
      <c r="I250" s="297"/>
      <c r="J250" s="297"/>
      <c r="K250" s="297"/>
      <c r="L250" s="297"/>
      <c r="M250" s="297"/>
      <c r="N250" s="297"/>
      <c r="O250" s="297"/>
      <c r="P250" s="297"/>
      <c r="Q250" s="297"/>
      <c r="R250" s="297"/>
      <c r="S250" s="209"/>
      <c r="T250" s="297"/>
      <c r="U250" s="297"/>
    </row>
    <row r="251" spans="2:21" ht="11.25">
      <c r="B251" s="12"/>
      <c r="C251" s="297"/>
      <c r="D251" s="297"/>
      <c r="E251" s="297"/>
      <c r="F251" s="297"/>
      <c r="G251" s="297"/>
      <c r="H251" s="297"/>
      <c r="I251" s="297"/>
      <c r="J251" s="297"/>
      <c r="K251" s="297"/>
      <c r="L251" s="297"/>
      <c r="M251" s="297"/>
      <c r="N251" s="297"/>
      <c r="O251" s="297"/>
      <c r="P251" s="297"/>
      <c r="Q251" s="297"/>
      <c r="R251" s="297"/>
      <c r="S251" s="209"/>
      <c r="T251" s="297"/>
      <c r="U251" s="297"/>
    </row>
    <row r="252" spans="2:21" ht="11.25">
      <c r="B252" s="12"/>
      <c r="C252" s="297"/>
      <c r="D252" s="297"/>
      <c r="E252" s="297"/>
      <c r="F252" s="297"/>
      <c r="G252" s="297"/>
      <c r="H252" s="297"/>
      <c r="I252" s="297"/>
      <c r="J252" s="297"/>
      <c r="K252" s="297"/>
      <c r="L252" s="297"/>
      <c r="M252" s="297"/>
      <c r="N252" s="297"/>
      <c r="O252" s="297"/>
      <c r="P252" s="297"/>
      <c r="Q252" s="297"/>
      <c r="R252" s="297"/>
      <c r="S252" s="209"/>
      <c r="T252" s="297"/>
      <c r="U252" s="297"/>
    </row>
    <row r="253" spans="2:21" ht="11.25">
      <c r="B253" s="12"/>
      <c r="C253" s="297"/>
      <c r="D253" s="297"/>
      <c r="E253" s="297"/>
      <c r="F253" s="297"/>
      <c r="G253" s="297"/>
      <c r="H253" s="297"/>
      <c r="I253" s="297"/>
      <c r="J253" s="297"/>
      <c r="K253" s="297"/>
      <c r="L253" s="297"/>
      <c r="M253" s="297"/>
      <c r="N253" s="297"/>
      <c r="O253" s="297"/>
      <c r="P253" s="297"/>
      <c r="Q253" s="297"/>
      <c r="R253" s="297"/>
      <c r="S253" s="209"/>
      <c r="T253" s="297"/>
      <c r="U253" s="297"/>
    </row>
    <row r="254" spans="2:21" ht="11.25">
      <c r="B254" s="12"/>
      <c r="C254" s="297"/>
      <c r="D254" s="297"/>
      <c r="E254" s="297"/>
      <c r="F254" s="297"/>
      <c r="G254" s="297"/>
      <c r="H254" s="297"/>
      <c r="I254" s="297"/>
      <c r="J254" s="297"/>
      <c r="K254" s="297"/>
      <c r="L254" s="297"/>
      <c r="M254" s="297"/>
      <c r="N254" s="297"/>
      <c r="O254" s="297"/>
      <c r="P254" s="297"/>
      <c r="Q254" s="297"/>
      <c r="R254" s="297"/>
      <c r="S254" s="209"/>
      <c r="T254" s="297"/>
      <c r="U254" s="297"/>
    </row>
    <row r="255" spans="2:21" ht="11.25">
      <c r="B255" s="12"/>
      <c r="C255" s="297"/>
      <c r="D255" s="297"/>
      <c r="E255" s="297"/>
      <c r="F255" s="297"/>
      <c r="G255" s="297"/>
      <c r="H255" s="297"/>
      <c r="I255" s="297"/>
      <c r="J255" s="297"/>
      <c r="K255" s="297"/>
      <c r="L255" s="297"/>
      <c r="M255" s="297"/>
      <c r="N255" s="297"/>
      <c r="O255" s="297"/>
      <c r="P255" s="297"/>
      <c r="Q255" s="297"/>
      <c r="R255" s="297"/>
      <c r="S255" s="209"/>
      <c r="T255" s="297"/>
      <c r="U255" s="297"/>
    </row>
    <row r="256" spans="2:21" ht="11.25">
      <c r="B256" s="12"/>
      <c r="C256" s="297"/>
      <c r="D256" s="297"/>
      <c r="E256" s="297"/>
      <c r="F256" s="297"/>
      <c r="G256" s="297"/>
      <c r="H256" s="297"/>
      <c r="I256" s="297"/>
      <c r="J256" s="297"/>
      <c r="K256" s="297"/>
      <c r="L256" s="297"/>
      <c r="M256" s="297"/>
      <c r="N256" s="297"/>
      <c r="O256" s="297"/>
      <c r="P256" s="297"/>
      <c r="Q256" s="297"/>
      <c r="R256" s="297"/>
      <c r="S256" s="209"/>
      <c r="T256" s="297"/>
      <c r="U256" s="297"/>
    </row>
    <row r="257" spans="2:21" ht="11.25">
      <c r="B257" s="12"/>
      <c r="C257" s="297"/>
      <c r="D257" s="297"/>
      <c r="E257" s="297"/>
      <c r="F257" s="297"/>
      <c r="G257" s="297"/>
      <c r="H257" s="297"/>
      <c r="I257" s="297"/>
      <c r="J257" s="297"/>
      <c r="K257" s="297"/>
      <c r="L257" s="297"/>
      <c r="M257" s="297"/>
      <c r="N257" s="297"/>
      <c r="O257" s="297"/>
      <c r="P257" s="297"/>
      <c r="Q257" s="297"/>
      <c r="R257" s="297"/>
      <c r="S257" s="209"/>
      <c r="T257" s="297"/>
      <c r="U257" s="297"/>
    </row>
    <row r="258" spans="2:21" ht="11.25">
      <c r="B258" s="12"/>
      <c r="C258" s="297"/>
      <c r="D258" s="297"/>
      <c r="E258" s="297"/>
      <c r="F258" s="297"/>
      <c r="G258" s="297"/>
      <c r="H258" s="297"/>
      <c r="I258" s="297"/>
      <c r="J258" s="297"/>
      <c r="K258" s="297"/>
      <c r="L258" s="297"/>
      <c r="M258" s="297"/>
      <c r="N258" s="297"/>
      <c r="O258" s="297"/>
      <c r="P258" s="297"/>
      <c r="Q258" s="297"/>
      <c r="R258" s="297"/>
      <c r="S258" s="209"/>
      <c r="T258" s="297"/>
      <c r="U258" s="297"/>
    </row>
    <row r="259" spans="2:21" ht="11.25">
      <c r="B259" s="12"/>
      <c r="C259" s="297"/>
      <c r="D259" s="297"/>
      <c r="E259" s="297"/>
      <c r="F259" s="297"/>
      <c r="G259" s="297"/>
      <c r="H259" s="297"/>
      <c r="I259" s="297"/>
      <c r="J259" s="297"/>
      <c r="K259" s="297"/>
      <c r="L259" s="297"/>
      <c r="M259" s="297"/>
      <c r="N259" s="297"/>
      <c r="O259" s="297"/>
      <c r="P259" s="297"/>
      <c r="Q259" s="297"/>
      <c r="R259" s="297"/>
      <c r="S259" s="209"/>
      <c r="T259" s="297"/>
      <c r="U259" s="297"/>
    </row>
    <row r="260" spans="2:21" ht="11.25">
      <c r="B260" s="12"/>
      <c r="C260" s="297"/>
      <c r="D260" s="297"/>
      <c r="E260" s="297"/>
      <c r="F260" s="297"/>
      <c r="G260" s="297"/>
      <c r="H260" s="297"/>
      <c r="I260" s="297"/>
      <c r="J260" s="297"/>
      <c r="K260" s="297"/>
      <c r="L260" s="297"/>
      <c r="M260" s="297"/>
      <c r="N260" s="297"/>
      <c r="O260" s="297"/>
      <c r="P260" s="297"/>
      <c r="Q260" s="297"/>
      <c r="R260" s="297"/>
      <c r="S260" s="209"/>
      <c r="T260" s="297"/>
      <c r="U260" s="297"/>
    </row>
    <row r="261" spans="2:21" ht="11.25">
      <c r="B261" s="12"/>
      <c r="C261" s="297"/>
      <c r="D261" s="297"/>
      <c r="E261" s="297"/>
      <c r="F261" s="297"/>
      <c r="G261" s="297"/>
      <c r="H261" s="297"/>
      <c r="I261" s="297"/>
      <c r="J261" s="297"/>
      <c r="K261" s="297"/>
      <c r="L261" s="297"/>
      <c r="M261" s="297"/>
      <c r="N261" s="297"/>
      <c r="O261" s="297"/>
      <c r="P261" s="297"/>
      <c r="Q261" s="297"/>
      <c r="R261" s="297"/>
      <c r="S261" s="209"/>
      <c r="T261" s="297"/>
      <c r="U261" s="297"/>
    </row>
    <row r="262" spans="2:21" ht="11.25">
      <c r="B262" s="12"/>
      <c r="C262" s="297"/>
      <c r="D262" s="297"/>
      <c r="E262" s="297"/>
      <c r="F262" s="297"/>
      <c r="G262" s="297"/>
      <c r="H262" s="297"/>
      <c r="I262" s="297"/>
      <c r="J262" s="297"/>
      <c r="K262" s="297"/>
      <c r="L262" s="297"/>
      <c r="M262" s="297"/>
      <c r="N262" s="297"/>
      <c r="O262" s="297"/>
      <c r="P262" s="297"/>
      <c r="Q262" s="297"/>
      <c r="R262" s="297"/>
      <c r="S262" s="209"/>
      <c r="T262" s="297"/>
      <c r="U262" s="297"/>
    </row>
    <row r="263" spans="2:21" ht="11.25">
      <c r="B263" s="12"/>
      <c r="C263" s="297"/>
      <c r="D263" s="297"/>
      <c r="E263" s="297"/>
      <c r="F263" s="297"/>
      <c r="G263" s="297"/>
      <c r="H263" s="297"/>
      <c r="I263" s="297"/>
      <c r="J263" s="297"/>
      <c r="K263" s="297"/>
      <c r="L263" s="297"/>
      <c r="M263" s="297"/>
      <c r="N263" s="297"/>
      <c r="O263" s="297"/>
      <c r="P263" s="297"/>
      <c r="Q263" s="297"/>
      <c r="R263" s="297"/>
      <c r="S263" s="209"/>
      <c r="T263" s="297"/>
      <c r="U263" s="297"/>
    </row>
    <row r="264" spans="2:21" ht="11.25">
      <c r="B264" s="12"/>
      <c r="C264" s="297"/>
      <c r="D264" s="297"/>
      <c r="E264" s="297"/>
      <c r="F264" s="297"/>
      <c r="G264" s="297"/>
      <c r="H264" s="297"/>
      <c r="I264" s="297"/>
      <c r="J264" s="297"/>
      <c r="K264" s="297"/>
      <c r="L264" s="297"/>
      <c r="M264" s="297"/>
      <c r="N264" s="297"/>
      <c r="O264" s="297"/>
      <c r="P264" s="297"/>
      <c r="Q264" s="297"/>
      <c r="R264" s="297"/>
      <c r="S264" s="209"/>
      <c r="T264" s="297"/>
      <c r="U264" s="297"/>
    </row>
    <row r="265" spans="2:21" ht="11.25">
      <c r="B265" s="12"/>
      <c r="C265" s="297"/>
      <c r="D265" s="297"/>
      <c r="E265" s="297"/>
      <c r="F265" s="297"/>
      <c r="G265" s="297"/>
      <c r="H265" s="297"/>
      <c r="I265" s="297"/>
      <c r="J265" s="297"/>
      <c r="K265" s="297"/>
      <c r="L265" s="297"/>
      <c r="M265" s="297"/>
      <c r="N265" s="297"/>
      <c r="O265" s="297"/>
      <c r="P265" s="297"/>
      <c r="Q265" s="297"/>
      <c r="R265" s="297"/>
      <c r="S265" s="209"/>
      <c r="T265" s="297"/>
      <c r="U265" s="297"/>
    </row>
    <row r="266" spans="2:21" ht="11.25">
      <c r="B266" s="12"/>
      <c r="C266" s="297"/>
      <c r="D266" s="297"/>
      <c r="E266" s="297"/>
      <c r="F266" s="297"/>
      <c r="G266" s="297"/>
      <c r="H266" s="297"/>
      <c r="I266" s="297"/>
      <c r="J266" s="297"/>
      <c r="K266" s="297"/>
      <c r="L266" s="297"/>
      <c r="M266" s="297"/>
      <c r="N266" s="297"/>
      <c r="O266" s="297"/>
      <c r="P266" s="297"/>
      <c r="Q266" s="297"/>
      <c r="R266" s="297"/>
      <c r="S266" s="209"/>
      <c r="T266" s="297"/>
      <c r="U266" s="297"/>
    </row>
    <row r="267" spans="2:21" ht="11.25">
      <c r="B267" s="12"/>
      <c r="C267" s="297"/>
      <c r="D267" s="297"/>
      <c r="E267" s="297"/>
      <c r="F267" s="297"/>
      <c r="G267" s="297"/>
      <c r="H267" s="297"/>
      <c r="I267" s="297"/>
      <c r="J267" s="297"/>
      <c r="K267" s="297"/>
      <c r="L267" s="297"/>
      <c r="M267" s="297"/>
      <c r="N267" s="297"/>
      <c r="O267" s="297"/>
      <c r="P267" s="297"/>
      <c r="Q267" s="297"/>
      <c r="R267" s="297"/>
      <c r="S267" s="209"/>
      <c r="T267" s="297"/>
      <c r="U267" s="297"/>
    </row>
    <row r="268" spans="2:21" ht="11.25">
      <c r="B268" s="12"/>
      <c r="C268" s="297"/>
      <c r="D268" s="297"/>
      <c r="E268" s="297"/>
      <c r="F268" s="297"/>
      <c r="G268" s="297"/>
      <c r="H268" s="297"/>
      <c r="I268" s="297"/>
      <c r="J268" s="297"/>
      <c r="K268" s="297"/>
      <c r="L268" s="297"/>
      <c r="M268" s="297"/>
      <c r="N268" s="297"/>
      <c r="O268" s="297"/>
      <c r="P268" s="297"/>
      <c r="Q268" s="297"/>
      <c r="R268" s="297"/>
      <c r="S268" s="209"/>
      <c r="T268" s="297"/>
      <c r="U268" s="297"/>
    </row>
    <row r="269" spans="2:21" ht="11.25">
      <c r="B269" s="12"/>
      <c r="C269" s="297"/>
      <c r="D269" s="297"/>
      <c r="E269" s="297"/>
      <c r="F269" s="297"/>
      <c r="G269" s="297"/>
      <c r="H269" s="297"/>
      <c r="I269" s="297"/>
      <c r="J269" s="297"/>
      <c r="K269" s="297"/>
      <c r="L269" s="297"/>
      <c r="M269" s="297"/>
      <c r="N269" s="297"/>
      <c r="O269" s="297"/>
      <c r="P269" s="297"/>
      <c r="Q269" s="297"/>
      <c r="R269" s="297"/>
      <c r="S269" s="209"/>
      <c r="T269" s="297"/>
      <c r="U269" s="297"/>
    </row>
    <row r="270" spans="2:21" ht="11.25">
      <c r="B270" s="12"/>
      <c r="C270" s="297"/>
      <c r="D270" s="297"/>
      <c r="E270" s="297"/>
      <c r="F270" s="297"/>
      <c r="G270" s="297"/>
      <c r="H270" s="297"/>
      <c r="I270" s="297"/>
      <c r="J270" s="297"/>
      <c r="K270" s="297"/>
      <c r="L270" s="297"/>
      <c r="M270" s="297"/>
      <c r="N270" s="297"/>
      <c r="O270" s="297"/>
      <c r="P270" s="297"/>
      <c r="Q270" s="297"/>
      <c r="R270" s="297"/>
      <c r="S270" s="209"/>
      <c r="T270" s="297"/>
      <c r="U270" s="297"/>
    </row>
    <row r="271" spans="2:21" ht="11.25">
      <c r="B271" s="12"/>
      <c r="C271" s="297"/>
      <c r="D271" s="297"/>
      <c r="E271" s="297"/>
      <c r="F271" s="297"/>
      <c r="G271" s="297"/>
      <c r="H271" s="297"/>
      <c r="I271" s="297"/>
      <c r="J271" s="297"/>
      <c r="K271" s="297"/>
      <c r="L271" s="297"/>
      <c r="M271" s="297"/>
      <c r="N271" s="297"/>
      <c r="O271" s="297"/>
      <c r="P271" s="297"/>
      <c r="Q271" s="297"/>
      <c r="R271" s="297"/>
      <c r="S271" s="209"/>
      <c r="T271" s="297"/>
      <c r="U271" s="297"/>
    </row>
    <row r="272" spans="2:21" ht="11.25">
      <c r="B272" s="12"/>
      <c r="C272" s="297"/>
      <c r="D272" s="297"/>
      <c r="E272" s="297"/>
      <c r="F272" s="297"/>
      <c r="G272" s="297"/>
      <c r="H272" s="297"/>
      <c r="I272" s="297"/>
      <c r="J272" s="297"/>
      <c r="K272" s="297"/>
      <c r="L272" s="297"/>
      <c r="M272" s="297"/>
      <c r="N272" s="297"/>
      <c r="O272" s="297"/>
      <c r="P272" s="297"/>
      <c r="Q272" s="297"/>
      <c r="R272" s="297"/>
      <c r="S272" s="209"/>
      <c r="T272" s="297"/>
      <c r="U272" s="297"/>
    </row>
    <row r="273" spans="2:21" ht="11.25">
      <c r="B273" s="12"/>
      <c r="C273" s="297"/>
      <c r="D273" s="297"/>
      <c r="E273" s="297"/>
      <c r="F273" s="297"/>
      <c r="G273" s="297"/>
      <c r="H273" s="297"/>
      <c r="I273" s="297"/>
      <c r="J273" s="297"/>
      <c r="K273" s="297"/>
      <c r="L273" s="297"/>
      <c r="M273" s="297"/>
      <c r="N273" s="297"/>
      <c r="O273" s="297"/>
      <c r="P273" s="297"/>
      <c r="Q273" s="297"/>
      <c r="R273" s="297"/>
      <c r="S273" s="209"/>
      <c r="T273" s="297"/>
      <c r="U273" s="297"/>
    </row>
    <row r="274" spans="2:21" ht="11.25">
      <c r="B274" s="12"/>
      <c r="C274" s="297"/>
      <c r="D274" s="297"/>
      <c r="E274" s="297"/>
      <c r="F274" s="297"/>
      <c r="G274" s="297"/>
      <c r="H274" s="297"/>
      <c r="I274" s="297"/>
      <c r="J274" s="297"/>
      <c r="K274" s="297"/>
      <c r="L274" s="297"/>
      <c r="M274" s="297"/>
      <c r="N274" s="297"/>
      <c r="O274" s="297"/>
      <c r="P274" s="297"/>
      <c r="Q274" s="297"/>
      <c r="R274" s="297"/>
      <c r="S274" s="209"/>
      <c r="T274" s="297"/>
      <c r="U274" s="297"/>
    </row>
    <row r="275" spans="2:21" ht="11.25">
      <c r="B275" s="12"/>
      <c r="C275" s="297"/>
      <c r="D275" s="297"/>
      <c r="E275" s="297"/>
      <c r="F275" s="297"/>
      <c r="G275" s="297"/>
      <c r="H275" s="297"/>
      <c r="I275" s="297"/>
      <c r="J275" s="297"/>
      <c r="K275" s="297"/>
      <c r="L275" s="297"/>
      <c r="M275" s="297"/>
      <c r="N275" s="297"/>
      <c r="O275" s="297"/>
      <c r="P275" s="297"/>
      <c r="Q275" s="297"/>
      <c r="R275" s="297"/>
      <c r="S275" s="209"/>
      <c r="T275" s="297"/>
      <c r="U275" s="297"/>
    </row>
    <row r="276" spans="2:21" ht="11.25">
      <c r="B276" s="12"/>
      <c r="C276" s="297"/>
      <c r="D276" s="297"/>
      <c r="E276" s="297"/>
      <c r="F276" s="297"/>
      <c r="G276" s="297"/>
      <c r="H276" s="297"/>
      <c r="I276" s="297"/>
      <c r="J276" s="297"/>
      <c r="K276" s="297"/>
      <c r="L276" s="297"/>
      <c r="M276" s="297"/>
      <c r="N276" s="297"/>
      <c r="O276" s="297"/>
      <c r="P276" s="297"/>
      <c r="Q276" s="297"/>
      <c r="R276" s="297"/>
      <c r="S276" s="209"/>
      <c r="T276" s="297"/>
      <c r="U276" s="297"/>
    </row>
    <row r="277" spans="2:21" ht="11.25">
      <c r="B277" s="12"/>
      <c r="C277" s="297"/>
      <c r="D277" s="297"/>
      <c r="E277" s="297"/>
      <c r="F277" s="297"/>
      <c r="G277" s="297"/>
      <c r="H277" s="297"/>
      <c r="I277" s="297"/>
      <c r="J277" s="297"/>
      <c r="K277" s="297"/>
      <c r="L277" s="297"/>
      <c r="M277" s="297"/>
      <c r="N277" s="297"/>
      <c r="O277" s="297"/>
      <c r="P277" s="297"/>
      <c r="Q277" s="297"/>
      <c r="R277" s="297"/>
      <c r="S277" s="209"/>
      <c r="T277" s="297"/>
      <c r="U277" s="297"/>
    </row>
    <row r="278" spans="2:21" ht="11.25">
      <c r="B278" s="12"/>
      <c r="C278" s="297"/>
      <c r="D278" s="297"/>
      <c r="E278" s="297"/>
      <c r="F278" s="297"/>
      <c r="G278" s="297"/>
      <c r="H278" s="297"/>
      <c r="I278" s="297"/>
      <c r="J278" s="297"/>
      <c r="K278" s="297"/>
      <c r="L278" s="297"/>
      <c r="M278" s="297"/>
      <c r="N278" s="297"/>
      <c r="O278" s="297"/>
      <c r="P278" s="297"/>
      <c r="Q278" s="297"/>
      <c r="R278" s="297"/>
      <c r="S278" s="209"/>
      <c r="T278" s="297"/>
      <c r="U278" s="297"/>
    </row>
    <row r="279" spans="2:21" ht="11.25">
      <c r="B279" s="12"/>
      <c r="C279" s="297"/>
      <c r="D279" s="297"/>
      <c r="E279" s="297"/>
      <c r="F279" s="297"/>
      <c r="G279" s="297"/>
      <c r="H279" s="297"/>
      <c r="I279" s="297"/>
      <c r="J279" s="297"/>
      <c r="K279" s="297"/>
      <c r="L279" s="297"/>
      <c r="M279" s="297"/>
      <c r="N279" s="297"/>
      <c r="O279" s="297"/>
      <c r="P279" s="297"/>
      <c r="Q279" s="297"/>
      <c r="R279" s="297"/>
      <c r="S279" s="209"/>
      <c r="T279" s="297"/>
      <c r="U279" s="297"/>
    </row>
    <row r="280" spans="2:21" ht="11.25">
      <c r="B280" s="12"/>
      <c r="C280" s="297"/>
      <c r="D280" s="297"/>
      <c r="E280" s="297"/>
      <c r="F280" s="297"/>
      <c r="G280" s="297"/>
      <c r="H280" s="297"/>
      <c r="I280" s="297"/>
      <c r="J280" s="297"/>
      <c r="K280" s="297"/>
      <c r="L280" s="297"/>
      <c r="M280" s="297"/>
      <c r="N280" s="297"/>
      <c r="O280" s="297"/>
      <c r="P280" s="297"/>
      <c r="Q280" s="297"/>
      <c r="R280" s="297"/>
      <c r="S280" s="209"/>
      <c r="T280" s="297"/>
      <c r="U280" s="297"/>
    </row>
    <row r="281" spans="2:21" ht="11.25">
      <c r="B281" s="12"/>
      <c r="C281" s="297"/>
      <c r="D281" s="297"/>
      <c r="E281" s="297"/>
      <c r="F281" s="297"/>
      <c r="G281" s="297"/>
      <c r="H281" s="297"/>
      <c r="I281" s="297"/>
      <c r="J281" s="297"/>
      <c r="K281" s="297"/>
      <c r="L281" s="297"/>
      <c r="M281" s="297"/>
      <c r="N281" s="297"/>
      <c r="O281" s="297"/>
      <c r="P281" s="297"/>
      <c r="Q281" s="297"/>
      <c r="R281" s="297"/>
      <c r="S281" s="209"/>
      <c r="T281" s="297"/>
      <c r="U281" s="297"/>
    </row>
    <row r="282" spans="2:21" ht="11.25">
      <c r="B282" s="12"/>
      <c r="C282" s="297"/>
      <c r="D282" s="297"/>
      <c r="E282" s="297"/>
      <c r="F282" s="297"/>
      <c r="G282" s="297"/>
      <c r="H282" s="297"/>
      <c r="I282" s="297"/>
      <c r="J282" s="297"/>
      <c r="K282" s="297"/>
      <c r="L282" s="297"/>
      <c r="M282" s="297"/>
      <c r="N282" s="297"/>
      <c r="O282" s="297"/>
      <c r="P282" s="297"/>
      <c r="Q282" s="297"/>
      <c r="R282" s="297"/>
      <c r="S282" s="209"/>
      <c r="T282" s="297"/>
      <c r="U282" s="297"/>
    </row>
    <row r="283" spans="2:21" ht="11.25">
      <c r="B283" s="12"/>
      <c r="C283" s="297"/>
      <c r="D283" s="297"/>
      <c r="E283" s="297"/>
      <c r="F283" s="297"/>
      <c r="G283" s="297"/>
      <c r="H283" s="297"/>
      <c r="I283" s="297"/>
      <c r="J283" s="297"/>
      <c r="K283" s="297"/>
      <c r="L283" s="297"/>
      <c r="M283" s="297"/>
      <c r="N283" s="297"/>
      <c r="O283" s="297"/>
      <c r="P283" s="297"/>
      <c r="Q283" s="297"/>
      <c r="R283" s="297"/>
      <c r="S283" s="209"/>
      <c r="T283" s="297"/>
      <c r="U283" s="297"/>
    </row>
    <row r="284" spans="2:21" ht="11.25">
      <c r="B284" s="12"/>
      <c r="C284" s="297"/>
      <c r="D284" s="297"/>
      <c r="E284" s="297"/>
      <c r="F284" s="297"/>
      <c r="G284" s="297"/>
      <c r="H284" s="297"/>
      <c r="I284" s="297"/>
      <c r="J284" s="297"/>
      <c r="K284" s="297"/>
      <c r="L284" s="297"/>
      <c r="M284" s="297"/>
      <c r="N284" s="297"/>
      <c r="O284" s="297"/>
      <c r="P284" s="297"/>
      <c r="Q284" s="297"/>
      <c r="R284" s="297"/>
      <c r="S284" s="209"/>
      <c r="T284" s="297"/>
      <c r="U284" s="297"/>
    </row>
    <row r="285" spans="2:21" ht="11.25">
      <c r="B285" s="12"/>
      <c r="C285" s="297"/>
      <c r="D285" s="297"/>
      <c r="E285" s="297"/>
      <c r="F285" s="297"/>
      <c r="G285" s="297"/>
      <c r="H285" s="297"/>
      <c r="I285" s="297"/>
      <c r="J285" s="297"/>
      <c r="K285" s="297"/>
      <c r="L285" s="297"/>
      <c r="M285" s="297"/>
      <c r="N285" s="297"/>
      <c r="O285" s="297"/>
      <c r="P285" s="297"/>
      <c r="Q285" s="297"/>
      <c r="R285" s="297"/>
      <c r="S285" s="209"/>
      <c r="T285" s="297"/>
      <c r="U285" s="297"/>
    </row>
    <row r="286" spans="2:21" ht="11.25">
      <c r="B286" s="12"/>
      <c r="C286" s="297"/>
      <c r="D286" s="297"/>
      <c r="E286" s="297"/>
      <c r="F286" s="297"/>
      <c r="G286" s="297"/>
      <c r="H286" s="297"/>
      <c r="I286" s="297"/>
      <c r="J286" s="297"/>
      <c r="K286" s="297"/>
      <c r="L286" s="297"/>
      <c r="M286" s="297"/>
      <c r="N286" s="297"/>
      <c r="O286" s="297"/>
      <c r="P286" s="297"/>
      <c r="Q286" s="297"/>
      <c r="R286" s="297"/>
      <c r="S286" s="209"/>
      <c r="T286" s="297"/>
      <c r="U286" s="297"/>
    </row>
    <row r="287" spans="2:21" ht="11.25">
      <c r="B287" s="12"/>
      <c r="C287" s="297"/>
      <c r="D287" s="297"/>
      <c r="E287" s="297"/>
      <c r="F287" s="297"/>
      <c r="G287" s="297"/>
      <c r="H287" s="297"/>
      <c r="I287" s="297"/>
      <c r="J287" s="297"/>
      <c r="K287" s="297"/>
      <c r="L287" s="297"/>
      <c r="M287" s="297"/>
      <c r="N287" s="297"/>
      <c r="O287" s="297"/>
      <c r="P287" s="297"/>
      <c r="Q287" s="297"/>
      <c r="R287" s="297"/>
      <c r="S287" s="209"/>
      <c r="T287" s="297"/>
      <c r="U287" s="297"/>
    </row>
    <row r="288" spans="2:21" ht="11.25">
      <c r="B288" s="12"/>
      <c r="C288" s="297"/>
      <c r="D288" s="297"/>
      <c r="E288" s="297"/>
      <c r="F288" s="297"/>
      <c r="G288" s="297"/>
      <c r="H288" s="297"/>
      <c r="I288" s="297"/>
      <c r="J288" s="297"/>
      <c r="K288" s="297"/>
      <c r="L288" s="297"/>
      <c r="M288" s="297"/>
      <c r="N288" s="297"/>
      <c r="O288" s="297"/>
      <c r="P288" s="297"/>
      <c r="Q288" s="297"/>
      <c r="R288" s="297"/>
      <c r="S288" s="209"/>
      <c r="T288" s="297"/>
      <c r="U288" s="297"/>
    </row>
    <row r="289" spans="2:21" ht="11.25">
      <c r="B289" s="12"/>
      <c r="C289" s="297"/>
      <c r="D289" s="297"/>
      <c r="E289" s="297"/>
      <c r="F289" s="297"/>
      <c r="G289" s="297"/>
      <c r="H289" s="297"/>
      <c r="I289" s="297"/>
      <c r="J289" s="297"/>
      <c r="K289" s="297"/>
      <c r="L289" s="297"/>
      <c r="M289" s="297"/>
      <c r="N289" s="297"/>
      <c r="O289" s="297"/>
      <c r="P289" s="297"/>
      <c r="Q289" s="297"/>
      <c r="R289" s="297"/>
      <c r="S289" s="209"/>
      <c r="T289" s="297"/>
      <c r="U289" s="297"/>
    </row>
    <row r="290" spans="2:21" ht="11.25">
      <c r="B290" s="12"/>
      <c r="C290" s="297"/>
      <c r="D290" s="297"/>
      <c r="E290" s="297"/>
      <c r="F290" s="297"/>
      <c r="G290" s="297"/>
      <c r="H290" s="297"/>
      <c r="I290" s="297"/>
      <c r="J290" s="297"/>
      <c r="K290" s="297"/>
      <c r="L290" s="297"/>
      <c r="M290" s="297"/>
      <c r="N290" s="297"/>
      <c r="O290" s="297"/>
      <c r="P290" s="297"/>
      <c r="Q290" s="297"/>
      <c r="R290" s="297"/>
      <c r="S290" s="209"/>
      <c r="T290" s="297"/>
      <c r="U290" s="297"/>
    </row>
    <row r="291" spans="2:21" ht="11.25">
      <c r="B291" s="12"/>
      <c r="C291" s="297"/>
      <c r="D291" s="297"/>
      <c r="E291" s="297"/>
      <c r="F291" s="297"/>
      <c r="G291" s="297"/>
      <c r="H291" s="297"/>
      <c r="I291" s="297"/>
      <c r="J291" s="297"/>
      <c r="K291" s="297"/>
      <c r="L291" s="297"/>
      <c r="M291" s="297"/>
      <c r="N291" s="297"/>
      <c r="O291" s="297"/>
      <c r="P291" s="297"/>
      <c r="Q291" s="297"/>
      <c r="R291" s="297"/>
      <c r="S291" s="209"/>
      <c r="T291" s="297"/>
      <c r="U291" s="297"/>
    </row>
    <row r="292" spans="2:21" ht="11.25">
      <c r="B292" s="12"/>
      <c r="C292" s="297"/>
      <c r="D292" s="297"/>
      <c r="E292" s="297"/>
      <c r="F292" s="297"/>
      <c r="G292" s="297"/>
      <c r="H292" s="297"/>
      <c r="I292" s="297"/>
      <c r="J292" s="297"/>
      <c r="K292" s="297"/>
      <c r="L292" s="297"/>
      <c r="M292" s="297"/>
      <c r="N292" s="297"/>
      <c r="O292" s="297"/>
      <c r="P292" s="297"/>
      <c r="Q292" s="297"/>
      <c r="R292" s="297"/>
      <c r="S292" s="209"/>
      <c r="T292" s="297"/>
      <c r="U292" s="297"/>
    </row>
    <row r="293" spans="2:21" ht="11.25">
      <c r="B293" s="12"/>
      <c r="C293" s="297"/>
      <c r="D293" s="297"/>
      <c r="E293" s="297"/>
      <c r="F293" s="297"/>
      <c r="G293" s="297"/>
      <c r="H293" s="297"/>
      <c r="I293" s="297"/>
      <c r="J293" s="297"/>
      <c r="K293" s="297"/>
      <c r="L293" s="297"/>
      <c r="M293" s="297"/>
      <c r="N293" s="297"/>
      <c r="O293" s="297"/>
      <c r="P293" s="297"/>
      <c r="Q293" s="297"/>
      <c r="R293" s="297"/>
      <c r="S293" s="209"/>
      <c r="T293" s="297"/>
      <c r="U293" s="297"/>
    </row>
    <row r="294" spans="2:21" ht="11.25">
      <c r="B294" s="12"/>
      <c r="C294" s="297"/>
      <c r="D294" s="297"/>
      <c r="E294" s="297"/>
      <c r="F294" s="297"/>
      <c r="G294" s="297"/>
      <c r="H294" s="297"/>
      <c r="I294" s="297"/>
      <c r="J294" s="297"/>
      <c r="K294" s="297"/>
      <c r="L294" s="297"/>
      <c r="M294" s="297"/>
      <c r="N294" s="297"/>
      <c r="O294" s="297"/>
      <c r="P294" s="297"/>
      <c r="Q294" s="297"/>
      <c r="R294" s="297"/>
      <c r="S294" s="209"/>
      <c r="T294" s="297"/>
      <c r="U294" s="297"/>
    </row>
    <row r="295" spans="2:21" ht="11.25">
      <c r="B295" s="12"/>
      <c r="C295" s="297"/>
      <c r="D295" s="297"/>
      <c r="E295" s="297"/>
      <c r="F295" s="297"/>
      <c r="G295" s="297"/>
      <c r="H295" s="297"/>
      <c r="I295" s="297"/>
      <c r="J295" s="297"/>
      <c r="K295" s="297"/>
      <c r="L295" s="297"/>
      <c r="M295" s="297"/>
      <c r="N295" s="297"/>
      <c r="O295" s="297"/>
      <c r="P295" s="297"/>
      <c r="Q295" s="297"/>
      <c r="R295" s="297"/>
      <c r="S295" s="209"/>
      <c r="T295" s="297"/>
      <c r="U295" s="297"/>
    </row>
    <row r="296" spans="2:21" ht="11.25">
      <c r="B296" s="12"/>
      <c r="C296" s="297"/>
      <c r="D296" s="297"/>
      <c r="E296" s="297"/>
      <c r="F296" s="297"/>
      <c r="G296" s="297"/>
      <c r="H296" s="297"/>
      <c r="I296" s="297"/>
      <c r="J296" s="297"/>
      <c r="K296" s="297"/>
      <c r="L296" s="297"/>
      <c r="M296" s="297"/>
      <c r="N296" s="297"/>
      <c r="O296" s="297"/>
      <c r="P296" s="297"/>
      <c r="Q296" s="297"/>
      <c r="R296" s="297"/>
      <c r="S296" s="209"/>
      <c r="T296" s="297"/>
      <c r="U296" s="297"/>
    </row>
    <row r="297" spans="2:21" ht="11.25">
      <c r="B297" s="12"/>
      <c r="C297" s="297"/>
      <c r="D297" s="297"/>
      <c r="E297" s="297"/>
      <c r="F297" s="297"/>
      <c r="G297" s="297"/>
      <c r="H297" s="297"/>
      <c r="I297" s="297"/>
      <c r="J297" s="297"/>
      <c r="K297" s="297"/>
      <c r="L297" s="297"/>
      <c r="M297" s="297"/>
      <c r="N297" s="297"/>
      <c r="O297" s="297"/>
      <c r="P297" s="297"/>
      <c r="Q297" s="297"/>
      <c r="R297" s="297"/>
      <c r="S297" s="209"/>
      <c r="T297" s="297"/>
      <c r="U297" s="297"/>
    </row>
    <row r="298" spans="2:21" ht="11.25">
      <c r="B298" s="12"/>
      <c r="C298" s="297"/>
      <c r="D298" s="297"/>
      <c r="E298" s="297"/>
      <c r="F298" s="297"/>
      <c r="G298" s="297"/>
      <c r="H298" s="297"/>
      <c r="I298" s="297"/>
      <c r="J298" s="297"/>
      <c r="K298" s="297"/>
      <c r="L298" s="297"/>
      <c r="M298" s="297"/>
      <c r="N298" s="297"/>
      <c r="O298" s="297"/>
      <c r="P298" s="297"/>
      <c r="Q298" s="297"/>
      <c r="R298" s="297"/>
      <c r="S298" s="209"/>
      <c r="T298" s="297"/>
      <c r="U298" s="297"/>
    </row>
    <row r="299" spans="2:21" ht="11.25">
      <c r="B299" s="12"/>
      <c r="C299" s="297"/>
      <c r="D299" s="297"/>
      <c r="E299" s="297"/>
      <c r="F299" s="297"/>
      <c r="G299" s="297"/>
      <c r="H299" s="297"/>
      <c r="I299" s="297"/>
      <c r="J299" s="297"/>
      <c r="K299" s="297"/>
      <c r="L299" s="297"/>
      <c r="M299" s="297"/>
      <c r="N299" s="297"/>
      <c r="O299" s="297"/>
      <c r="P299" s="297"/>
      <c r="Q299" s="297"/>
      <c r="R299" s="297"/>
      <c r="S299" s="209"/>
      <c r="T299" s="297"/>
      <c r="U299" s="297"/>
    </row>
    <row r="300" spans="2:21" ht="11.25">
      <c r="B300" s="12"/>
      <c r="C300" s="297"/>
      <c r="D300" s="297"/>
      <c r="E300" s="297"/>
      <c r="F300" s="297"/>
      <c r="G300" s="297"/>
      <c r="H300" s="297"/>
      <c r="I300" s="297"/>
      <c r="J300" s="297"/>
      <c r="K300" s="297"/>
      <c r="L300" s="297"/>
      <c r="M300" s="297"/>
      <c r="N300" s="297"/>
      <c r="O300" s="297"/>
      <c r="P300" s="297"/>
      <c r="Q300" s="297"/>
      <c r="R300" s="297"/>
      <c r="S300" s="209"/>
      <c r="T300" s="297"/>
      <c r="U300" s="297"/>
    </row>
    <row r="301" spans="2:21" ht="11.25">
      <c r="B301" s="12"/>
      <c r="C301" s="297"/>
      <c r="D301" s="297"/>
      <c r="E301" s="297"/>
      <c r="F301" s="297"/>
      <c r="G301" s="297"/>
      <c r="H301" s="297"/>
      <c r="I301" s="297"/>
      <c r="J301" s="297"/>
      <c r="K301" s="297"/>
      <c r="L301" s="297"/>
      <c r="M301" s="297"/>
      <c r="N301" s="297"/>
      <c r="O301" s="297"/>
      <c r="P301" s="297"/>
      <c r="Q301" s="297"/>
      <c r="R301" s="297"/>
      <c r="S301" s="209"/>
      <c r="T301" s="297"/>
      <c r="U301" s="297"/>
    </row>
    <row r="302" spans="2:21" ht="11.25">
      <c r="B302" s="12"/>
      <c r="C302" s="297"/>
      <c r="D302" s="297"/>
      <c r="E302" s="297"/>
      <c r="F302" s="297"/>
      <c r="G302" s="297"/>
      <c r="H302" s="297"/>
      <c r="I302" s="297"/>
      <c r="J302" s="297"/>
      <c r="K302" s="297"/>
      <c r="L302" s="297"/>
      <c r="M302" s="297"/>
      <c r="N302" s="297"/>
      <c r="O302" s="297"/>
      <c r="P302" s="297"/>
      <c r="Q302" s="297"/>
      <c r="R302" s="297"/>
      <c r="S302" s="209"/>
      <c r="T302" s="297"/>
      <c r="U302" s="297"/>
    </row>
    <row r="303" spans="2:21" ht="11.25">
      <c r="B303" s="12"/>
      <c r="C303" s="297"/>
      <c r="D303" s="297"/>
      <c r="E303" s="297"/>
      <c r="F303" s="297"/>
      <c r="G303" s="297"/>
      <c r="H303" s="297"/>
      <c r="I303" s="297"/>
      <c r="J303" s="297"/>
      <c r="K303" s="297"/>
      <c r="L303" s="297"/>
      <c r="M303" s="297"/>
      <c r="N303" s="297"/>
      <c r="O303" s="297"/>
      <c r="P303" s="297"/>
      <c r="Q303" s="297"/>
      <c r="R303" s="297"/>
      <c r="S303" s="209"/>
      <c r="T303" s="297"/>
      <c r="U303" s="297"/>
    </row>
    <row r="304" spans="2:21" ht="11.25">
      <c r="B304" s="12"/>
      <c r="C304" s="297"/>
      <c r="D304" s="297"/>
      <c r="E304" s="297"/>
      <c r="F304" s="297"/>
      <c r="G304" s="297"/>
      <c r="H304" s="297"/>
      <c r="I304" s="297"/>
      <c r="J304" s="297"/>
      <c r="K304" s="297"/>
      <c r="L304" s="297"/>
      <c r="M304" s="297"/>
      <c r="N304" s="297"/>
      <c r="O304" s="297"/>
      <c r="P304" s="297"/>
      <c r="Q304" s="297"/>
      <c r="R304" s="297"/>
      <c r="S304" s="209"/>
      <c r="T304" s="297"/>
      <c r="U304" s="297"/>
    </row>
    <row r="305" spans="2:21" ht="11.25">
      <c r="B305" s="12"/>
      <c r="C305" s="297"/>
      <c r="D305" s="297"/>
      <c r="E305" s="297"/>
      <c r="F305" s="297"/>
      <c r="G305" s="297"/>
      <c r="H305" s="297"/>
      <c r="I305" s="297"/>
      <c r="J305" s="297"/>
      <c r="K305" s="297"/>
      <c r="L305" s="297"/>
      <c r="M305" s="297"/>
      <c r="N305" s="297"/>
      <c r="O305" s="297"/>
      <c r="P305" s="297"/>
      <c r="Q305" s="297"/>
      <c r="R305" s="297"/>
      <c r="S305" s="209"/>
      <c r="T305" s="297"/>
      <c r="U305" s="297"/>
    </row>
    <row r="306" spans="2:21" ht="11.25">
      <c r="B306" s="12"/>
      <c r="C306" s="297"/>
      <c r="D306" s="297"/>
      <c r="E306" s="297"/>
      <c r="F306" s="297"/>
      <c r="G306" s="297"/>
      <c r="H306" s="297"/>
      <c r="I306" s="297"/>
      <c r="J306" s="297"/>
      <c r="K306" s="297"/>
      <c r="L306" s="297"/>
      <c r="M306" s="297"/>
      <c r="N306" s="297"/>
      <c r="O306" s="297"/>
      <c r="P306" s="297"/>
      <c r="Q306" s="297"/>
      <c r="R306" s="297"/>
      <c r="S306" s="209"/>
      <c r="T306" s="297"/>
      <c r="U306" s="297"/>
    </row>
    <row r="307" spans="2:21" ht="11.25">
      <c r="B307" s="12"/>
      <c r="C307" s="297"/>
      <c r="D307" s="297"/>
      <c r="E307" s="297"/>
      <c r="F307" s="297"/>
      <c r="G307" s="297"/>
      <c r="H307" s="297"/>
      <c r="I307" s="297"/>
      <c r="J307" s="297"/>
      <c r="K307" s="297"/>
      <c r="L307" s="297"/>
      <c r="M307" s="297"/>
      <c r="N307" s="297"/>
      <c r="O307" s="297"/>
      <c r="P307" s="297"/>
      <c r="Q307" s="297"/>
      <c r="R307" s="297"/>
      <c r="S307" s="209"/>
      <c r="T307" s="297"/>
      <c r="U307" s="297"/>
    </row>
    <row r="308" spans="2:21" ht="11.25">
      <c r="B308" s="12"/>
      <c r="C308" s="297"/>
      <c r="D308" s="297"/>
      <c r="E308" s="297"/>
      <c r="F308" s="297"/>
      <c r="G308" s="297"/>
      <c r="H308" s="297"/>
      <c r="I308" s="297"/>
      <c r="J308" s="297"/>
      <c r="K308" s="297"/>
      <c r="L308" s="297"/>
      <c r="M308" s="297"/>
      <c r="N308" s="297"/>
      <c r="O308" s="297"/>
      <c r="P308" s="297"/>
      <c r="Q308" s="297"/>
      <c r="R308" s="297"/>
      <c r="S308" s="209"/>
      <c r="T308" s="297"/>
      <c r="U308" s="297"/>
    </row>
    <row r="309" spans="2:21" ht="11.25">
      <c r="B309" s="12"/>
      <c r="C309" s="297"/>
      <c r="D309" s="297"/>
      <c r="E309" s="297"/>
      <c r="F309" s="297"/>
      <c r="G309" s="297"/>
      <c r="H309" s="297"/>
      <c r="I309" s="297"/>
      <c r="J309" s="297"/>
      <c r="K309" s="297"/>
      <c r="L309" s="297"/>
      <c r="M309" s="297"/>
      <c r="N309" s="297"/>
      <c r="O309" s="297"/>
      <c r="P309" s="297"/>
      <c r="Q309" s="297"/>
      <c r="R309" s="297"/>
      <c r="S309" s="209"/>
      <c r="T309" s="297"/>
      <c r="U309" s="297"/>
    </row>
    <row r="310" spans="2:21" ht="11.25">
      <c r="B310" s="12"/>
      <c r="C310" s="297"/>
      <c r="D310" s="297"/>
      <c r="E310" s="297"/>
      <c r="F310" s="297"/>
      <c r="G310" s="297"/>
      <c r="H310" s="297"/>
      <c r="I310" s="297"/>
      <c r="J310" s="297"/>
      <c r="K310" s="297"/>
      <c r="L310" s="297"/>
      <c r="M310" s="297"/>
      <c r="N310" s="297"/>
      <c r="O310" s="297"/>
      <c r="P310" s="297"/>
      <c r="Q310" s="297"/>
      <c r="R310" s="297"/>
      <c r="S310" s="209"/>
      <c r="T310" s="297"/>
      <c r="U310" s="297"/>
    </row>
    <row r="311" spans="2:21" ht="11.25">
      <c r="B311" s="12"/>
      <c r="C311" s="297"/>
      <c r="D311" s="297"/>
      <c r="E311" s="297"/>
      <c r="F311" s="297"/>
      <c r="G311" s="297"/>
      <c r="H311" s="297"/>
      <c r="I311" s="297"/>
      <c r="J311" s="297"/>
      <c r="K311" s="297"/>
      <c r="L311" s="297"/>
      <c r="M311" s="297"/>
      <c r="N311" s="297"/>
      <c r="O311" s="297"/>
      <c r="P311" s="297"/>
      <c r="Q311" s="297"/>
      <c r="R311" s="297"/>
      <c r="S311" s="209"/>
      <c r="T311" s="297"/>
      <c r="U311" s="297"/>
    </row>
    <row r="312" spans="2:21" ht="11.25">
      <c r="B312" s="12"/>
      <c r="C312" s="297"/>
      <c r="D312" s="297"/>
      <c r="E312" s="297"/>
      <c r="F312" s="297"/>
      <c r="G312" s="297"/>
      <c r="H312" s="297"/>
      <c r="I312" s="297"/>
      <c r="J312" s="297"/>
      <c r="K312" s="297"/>
      <c r="L312" s="297"/>
      <c r="M312" s="297"/>
      <c r="N312" s="297"/>
      <c r="O312" s="297"/>
      <c r="P312" s="297"/>
      <c r="Q312" s="297"/>
      <c r="R312" s="297"/>
      <c r="S312" s="209"/>
      <c r="T312" s="297"/>
      <c r="U312" s="297"/>
    </row>
    <row r="313" spans="2:21" ht="11.25">
      <c r="B313" s="12"/>
      <c r="C313" s="297"/>
      <c r="D313" s="297"/>
      <c r="E313" s="297"/>
      <c r="F313" s="297"/>
      <c r="G313" s="297"/>
      <c r="H313" s="297"/>
      <c r="I313" s="297"/>
      <c r="J313" s="297"/>
      <c r="K313" s="297"/>
      <c r="L313" s="297"/>
      <c r="M313" s="297"/>
      <c r="N313" s="297"/>
      <c r="O313" s="297"/>
      <c r="P313" s="297"/>
      <c r="Q313" s="297"/>
      <c r="R313" s="297"/>
      <c r="S313" s="209"/>
      <c r="T313" s="297"/>
      <c r="U313" s="297"/>
    </row>
    <row r="314" spans="2:21" ht="11.25">
      <c r="B314" s="12"/>
      <c r="C314" s="297"/>
      <c r="D314" s="297"/>
      <c r="E314" s="297"/>
      <c r="F314" s="297"/>
      <c r="G314" s="297"/>
      <c r="H314" s="297"/>
      <c r="I314" s="297"/>
      <c r="J314" s="297"/>
      <c r="K314" s="297"/>
      <c r="L314" s="297"/>
      <c r="M314" s="297"/>
      <c r="N314" s="297"/>
      <c r="O314" s="297"/>
      <c r="P314" s="297"/>
      <c r="Q314" s="297"/>
      <c r="R314" s="297"/>
      <c r="S314" s="209"/>
      <c r="T314" s="297"/>
      <c r="U314" s="297"/>
    </row>
    <row r="315" spans="2:21" ht="11.25">
      <c r="B315" s="12"/>
      <c r="C315" s="297"/>
      <c r="D315" s="297"/>
      <c r="E315" s="297"/>
      <c r="F315" s="297"/>
      <c r="G315" s="297"/>
      <c r="H315" s="297"/>
      <c r="I315" s="297"/>
      <c r="J315" s="297"/>
      <c r="K315" s="297"/>
      <c r="L315" s="297"/>
      <c r="M315" s="297"/>
      <c r="N315" s="297"/>
      <c r="O315" s="297"/>
      <c r="P315" s="297"/>
      <c r="Q315" s="297"/>
      <c r="R315" s="297"/>
      <c r="S315" s="209"/>
      <c r="T315" s="297"/>
      <c r="U315" s="297"/>
    </row>
    <row r="316" spans="2:21" ht="11.25">
      <c r="B316" s="12"/>
      <c r="C316" s="297"/>
      <c r="D316" s="297"/>
      <c r="E316" s="297"/>
      <c r="F316" s="297"/>
      <c r="G316" s="297"/>
      <c r="H316" s="297"/>
      <c r="I316" s="297"/>
      <c r="J316" s="297"/>
      <c r="K316" s="297"/>
      <c r="L316" s="297"/>
      <c r="M316" s="297"/>
      <c r="N316" s="297"/>
      <c r="O316" s="297"/>
      <c r="P316" s="297"/>
      <c r="Q316" s="297"/>
      <c r="R316" s="297"/>
      <c r="S316" s="209"/>
      <c r="T316" s="297"/>
      <c r="U316" s="297"/>
    </row>
    <row r="317" spans="2:21" ht="11.25">
      <c r="B317" s="12"/>
      <c r="C317" s="297"/>
      <c r="D317" s="297"/>
      <c r="E317" s="297"/>
      <c r="F317" s="297"/>
      <c r="G317" s="297"/>
      <c r="H317" s="297"/>
      <c r="I317" s="297"/>
      <c r="J317" s="297"/>
      <c r="K317" s="297"/>
      <c r="L317" s="297"/>
      <c r="M317" s="297"/>
      <c r="N317" s="297"/>
      <c r="O317" s="297"/>
      <c r="P317" s="297"/>
      <c r="Q317" s="297"/>
      <c r="R317" s="297"/>
      <c r="S317" s="209"/>
      <c r="T317" s="297"/>
      <c r="U317" s="297"/>
    </row>
    <row r="318" spans="2:21" ht="11.25">
      <c r="B318" s="12"/>
      <c r="C318" s="297"/>
      <c r="D318" s="297"/>
      <c r="E318" s="297"/>
      <c r="F318" s="297"/>
      <c r="G318" s="297"/>
      <c r="H318" s="297"/>
      <c r="I318" s="297"/>
      <c r="J318" s="297"/>
      <c r="K318" s="297"/>
      <c r="L318" s="297"/>
      <c r="M318" s="297"/>
      <c r="N318" s="297"/>
      <c r="O318" s="297"/>
      <c r="P318" s="297"/>
      <c r="Q318" s="297"/>
      <c r="R318" s="297"/>
      <c r="S318" s="209"/>
      <c r="T318" s="297"/>
      <c r="U318" s="297"/>
    </row>
    <row r="319" spans="2:21" ht="11.25">
      <c r="B319" s="12"/>
      <c r="C319" s="297"/>
      <c r="D319" s="297"/>
      <c r="E319" s="297"/>
      <c r="F319" s="297"/>
      <c r="G319" s="297"/>
      <c r="H319" s="297"/>
      <c r="I319" s="297"/>
      <c r="J319" s="297"/>
      <c r="K319" s="297"/>
      <c r="L319" s="297"/>
      <c r="M319" s="297"/>
      <c r="N319" s="297"/>
      <c r="O319" s="297"/>
      <c r="P319" s="297"/>
      <c r="Q319" s="297"/>
      <c r="R319" s="297"/>
      <c r="S319" s="209"/>
      <c r="T319" s="297"/>
      <c r="U319" s="297"/>
    </row>
    <row r="320" spans="2:21" ht="11.25">
      <c r="B320" s="12"/>
      <c r="C320" s="297"/>
      <c r="D320" s="297"/>
      <c r="E320" s="297"/>
      <c r="F320" s="297"/>
      <c r="G320" s="297"/>
      <c r="H320" s="297"/>
      <c r="I320" s="297"/>
      <c r="J320" s="297"/>
      <c r="K320" s="297"/>
      <c r="L320" s="297"/>
      <c r="M320" s="297"/>
      <c r="N320" s="297"/>
      <c r="O320" s="297"/>
      <c r="P320" s="297"/>
      <c r="Q320" s="297"/>
      <c r="R320" s="297"/>
      <c r="S320" s="209"/>
      <c r="T320" s="297"/>
      <c r="U320" s="297"/>
    </row>
    <row r="321" spans="2:21" ht="11.25">
      <c r="B321" s="12"/>
      <c r="C321" s="297"/>
      <c r="D321" s="297"/>
      <c r="E321" s="297"/>
      <c r="F321" s="297"/>
      <c r="G321" s="297"/>
      <c r="H321" s="297"/>
      <c r="I321" s="297"/>
      <c r="J321" s="297"/>
      <c r="K321" s="297"/>
      <c r="L321" s="297"/>
      <c r="M321" s="297"/>
      <c r="N321" s="297"/>
      <c r="O321" s="297"/>
      <c r="P321" s="297"/>
      <c r="Q321" s="297"/>
      <c r="R321" s="297"/>
      <c r="S321" s="209"/>
      <c r="T321" s="297"/>
      <c r="U321" s="297"/>
    </row>
    <row r="322" spans="2:21" ht="11.25">
      <c r="B322" s="12"/>
      <c r="C322" s="297"/>
      <c r="D322" s="297"/>
      <c r="E322" s="297"/>
      <c r="F322" s="297"/>
      <c r="G322" s="297"/>
      <c r="H322" s="297"/>
      <c r="I322" s="297"/>
      <c r="J322" s="297"/>
      <c r="K322" s="297"/>
      <c r="L322" s="297"/>
      <c r="M322" s="297"/>
      <c r="N322" s="297"/>
      <c r="O322" s="297"/>
      <c r="P322" s="297"/>
      <c r="Q322" s="297"/>
      <c r="R322" s="297"/>
      <c r="S322" s="209"/>
      <c r="T322" s="297"/>
      <c r="U322" s="297"/>
    </row>
    <row r="323" spans="2:21" ht="11.25">
      <c r="B323" s="12"/>
      <c r="C323" s="297"/>
      <c r="D323" s="297"/>
      <c r="E323" s="297"/>
      <c r="F323" s="297"/>
      <c r="G323" s="297"/>
      <c r="H323" s="297"/>
      <c r="I323" s="297"/>
      <c r="J323" s="297"/>
      <c r="K323" s="297"/>
      <c r="L323" s="297"/>
      <c r="M323" s="297"/>
      <c r="N323" s="297"/>
      <c r="O323" s="297"/>
      <c r="P323" s="297"/>
      <c r="Q323" s="297"/>
      <c r="R323" s="297"/>
      <c r="S323" s="209"/>
      <c r="T323" s="297"/>
      <c r="U323" s="297"/>
    </row>
    <row r="324" spans="2:21" ht="11.25">
      <c r="B324" s="12"/>
      <c r="C324" s="297"/>
      <c r="D324" s="297"/>
      <c r="E324" s="297"/>
      <c r="F324" s="297"/>
      <c r="G324" s="297"/>
      <c r="H324" s="297"/>
      <c r="I324" s="297"/>
      <c r="J324" s="297"/>
      <c r="K324" s="297"/>
      <c r="L324" s="297"/>
      <c r="M324" s="297"/>
      <c r="N324" s="297"/>
      <c r="O324" s="297"/>
      <c r="P324" s="297"/>
      <c r="Q324" s="297"/>
      <c r="R324" s="297"/>
      <c r="S324" s="209"/>
      <c r="T324" s="297"/>
      <c r="U324" s="297"/>
    </row>
    <row r="325" spans="2:21" ht="11.25">
      <c r="B325" s="12"/>
      <c r="C325" s="297"/>
      <c r="D325" s="297"/>
      <c r="E325" s="297"/>
      <c r="F325" s="297"/>
      <c r="G325" s="297"/>
      <c r="H325" s="297"/>
      <c r="I325" s="297"/>
      <c r="J325" s="297"/>
      <c r="K325" s="297"/>
      <c r="L325" s="297"/>
      <c r="M325" s="297"/>
      <c r="N325" s="297"/>
      <c r="O325" s="297"/>
      <c r="P325" s="297"/>
      <c r="Q325" s="297"/>
      <c r="R325" s="297"/>
      <c r="S325" s="209"/>
      <c r="T325" s="297"/>
      <c r="U325" s="297"/>
    </row>
    <row r="326" spans="2:21" ht="11.25">
      <c r="B326" s="12"/>
      <c r="C326" s="297"/>
      <c r="D326" s="297"/>
      <c r="E326" s="297"/>
      <c r="F326" s="297"/>
      <c r="G326" s="297"/>
      <c r="H326" s="297"/>
      <c r="I326" s="297"/>
      <c r="J326" s="297"/>
      <c r="K326" s="297"/>
      <c r="L326" s="297"/>
      <c r="M326" s="297"/>
      <c r="N326" s="297"/>
      <c r="O326" s="297"/>
      <c r="P326" s="297"/>
      <c r="Q326" s="297"/>
      <c r="R326" s="297"/>
      <c r="S326" s="209"/>
      <c r="T326" s="297"/>
      <c r="U326" s="297"/>
    </row>
    <row r="327" spans="2:21" ht="11.25">
      <c r="B327" s="12"/>
      <c r="C327" s="297"/>
      <c r="D327" s="297"/>
      <c r="E327" s="297"/>
      <c r="F327" s="297"/>
      <c r="G327" s="297"/>
      <c r="H327" s="297"/>
      <c r="I327" s="297"/>
      <c r="J327" s="297"/>
      <c r="K327" s="297"/>
      <c r="L327" s="297"/>
      <c r="M327" s="297"/>
      <c r="N327" s="297"/>
      <c r="O327" s="297"/>
      <c r="P327" s="297"/>
      <c r="Q327" s="297"/>
      <c r="R327" s="297"/>
      <c r="S327" s="209"/>
      <c r="T327" s="297"/>
      <c r="U327" s="297"/>
    </row>
    <row r="328" spans="2:21" ht="11.25">
      <c r="B328" s="12"/>
      <c r="C328" s="297"/>
      <c r="D328" s="297"/>
      <c r="E328" s="297"/>
      <c r="F328" s="297"/>
      <c r="G328" s="297"/>
      <c r="H328" s="297"/>
      <c r="I328" s="297"/>
      <c r="J328" s="297"/>
      <c r="K328" s="297"/>
      <c r="L328" s="297"/>
      <c r="M328" s="297"/>
      <c r="N328" s="297"/>
      <c r="O328" s="297"/>
      <c r="P328" s="297"/>
      <c r="Q328" s="297"/>
      <c r="R328" s="297"/>
      <c r="S328" s="209"/>
      <c r="T328" s="297"/>
      <c r="U328" s="297"/>
    </row>
    <row r="329" spans="2:21" ht="11.25">
      <c r="B329" s="12"/>
      <c r="C329" s="297"/>
      <c r="D329" s="297"/>
      <c r="E329" s="297"/>
      <c r="F329" s="297"/>
      <c r="G329" s="297"/>
      <c r="H329" s="297"/>
      <c r="I329" s="297"/>
      <c r="J329" s="297"/>
      <c r="K329" s="297"/>
      <c r="L329" s="297"/>
      <c r="M329" s="297"/>
      <c r="N329" s="297"/>
      <c r="O329" s="297"/>
      <c r="P329" s="297"/>
      <c r="Q329" s="297"/>
      <c r="R329" s="297"/>
      <c r="S329" s="209"/>
      <c r="T329" s="297"/>
      <c r="U329" s="297"/>
    </row>
    <row r="330" spans="2:21" ht="11.25">
      <c r="B330" s="12"/>
      <c r="C330" s="297"/>
      <c r="D330" s="297"/>
      <c r="E330" s="297"/>
      <c r="F330" s="297"/>
      <c r="G330" s="297"/>
      <c r="H330" s="297"/>
      <c r="I330" s="297"/>
      <c r="J330" s="297"/>
      <c r="K330" s="297"/>
      <c r="L330" s="297"/>
      <c r="M330" s="297"/>
      <c r="N330" s="297"/>
      <c r="O330" s="297"/>
      <c r="P330" s="297"/>
      <c r="Q330" s="297"/>
      <c r="R330" s="297"/>
      <c r="S330" s="209"/>
      <c r="T330" s="297"/>
      <c r="U330" s="297"/>
    </row>
    <row r="331" spans="2:21" ht="11.25">
      <c r="B331" s="12"/>
      <c r="C331" s="297"/>
      <c r="D331" s="297"/>
      <c r="E331" s="297"/>
      <c r="F331" s="297"/>
      <c r="G331" s="297"/>
      <c r="H331" s="297"/>
      <c r="I331" s="297"/>
      <c r="J331" s="297"/>
      <c r="K331" s="297"/>
      <c r="L331" s="297"/>
      <c r="M331" s="297"/>
      <c r="N331" s="297"/>
      <c r="O331" s="297"/>
      <c r="P331" s="297"/>
      <c r="Q331" s="297"/>
      <c r="R331" s="297"/>
      <c r="S331" s="209"/>
      <c r="T331" s="297"/>
      <c r="U331" s="297"/>
    </row>
    <row r="332" spans="2:21" ht="11.25">
      <c r="B332" s="12"/>
      <c r="C332" s="297"/>
      <c r="D332" s="297"/>
      <c r="E332" s="297"/>
      <c r="F332" s="297"/>
      <c r="G332" s="297"/>
      <c r="H332" s="297"/>
      <c r="I332" s="297"/>
      <c r="J332" s="297"/>
      <c r="K332" s="297"/>
      <c r="L332" s="297"/>
      <c r="M332" s="297"/>
      <c r="N332" s="297"/>
      <c r="O332" s="297"/>
      <c r="P332" s="297"/>
      <c r="Q332" s="297"/>
      <c r="R332" s="297"/>
      <c r="S332" s="209"/>
      <c r="T332" s="297"/>
      <c r="U332" s="297"/>
    </row>
    <row r="333" spans="2:21" ht="11.25">
      <c r="B333" s="12"/>
      <c r="C333" s="297"/>
      <c r="D333" s="297"/>
      <c r="E333" s="297"/>
      <c r="F333" s="297"/>
      <c r="G333" s="297"/>
      <c r="H333" s="297"/>
      <c r="I333" s="297"/>
      <c r="J333" s="297"/>
      <c r="K333" s="297"/>
      <c r="L333" s="297"/>
      <c r="M333" s="297"/>
      <c r="N333" s="297"/>
      <c r="O333" s="297"/>
      <c r="P333" s="297"/>
      <c r="Q333" s="297"/>
      <c r="R333" s="297"/>
      <c r="S333" s="209"/>
      <c r="T333" s="297"/>
      <c r="U333" s="297"/>
    </row>
    <row r="334" spans="2:21" ht="11.25">
      <c r="B334" s="12"/>
      <c r="C334" s="297"/>
      <c r="D334" s="297"/>
      <c r="E334" s="297"/>
      <c r="F334" s="297"/>
      <c r="G334" s="297"/>
      <c r="H334" s="297"/>
      <c r="I334" s="297"/>
      <c r="J334" s="297"/>
      <c r="K334" s="297"/>
      <c r="L334" s="297"/>
      <c r="M334" s="297"/>
      <c r="N334" s="297"/>
      <c r="O334" s="297"/>
      <c r="P334" s="297"/>
      <c r="Q334" s="297"/>
      <c r="R334" s="297"/>
      <c r="S334" s="209"/>
      <c r="T334" s="297"/>
      <c r="U334" s="297"/>
    </row>
    <row r="335" spans="2:21" ht="11.25">
      <c r="B335" s="12"/>
      <c r="C335" s="297"/>
      <c r="D335" s="297"/>
      <c r="E335" s="297"/>
      <c r="F335" s="297"/>
      <c r="G335" s="297"/>
      <c r="H335" s="297"/>
      <c r="I335" s="297"/>
      <c r="J335" s="297"/>
      <c r="K335" s="297"/>
      <c r="L335" s="297"/>
      <c r="M335" s="297"/>
      <c r="N335" s="297"/>
      <c r="O335" s="297"/>
      <c r="P335" s="297"/>
      <c r="Q335" s="297"/>
      <c r="R335" s="297"/>
      <c r="S335" s="209"/>
      <c r="T335" s="297"/>
      <c r="U335" s="297"/>
    </row>
    <row r="336" spans="2:21" ht="11.25">
      <c r="B336" s="12"/>
      <c r="C336" s="297"/>
      <c r="D336" s="297"/>
      <c r="E336" s="297"/>
      <c r="F336" s="297"/>
      <c r="G336" s="297"/>
      <c r="H336" s="297"/>
      <c r="I336" s="297"/>
      <c r="J336" s="297"/>
      <c r="K336" s="297"/>
      <c r="L336" s="297"/>
      <c r="M336" s="297"/>
      <c r="N336" s="297"/>
      <c r="O336" s="297"/>
      <c r="P336" s="297"/>
      <c r="Q336" s="297"/>
      <c r="R336" s="297"/>
      <c r="S336" s="209"/>
      <c r="T336" s="297"/>
      <c r="U336" s="297"/>
    </row>
    <row r="337" spans="2:21" ht="11.25">
      <c r="B337" s="12"/>
      <c r="C337" s="297"/>
      <c r="D337" s="297"/>
      <c r="E337" s="297"/>
      <c r="F337" s="297"/>
      <c r="G337" s="297"/>
      <c r="H337" s="297"/>
      <c r="I337" s="297"/>
      <c r="J337" s="297"/>
      <c r="K337" s="297"/>
      <c r="L337" s="297"/>
      <c r="M337" s="297"/>
      <c r="N337" s="297"/>
      <c r="O337" s="297"/>
      <c r="P337" s="297"/>
      <c r="Q337" s="297"/>
      <c r="R337" s="297"/>
      <c r="S337" s="209"/>
      <c r="T337" s="297"/>
      <c r="U337" s="297"/>
    </row>
    <row r="338" spans="2:21" ht="11.25">
      <c r="B338" s="12"/>
      <c r="C338" s="297"/>
      <c r="D338" s="297"/>
      <c r="E338" s="297"/>
      <c r="F338" s="297"/>
      <c r="G338" s="297"/>
      <c r="H338" s="297"/>
      <c r="I338" s="297"/>
      <c r="J338" s="297"/>
      <c r="K338" s="297"/>
      <c r="L338" s="297"/>
      <c r="M338" s="297"/>
      <c r="N338" s="297"/>
      <c r="O338" s="297"/>
      <c r="P338" s="297"/>
      <c r="Q338" s="297"/>
      <c r="R338" s="297"/>
      <c r="S338" s="209"/>
      <c r="T338" s="297"/>
      <c r="U338" s="297"/>
    </row>
    <row r="339" spans="2:21" ht="11.25">
      <c r="B339" s="12"/>
      <c r="C339" s="297"/>
      <c r="D339" s="297"/>
      <c r="E339" s="297"/>
      <c r="F339" s="297"/>
      <c r="G339" s="297"/>
      <c r="H339" s="297"/>
      <c r="I339" s="297"/>
      <c r="J339" s="297"/>
      <c r="K339" s="297"/>
      <c r="L339" s="297"/>
      <c r="M339" s="297"/>
      <c r="N339" s="297"/>
      <c r="O339" s="297"/>
      <c r="P339" s="297"/>
      <c r="Q339" s="297"/>
      <c r="R339" s="297"/>
      <c r="S339" s="209"/>
      <c r="T339" s="297"/>
      <c r="U339" s="297"/>
    </row>
    <row r="340" spans="2:21" ht="11.25">
      <c r="B340" s="12"/>
      <c r="C340" s="297"/>
      <c r="D340" s="297"/>
      <c r="E340" s="297"/>
      <c r="F340" s="297"/>
      <c r="G340" s="297"/>
      <c r="H340" s="297"/>
      <c r="I340" s="297"/>
      <c r="J340" s="297"/>
      <c r="K340" s="297"/>
      <c r="L340" s="297"/>
      <c r="M340" s="297"/>
      <c r="N340" s="297"/>
      <c r="O340" s="297"/>
      <c r="P340" s="297"/>
      <c r="Q340" s="297"/>
      <c r="R340" s="297"/>
      <c r="S340" s="209"/>
      <c r="T340" s="297"/>
      <c r="U340" s="297"/>
    </row>
    <row r="341" spans="2:21" ht="11.25">
      <c r="B341" s="12"/>
      <c r="C341" s="297"/>
      <c r="D341" s="297"/>
      <c r="E341" s="297"/>
      <c r="F341" s="297"/>
      <c r="G341" s="297"/>
      <c r="H341" s="297"/>
      <c r="I341" s="297"/>
      <c r="J341" s="297"/>
      <c r="K341" s="297"/>
      <c r="L341" s="297"/>
      <c r="M341" s="297"/>
      <c r="N341" s="297"/>
      <c r="O341" s="297"/>
      <c r="P341" s="297"/>
      <c r="Q341" s="297"/>
      <c r="R341" s="297"/>
      <c r="S341" s="209"/>
      <c r="T341" s="297"/>
      <c r="U341" s="297"/>
    </row>
    <row r="342" spans="2:21" ht="11.25">
      <c r="B342" s="12"/>
      <c r="C342" s="297"/>
      <c r="D342" s="297"/>
      <c r="E342" s="297"/>
      <c r="F342" s="297"/>
      <c r="G342" s="297"/>
      <c r="H342" s="297"/>
      <c r="I342" s="297"/>
      <c r="J342" s="297"/>
      <c r="K342" s="297"/>
      <c r="L342" s="297"/>
      <c r="M342" s="297"/>
      <c r="N342" s="297"/>
      <c r="O342" s="297"/>
      <c r="P342" s="297"/>
      <c r="Q342" s="297"/>
      <c r="R342" s="297"/>
      <c r="S342" s="209"/>
      <c r="T342" s="297"/>
      <c r="U342" s="297"/>
    </row>
    <row r="343" spans="2:21" ht="11.25">
      <c r="B343" s="12"/>
      <c r="C343" s="297"/>
      <c r="D343" s="297"/>
      <c r="E343" s="297"/>
      <c r="F343" s="297"/>
      <c r="G343" s="297"/>
      <c r="H343" s="297"/>
      <c r="I343" s="297"/>
      <c r="J343" s="297"/>
      <c r="K343" s="297"/>
      <c r="L343" s="297"/>
      <c r="M343" s="297"/>
      <c r="N343" s="297"/>
      <c r="O343" s="297"/>
      <c r="P343" s="297"/>
      <c r="Q343" s="297"/>
      <c r="R343" s="297"/>
      <c r="S343" s="209"/>
      <c r="T343" s="297"/>
      <c r="U343" s="297"/>
    </row>
    <row r="344" spans="2:21" ht="11.25">
      <c r="B344" s="12"/>
      <c r="C344" s="297"/>
      <c r="D344" s="297"/>
      <c r="E344" s="297"/>
      <c r="F344" s="297"/>
      <c r="G344" s="297"/>
      <c r="H344" s="297"/>
      <c r="I344" s="297"/>
      <c r="J344" s="297"/>
      <c r="K344" s="297"/>
      <c r="L344" s="297"/>
      <c r="M344" s="297"/>
      <c r="N344" s="297"/>
      <c r="O344" s="297"/>
      <c r="P344" s="297"/>
      <c r="Q344" s="297"/>
      <c r="R344" s="297"/>
      <c r="S344" s="209"/>
      <c r="T344" s="297"/>
      <c r="U344" s="297"/>
    </row>
    <row r="345" spans="2:21" ht="11.25">
      <c r="B345" s="12"/>
      <c r="C345" s="297"/>
      <c r="D345" s="297"/>
      <c r="E345" s="297"/>
      <c r="F345" s="297"/>
      <c r="G345" s="297"/>
      <c r="H345" s="297"/>
      <c r="I345" s="297"/>
      <c r="J345" s="297"/>
      <c r="K345" s="297"/>
      <c r="L345" s="297"/>
      <c r="M345" s="297"/>
      <c r="N345" s="297"/>
      <c r="O345" s="297"/>
      <c r="P345" s="297"/>
      <c r="Q345" s="297"/>
      <c r="R345" s="297"/>
      <c r="S345" s="209"/>
      <c r="T345" s="297"/>
      <c r="U345" s="297"/>
    </row>
    <row r="346" spans="2:21" ht="11.25">
      <c r="B346" s="12"/>
      <c r="C346" s="297"/>
      <c r="D346" s="297"/>
      <c r="E346" s="297"/>
      <c r="F346" s="297"/>
      <c r="G346" s="297"/>
      <c r="H346" s="297"/>
      <c r="I346" s="297"/>
      <c r="J346" s="297"/>
      <c r="K346" s="297"/>
      <c r="L346" s="297"/>
      <c r="M346" s="297"/>
      <c r="N346" s="297"/>
      <c r="O346" s="297"/>
      <c r="P346" s="297"/>
      <c r="Q346" s="297"/>
      <c r="R346" s="297"/>
      <c r="S346" s="209"/>
      <c r="T346" s="297"/>
      <c r="U346" s="297"/>
    </row>
    <row r="347" spans="2:21" ht="11.25">
      <c r="B347" s="12"/>
      <c r="C347" s="297"/>
      <c r="D347" s="297"/>
      <c r="E347" s="297"/>
      <c r="F347" s="297"/>
      <c r="G347" s="297"/>
      <c r="H347" s="297"/>
      <c r="I347" s="297"/>
      <c r="J347" s="297"/>
      <c r="K347" s="297"/>
      <c r="L347" s="297"/>
      <c r="M347" s="297"/>
      <c r="N347" s="297"/>
      <c r="O347" s="297"/>
      <c r="P347" s="297"/>
      <c r="Q347" s="297"/>
      <c r="R347" s="297"/>
      <c r="S347" s="209"/>
      <c r="T347" s="297"/>
      <c r="U347" s="297"/>
    </row>
    <row r="348" spans="2:21" ht="11.25">
      <c r="B348" s="12"/>
      <c r="C348" s="297"/>
      <c r="D348" s="297"/>
      <c r="E348" s="297"/>
      <c r="F348" s="297"/>
      <c r="G348" s="297"/>
      <c r="H348" s="297"/>
      <c r="I348" s="297"/>
      <c r="J348" s="297"/>
      <c r="K348" s="297"/>
      <c r="L348" s="297"/>
      <c r="M348" s="297"/>
      <c r="N348" s="297"/>
      <c r="O348" s="297"/>
      <c r="P348" s="297"/>
      <c r="Q348" s="297"/>
      <c r="R348" s="297"/>
      <c r="S348" s="209"/>
      <c r="T348" s="297"/>
      <c r="U348" s="297"/>
    </row>
    <row r="349" spans="2:21" ht="11.25">
      <c r="B349" s="12"/>
      <c r="C349" s="297"/>
      <c r="D349" s="297"/>
      <c r="E349" s="297"/>
      <c r="F349" s="297"/>
      <c r="G349" s="297"/>
      <c r="H349" s="297"/>
      <c r="I349" s="297"/>
      <c r="J349" s="297"/>
      <c r="K349" s="297"/>
      <c r="L349" s="297"/>
      <c r="M349" s="297"/>
      <c r="N349" s="297"/>
      <c r="O349" s="297"/>
      <c r="P349" s="297"/>
      <c r="Q349" s="297"/>
      <c r="R349" s="297"/>
      <c r="S349" s="209"/>
      <c r="T349" s="297"/>
      <c r="U349" s="297"/>
    </row>
    <row r="350" spans="2:21" ht="11.25">
      <c r="B350" s="12"/>
      <c r="C350" s="297"/>
      <c r="D350" s="297"/>
      <c r="E350" s="297"/>
      <c r="F350" s="297"/>
      <c r="G350" s="297"/>
      <c r="H350" s="297"/>
      <c r="I350" s="297"/>
      <c r="J350" s="297"/>
      <c r="K350" s="297"/>
      <c r="L350" s="297"/>
      <c r="M350" s="297"/>
      <c r="N350" s="297"/>
      <c r="O350" s="297"/>
      <c r="P350" s="297"/>
      <c r="Q350" s="297"/>
      <c r="R350" s="297"/>
      <c r="S350" s="209"/>
      <c r="T350" s="297"/>
      <c r="U350" s="297"/>
    </row>
    <row r="351" spans="2:21" ht="11.25">
      <c r="B351" s="12"/>
      <c r="C351" s="297"/>
      <c r="D351" s="297"/>
      <c r="E351" s="297"/>
      <c r="F351" s="297"/>
      <c r="G351" s="297"/>
      <c r="H351" s="297"/>
      <c r="I351" s="297"/>
      <c r="J351" s="297"/>
      <c r="K351" s="297"/>
      <c r="L351" s="297"/>
      <c r="M351" s="297"/>
      <c r="N351" s="297"/>
      <c r="O351" s="297"/>
      <c r="P351" s="297"/>
      <c r="Q351" s="297"/>
      <c r="R351" s="297"/>
      <c r="S351" s="209"/>
      <c r="T351" s="297"/>
      <c r="U351" s="297"/>
    </row>
    <row r="352" spans="2:21" ht="11.25">
      <c r="B352" s="12"/>
      <c r="C352" s="297"/>
      <c r="D352" s="297"/>
      <c r="E352" s="297"/>
      <c r="F352" s="297"/>
      <c r="G352" s="297"/>
      <c r="H352" s="297"/>
      <c r="I352" s="297"/>
      <c r="J352" s="297"/>
      <c r="K352" s="297"/>
      <c r="L352" s="297"/>
      <c r="M352" s="297"/>
      <c r="N352" s="297"/>
      <c r="O352" s="297"/>
      <c r="P352" s="297"/>
      <c r="Q352" s="297"/>
      <c r="R352" s="297"/>
      <c r="S352" s="209"/>
      <c r="T352" s="297"/>
      <c r="U352" s="297"/>
    </row>
    <row r="353" spans="2:21" ht="11.25">
      <c r="B353" s="12"/>
      <c r="C353" s="297"/>
      <c r="D353" s="297"/>
      <c r="E353" s="297"/>
      <c r="F353" s="297"/>
      <c r="G353" s="297"/>
      <c r="H353" s="297"/>
      <c r="I353" s="297"/>
      <c r="J353" s="297"/>
      <c r="K353" s="297"/>
      <c r="L353" s="297"/>
      <c r="M353" s="297"/>
      <c r="N353" s="297"/>
      <c r="O353" s="297"/>
      <c r="P353" s="297"/>
      <c r="Q353" s="297"/>
      <c r="R353" s="297"/>
      <c r="S353" s="209"/>
      <c r="T353" s="297"/>
      <c r="U353" s="297"/>
    </row>
    <row r="354" spans="2:21" ht="11.25">
      <c r="B354" s="12"/>
      <c r="C354" s="297"/>
      <c r="D354" s="297"/>
      <c r="E354" s="297"/>
      <c r="F354" s="297"/>
      <c r="G354" s="297"/>
      <c r="H354" s="297"/>
      <c r="I354" s="297"/>
      <c r="J354" s="297"/>
      <c r="K354" s="297"/>
      <c r="L354" s="297"/>
      <c r="M354" s="297"/>
      <c r="N354" s="297"/>
      <c r="O354" s="297"/>
      <c r="P354" s="297"/>
      <c r="Q354" s="297"/>
      <c r="R354" s="297"/>
      <c r="S354" s="209"/>
      <c r="T354" s="297"/>
      <c r="U354" s="297"/>
    </row>
    <row r="355" spans="2:21" ht="11.25">
      <c r="B355" s="12"/>
      <c r="C355" s="297"/>
      <c r="D355" s="297"/>
      <c r="E355" s="297"/>
      <c r="F355" s="297"/>
      <c r="G355" s="297"/>
      <c r="H355" s="297"/>
      <c r="I355" s="297"/>
      <c r="J355" s="297"/>
      <c r="K355" s="297"/>
      <c r="L355" s="297"/>
      <c r="M355" s="297"/>
      <c r="N355" s="297"/>
      <c r="O355" s="297"/>
      <c r="P355" s="297"/>
      <c r="Q355" s="297"/>
      <c r="R355" s="297"/>
      <c r="S355" s="209"/>
      <c r="T355" s="297"/>
      <c r="U355" s="297"/>
    </row>
    <row r="356" spans="2:21" ht="11.25">
      <c r="B356" s="12"/>
      <c r="C356" s="297"/>
      <c r="D356" s="297"/>
      <c r="E356" s="297"/>
      <c r="F356" s="297"/>
      <c r="G356" s="297"/>
      <c r="H356" s="297"/>
      <c r="I356" s="297"/>
      <c r="J356" s="297"/>
      <c r="K356" s="297"/>
      <c r="L356" s="297"/>
      <c r="M356" s="297"/>
      <c r="N356" s="297"/>
      <c r="O356" s="297"/>
      <c r="P356" s="297"/>
      <c r="Q356" s="297"/>
      <c r="R356" s="297"/>
      <c r="S356" s="209"/>
      <c r="T356" s="297"/>
      <c r="U356" s="297"/>
    </row>
    <row r="357" spans="2:21" ht="11.25">
      <c r="B357" s="12"/>
      <c r="C357" s="297"/>
      <c r="D357" s="297"/>
      <c r="E357" s="297"/>
      <c r="F357" s="297"/>
      <c r="G357" s="297"/>
      <c r="H357" s="297"/>
      <c r="I357" s="297"/>
      <c r="J357" s="297"/>
      <c r="K357" s="297"/>
      <c r="L357" s="297"/>
      <c r="M357" s="297"/>
      <c r="N357" s="297"/>
      <c r="O357" s="297"/>
      <c r="P357" s="297"/>
      <c r="Q357" s="297"/>
      <c r="R357" s="297"/>
      <c r="S357" s="209"/>
      <c r="T357" s="297"/>
      <c r="U357" s="297"/>
    </row>
    <row r="358" spans="2:21" ht="11.25">
      <c r="B358" s="12"/>
      <c r="C358" s="297"/>
      <c r="D358" s="297"/>
      <c r="E358" s="297"/>
      <c r="F358" s="297"/>
      <c r="G358" s="297"/>
      <c r="H358" s="297"/>
      <c r="I358" s="297"/>
      <c r="J358" s="297"/>
      <c r="K358" s="297"/>
      <c r="L358" s="297"/>
      <c r="M358" s="297"/>
      <c r="N358" s="297"/>
      <c r="O358" s="297"/>
      <c r="P358" s="297"/>
      <c r="Q358" s="297"/>
      <c r="R358" s="297"/>
      <c r="S358" s="209"/>
      <c r="T358" s="297"/>
      <c r="U358" s="297"/>
    </row>
    <row r="359" spans="2:21" ht="11.25">
      <c r="B359" s="12"/>
      <c r="C359" s="297"/>
      <c r="D359" s="297"/>
      <c r="E359" s="297"/>
      <c r="F359" s="297"/>
      <c r="G359" s="297"/>
      <c r="H359" s="297"/>
      <c r="I359" s="297"/>
      <c r="J359" s="297"/>
      <c r="K359" s="297"/>
      <c r="L359" s="297"/>
      <c r="M359" s="297"/>
      <c r="N359" s="297"/>
      <c r="O359" s="297"/>
      <c r="P359" s="297"/>
      <c r="Q359" s="297"/>
      <c r="R359" s="297"/>
      <c r="S359" s="209"/>
      <c r="T359" s="297"/>
      <c r="U359" s="297"/>
    </row>
    <row r="360" spans="2:21" ht="11.25">
      <c r="B360" s="12"/>
      <c r="C360" s="297"/>
      <c r="D360" s="297"/>
      <c r="E360" s="297"/>
      <c r="F360" s="297"/>
      <c r="G360" s="297"/>
      <c r="H360" s="297"/>
      <c r="I360" s="297"/>
      <c r="J360" s="297"/>
      <c r="K360" s="297"/>
      <c r="L360" s="297"/>
      <c r="M360" s="297"/>
      <c r="N360" s="297"/>
      <c r="O360" s="297"/>
      <c r="P360" s="297"/>
      <c r="Q360" s="297"/>
      <c r="R360" s="297"/>
      <c r="S360" s="209"/>
      <c r="T360" s="297"/>
      <c r="U360" s="297"/>
    </row>
    <row r="361" spans="2:21" ht="11.25">
      <c r="B361" s="12"/>
      <c r="C361" s="297"/>
      <c r="D361" s="297"/>
      <c r="E361" s="297"/>
      <c r="F361" s="297"/>
      <c r="G361" s="297"/>
      <c r="H361" s="297"/>
      <c r="I361" s="297"/>
      <c r="J361" s="297"/>
      <c r="K361" s="297"/>
      <c r="L361" s="297"/>
      <c r="M361" s="297"/>
      <c r="N361" s="297"/>
      <c r="O361" s="297"/>
      <c r="P361" s="297"/>
      <c r="Q361" s="297"/>
      <c r="R361" s="297"/>
      <c r="S361" s="209"/>
      <c r="T361" s="297"/>
      <c r="U361" s="297"/>
    </row>
    <row r="362" spans="2:21" ht="11.25">
      <c r="B362" s="12"/>
      <c r="C362" s="297"/>
      <c r="D362" s="297"/>
      <c r="E362" s="297"/>
      <c r="F362" s="297"/>
      <c r="G362" s="297"/>
      <c r="H362" s="297"/>
      <c r="I362" s="297"/>
      <c r="J362" s="297"/>
      <c r="K362" s="297"/>
      <c r="L362" s="297"/>
      <c r="M362" s="297"/>
      <c r="N362" s="297"/>
      <c r="O362" s="297"/>
      <c r="P362" s="297"/>
      <c r="Q362" s="297"/>
      <c r="R362" s="297"/>
      <c r="S362" s="209"/>
      <c r="T362" s="297"/>
      <c r="U362" s="297"/>
    </row>
    <row r="363" spans="2:21" ht="11.25">
      <c r="B363" s="12"/>
      <c r="C363" s="297"/>
      <c r="D363" s="297"/>
      <c r="E363" s="297"/>
      <c r="F363" s="297"/>
      <c r="G363" s="297"/>
      <c r="H363" s="297"/>
      <c r="I363" s="297"/>
      <c r="J363" s="297"/>
      <c r="K363" s="297"/>
      <c r="L363" s="297"/>
      <c r="M363" s="297"/>
      <c r="N363" s="297"/>
      <c r="O363" s="297"/>
      <c r="P363" s="297"/>
      <c r="Q363" s="297"/>
      <c r="R363" s="297"/>
      <c r="S363" s="209"/>
      <c r="T363" s="297"/>
      <c r="U363" s="297"/>
    </row>
    <row r="364" spans="2:21" ht="11.25">
      <c r="B364" s="12"/>
      <c r="C364" s="297"/>
      <c r="D364" s="297"/>
      <c r="E364" s="297"/>
      <c r="F364" s="297"/>
      <c r="G364" s="297"/>
      <c r="H364" s="297"/>
      <c r="I364" s="297"/>
      <c r="J364" s="297"/>
      <c r="K364" s="297"/>
      <c r="L364" s="297"/>
      <c r="M364" s="297"/>
      <c r="N364" s="297"/>
      <c r="O364" s="297"/>
      <c r="P364" s="297"/>
      <c r="Q364" s="297"/>
      <c r="R364" s="297"/>
      <c r="S364" s="209"/>
      <c r="T364" s="297"/>
      <c r="U364" s="297"/>
    </row>
    <row r="365" spans="2:21" ht="11.25">
      <c r="B365" s="12"/>
      <c r="C365" s="297"/>
      <c r="D365" s="297"/>
      <c r="E365" s="297"/>
      <c r="F365" s="297"/>
      <c r="G365" s="297"/>
      <c r="H365" s="297"/>
      <c r="I365" s="297"/>
      <c r="J365" s="297"/>
      <c r="K365" s="297"/>
      <c r="L365" s="297"/>
      <c r="M365" s="297"/>
      <c r="N365" s="297"/>
      <c r="O365" s="297"/>
      <c r="P365" s="297"/>
      <c r="Q365" s="297"/>
      <c r="R365" s="297"/>
      <c r="S365" s="209"/>
      <c r="T365" s="297"/>
      <c r="U365" s="297"/>
    </row>
    <row r="366" spans="2:21" ht="11.25">
      <c r="B366" s="12"/>
      <c r="C366" s="297"/>
      <c r="D366" s="297"/>
      <c r="E366" s="297"/>
      <c r="F366" s="297"/>
      <c r="G366" s="297"/>
      <c r="H366" s="297"/>
      <c r="I366" s="297"/>
      <c r="J366" s="297"/>
      <c r="K366" s="297"/>
      <c r="L366" s="297"/>
      <c r="M366" s="297"/>
      <c r="N366" s="297"/>
      <c r="O366" s="297"/>
      <c r="P366" s="297"/>
      <c r="Q366" s="297"/>
      <c r="R366" s="297"/>
      <c r="S366" s="209"/>
      <c r="T366" s="297"/>
      <c r="U366" s="297"/>
    </row>
    <row r="367" spans="2:21" ht="11.25">
      <c r="B367" s="12"/>
      <c r="C367" s="297"/>
      <c r="D367" s="297"/>
      <c r="E367" s="297"/>
      <c r="F367" s="297"/>
      <c r="G367" s="297"/>
      <c r="H367" s="297"/>
      <c r="I367" s="297"/>
      <c r="J367" s="297"/>
      <c r="K367" s="297"/>
      <c r="L367" s="297"/>
      <c r="M367" s="297"/>
      <c r="N367" s="297"/>
      <c r="O367" s="297"/>
      <c r="P367" s="297"/>
      <c r="Q367" s="297"/>
      <c r="R367" s="297"/>
      <c r="S367" s="209"/>
      <c r="T367" s="297"/>
      <c r="U367" s="297"/>
    </row>
    <row r="368" spans="2:21" ht="11.25">
      <c r="B368" s="12"/>
      <c r="C368" s="297"/>
      <c r="D368" s="297"/>
      <c r="E368" s="297"/>
      <c r="F368" s="297"/>
      <c r="G368" s="297"/>
      <c r="H368" s="297"/>
      <c r="I368" s="297"/>
      <c r="J368" s="297"/>
      <c r="K368" s="297"/>
      <c r="L368" s="297"/>
      <c r="M368" s="297"/>
      <c r="N368" s="297"/>
      <c r="O368" s="297"/>
      <c r="P368" s="297"/>
      <c r="Q368" s="297"/>
      <c r="R368" s="297"/>
      <c r="S368" s="209"/>
      <c r="T368" s="297"/>
      <c r="U368" s="297"/>
    </row>
    <row r="369" spans="2:21" ht="11.25">
      <c r="B369" s="12"/>
      <c r="C369" s="297"/>
      <c r="D369" s="297"/>
      <c r="E369" s="297"/>
      <c r="F369" s="297"/>
      <c r="G369" s="297"/>
      <c r="H369" s="297"/>
      <c r="I369" s="297"/>
      <c r="J369" s="297"/>
      <c r="K369" s="297"/>
      <c r="L369" s="297"/>
      <c r="M369" s="297"/>
      <c r="N369" s="297"/>
      <c r="O369" s="297"/>
      <c r="P369" s="297"/>
      <c r="Q369" s="297"/>
      <c r="R369" s="297"/>
      <c r="S369" s="209"/>
      <c r="T369" s="297"/>
      <c r="U369" s="297"/>
    </row>
    <row r="370" spans="2:21" ht="11.25">
      <c r="B370" s="12"/>
      <c r="C370" s="297"/>
      <c r="D370" s="297"/>
      <c r="E370" s="297"/>
      <c r="F370" s="297"/>
      <c r="G370" s="297"/>
      <c r="H370" s="297"/>
      <c r="I370" s="297"/>
      <c r="J370" s="297"/>
      <c r="K370" s="297"/>
      <c r="L370" s="297"/>
      <c r="M370" s="297"/>
      <c r="N370" s="297"/>
      <c r="O370" s="297"/>
      <c r="P370" s="297"/>
      <c r="Q370" s="297"/>
      <c r="R370" s="297"/>
      <c r="S370" s="209"/>
      <c r="T370" s="297"/>
      <c r="U370" s="297"/>
    </row>
    <row r="371" spans="2:21" ht="11.25">
      <c r="B371" s="12"/>
      <c r="C371" s="297"/>
      <c r="D371" s="297"/>
      <c r="E371" s="297"/>
      <c r="F371" s="297"/>
      <c r="G371" s="297"/>
      <c r="H371" s="297"/>
      <c r="I371" s="297"/>
      <c r="J371" s="297"/>
      <c r="K371" s="297"/>
      <c r="L371" s="297"/>
      <c r="M371" s="297"/>
      <c r="N371" s="297"/>
      <c r="O371" s="297"/>
      <c r="P371" s="297"/>
      <c r="Q371" s="297"/>
      <c r="R371" s="297"/>
      <c r="S371" s="209"/>
      <c r="T371" s="297"/>
      <c r="U371" s="297"/>
    </row>
    <row r="372" spans="2:21" ht="11.25">
      <c r="B372" s="12"/>
      <c r="C372" s="297"/>
      <c r="D372" s="297"/>
      <c r="E372" s="297"/>
      <c r="F372" s="297"/>
      <c r="G372" s="297"/>
      <c r="H372" s="297"/>
      <c r="I372" s="297"/>
      <c r="J372" s="297"/>
      <c r="K372" s="297"/>
      <c r="L372" s="297"/>
      <c r="M372" s="297"/>
      <c r="N372" s="297"/>
      <c r="O372" s="297"/>
      <c r="P372" s="297"/>
      <c r="Q372" s="297"/>
      <c r="R372" s="297"/>
      <c r="S372" s="209"/>
      <c r="T372" s="297"/>
      <c r="U372" s="297"/>
    </row>
    <row r="373" spans="2:21" ht="11.25">
      <c r="B373" s="12"/>
      <c r="C373" s="297"/>
      <c r="D373" s="297"/>
      <c r="E373" s="297"/>
      <c r="F373" s="297"/>
      <c r="G373" s="297"/>
      <c r="H373" s="297"/>
      <c r="I373" s="297"/>
      <c r="J373" s="297"/>
      <c r="K373" s="297"/>
      <c r="L373" s="297"/>
      <c r="M373" s="297"/>
      <c r="N373" s="297"/>
      <c r="O373" s="297"/>
      <c r="P373" s="297"/>
      <c r="Q373" s="297"/>
      <c r="R373" s="297"/>
      <c r="S373" s="209"/>
      <c r="T373" s="297"/>
      <c r="U373" s="297"/>
    </row>
    <row r="374" spans="2:21" ht="11.25">
      <c r="B374" s="12"/>
      <c r="C374" s="297"/>
      <c r="D374" s="297"/>
      <c r="E374" s="297"/>
      <c r="F374" s="297"/>
      <c r="G374" s="297"/>
      <c r="H374" s="297"/>
      <c r="I374" s="297"/>
      <c r="J374" s="297"/>
      <c r="K374" s="297"/>
      <c r="L374" s="297"/>
      <c r="M374" s="297"/>
      <c r="N374" s="297"/>
      <c r="O374" s="297"/>
      <c r="P374" s="297"/>
      <c r="Q374" s="297"/>
      <c r="R374" s="297"/>
      <c r="S374" s="209"/>
      <c r="T374" s="297"/>
      <c r="U374" s="297"/>
    </row>
    <row r="375" spans="2:21" ht="11.25">
      <c r="B375" s="12"/>
      <c r="C375" s="297"/>
      <c r="D375" s="297"/>
      <c r="E375" s="297"/>
      <c r="F375" s="297"/>
      <c r="G375" s="297"/>
      <c r="H375" s="297"/>
      <c r="I375" s="297"/>
      <c r="J375" s="297"/>
      <c r="K375" s="297"/>
      <c r="L375" s="297"/>
      <c r="M375" s="297"/>
      <c r="N375" s="297"/>
      <c r="O375" s="297"/>
      <c r="P375" s="297"/>
      <c r="Q375" s="297"/>
      <c r="R375" s="297"/>
      <c r="S375" s="209"/>
      <c r="T375" s="297"/>
      <c r="U375" s="297"/>
    </row>
    <row r="376" spans="2:21" ht="11.25">
      <c r="B376" s="12"/>
      <c r="C376" s="297"/>
      <c r="D376" s="297"/>
      <c r="E376" s="297"/>
      <c r="F376" s="297"/>
      <c r="G376" s="297"/>
      <c r="H376" s="297"/>
      <c r="I376" s="297"/>
      <c r="J376" s="297"/>
      <c r="K376" s="297"/>
      <c r="L376" s="297"/>
      <c r="M376" s="297"/>
      <c r="N376" s="297"/>
      <c r="O376" s="297"/>
      <c r="P376" s="297"/>
      <c r="Q376" s="297"/>
      <c r="R376" s="297"/>
      <c r="S376" s="209"/>
      <c r="T376" s="297"/>
      <c r="U376" s="297"/>
    </row>
    <row r="377" spans="2:21" ht="11.25">
      <c r="B377" s="12"/>
      <c r="C377" s="297"/>
      <c r="D377" s="297"/>
      <c r="E377" s="297"/>
      <c r="F377" s="297"/>
      <c r="G377" s="297"/>
      <c r="H377" s="297"/>
      <c r="I377" s="297"/>
      <c r="J377" s="297"/>
      <c r="K377" s="297"/>
      <c r="L377" s="297"/>
      <c r="M377" s="297"/>
      <c r="N377" s="297"/>
      <c r="O377" s="297"/>
      <c r="P377" s="297"/>
      <c r="Q377" s="297"/>
      <c r="R377" s="297"/>
      <c r="S377" s="209"/>
      <c r="T377" s="297"/>
      <c r="U377" s="297"/>
    </row>
    <row r="378" spans="2:21" ht="11.25">
      <c r="B378" s="12"/>
      <c r="C378" s="297"/>
      <c r="D378" s="297"/>
      <c r="E378" s="297"/>
      <c r="F378" s="297"/>
      <c r="G378" s="297"/>
      <c r="H378" s="297"/>
      <c r="I378" s="297"/>
      <c r="J378" s="297"/>
      <c r="K378" s="297"/>
      <c r="L378" s="297"/>
      <c r="M378" s="297"/>
      <c r="N378" s="297"/>
      <c r="O378" s="297"/>
      <c r="P378" s="297"/>
      <c r="Q378" s="297"/>
      <c r="R378" s="297"/>
      <c r="S378" s="209"/>
      <c r="T378" s="297"/>
      <c r="U378" s="297"/>
    </row>
    <row r="379" spans="2:21" ht="11.25">
      <c r="B379" s="12"/>
      <c r="C379" s="297"/>
      <c r="D379" s="297"/>
      <c r="E379" s="297"/>
      <c r="F379" s="297"/>
      <c r="G379" s="297"/>
      <c r="H379" s="297"/>
      <c r="I379" s="297"/>
      <c r="J379" s="297"/>
      <c r="K379" s="297"/>
      <c r="L379" s="297"/>
      <c r="M379" s="297"/>
      <c r="N379" s="297"/>
      <c r="O379" s="297"/>
      <c r="P379" s="297"/>
      <c r="Q379" s="297"/>
      <c r="R379" s="297"/>
      <c r="S379" s="209"/>
      <c r="T379" s="297"/>
      <c r="U379" s="297"/>
    </row>
    <row r="380" spans="2:21" ht="11.25">
      <c r="B380" s="12"/>
      <c r="C380" s="297"/>
      <c r="D380" s="297"/>
      <c r="E380" s="297"/>
      <c r="F380" s="297"/>
      <c r="G380" s="297"/>
      <c r="H380" s="297"/>
      <c r="I380" s="297"/>
      <c r="J380" s="297"/>
      <c r="K380" s="297"/>
      <c r="L380" s="297"/>
      <c r="M380" s="297"/>
      <c r="N380" s="297"/>
      <c r="O380" s="297"/>
      <c r="P380" s="297"/>
      <c r="Q380" s="297"/>
      <c r="R380" s="297"/>
      <c r="S380" s="209"/>
      <c r="T380" s="297"/>
      <c r="U380" s="297"/>
    </row>
    <row r="381" spans="2:21" ht="11.25">
      <c r="B381" s="12"/>
      <c r="C381" s="297"/>
      <c r="D381" s="297"/>
      <c r="E381" s="297"/>
      <c r="F381" s="297"/>
      <c r="G381" s="297"/>
      <c r="H381" s="297"/>
      <c r="I381" s="297"/>
      <c r="J381" s="297"/>
      <c r="K381" s="297"/>
      <c r="L381" s="297"/>
      <c r="M381" s="297"/>
      <c r="N381" s="297"/>
      <c r="O381" s="297"/>
      <c r="P381" s="297"/>
      <c r="Q381" s="297"/>
      <c r="R381" s="297"/>
      <c r="S381" s="209"/>
      <c r="T381" s="297"/>
      <c r="U381" s="297"/>
    </row>
    <row r="382" spans="2:21" ht="11.25">
      <c r="B382" s="12"/>
      <c r="C382" s="297"/>
      <c r="D382" s="297"/>
      <c r="E382" s="297"/>
      <c r="F382" s="297"/>
      <c r="G382" s="297"/>
      <c r="H382" s="297"/>
      <c r="I382" s="297"/>
      <c r="J382" s="297"/>
      <c r="K382" s="297"/>
      <c r="L382" s="297"/>
      <c r="M382" s="297"/>
      <c r="N382" s="297"/>
      <c r="O382" s="297"/>
      <c r="P382" s="297"/>
      <c r="Q382" s="297"/>
      <c r="R382" s="297"/>
      <c r="S382" s="209"/>
      <c r="T382" s="297"/>
      <c r="U382" s="297"/>
    </row>
    <row r="383" spans="2:21" ht="11.25">
      <c r="B383" s="12"/>
      <c r="C383" s="297"/>
      <c r="D383" s="297"/>
      <c r="E383" s="297"/>
      <c r="F383" s="297"/>
      <c r="G383" s="297"/>
      <c r="H383" s="297"/>
      <c r="I383" s="297"/>
      <c r="J383" s="297"/>
      <c r="K383" s="297"/>
      <c r="L383" s="297"/>
      <c r="M383" s="297"/>
      <c r="N383" s="297"/>
      <c r="O383" s="297"/>
      <c r="P383" s="297"/>
      <c r="Q383" s="297"/>
      <c r="R383" s="297"/>
      <c r="S383" s="209"/>
      <c r="T383" s="297"/>
      <c r="U383" s="297"/>
    </row>
    <row r="384" spans="2:21" ht="11.25">
      <c r="B384" s="12"/>
      <c r="C384" s="297"/>
      <c r="D384" s="297"/>
      <c r="E384" s="297"/>
      <c r="F384" s="297"/>
      <c r="G384" s="297"/>
      <c r="H384" s="297"/>
      <c r="I384" s="297"/>
      <c r="J384" s="297"/>
      <c r="K384" s="297"/>
      <c r="L384" s="297"/>
      <c r="M384" s="297"/>
      <c r="N384" s="297"/>
      <c r="O384" s="297"/>
      <c r="P384" s="297"/>
      <c r="Q384" s="297"/>
      <c r="R384" s="297"/>
      <c r="S384" s="209"/>
      <c r="T384" s="297"/>
      <c r="U384" s="297"/>
    </row>
    <row r="385" spans="2:21" ht="11.25">
      <c r="B385" s="12"/>
      <c r="C385" s="297"/>
      <c r="D385" s="297"/>
      <c r="E385" s="297"/>
      <c r="F385" s="297"/>
      <c r="G385" s="297"/>
      <c r="H385" s="297"/>
      <c r="I385" s="297"/>
      <c r="J385" s="297"/>
      <c r="K385" s="297"/>
      <c r="L385" s="297"/>
      <c r="M385" s="297"/>
      <c r="N385" s="297"/>
      <c r="O385" s="297"/>
      <c r="P385" s="297"/>
      <c r="Q385" s="297"/>
      <c r="R385" s="297"/>
      <c r="S385" s="209"/>
      <c r="T385" s="297"/>
      <c r="U385" s="297"/>
    </row>
    <row r="386" spans="2:21" ht="11.25">
      <c r="B386" s="12"/>
      <c r="C386" s="297"/>
      <c r="D386" s="297"/>
      <c r="E386" s="297"/>
      <c r="F386" s="297"/>
      <c r="G386" s="297"/>
      <c r="H386" s="297"/>
      <c r="I386" s="297"/>
      <c r="J386" s="297"/>
      <c r="K386" s="297"/>
      <c r="L386" s="297"/>
      <c r="M386" s="297"/>
      <c r="N386" s="297"/>
      <c r="O386" s="297"/>
      <c r="P386" s="297"/>
      <c r="Q386" s="297"/>
      <c r="R386" s="297"/>
      <c r="S386" s="209"/>
      <c r="T386" s="297"/>
      <c r="U386" s="297"/>
    </row>
    <row r="387" spans="2:21" ht="11.25">
      <c r="B387" s="12"/>
      <c r="C387" s="297"/>
      <c r="D387" s="297"/>
      <c r="E387" s="297"/>
      <c r="F387" s="297"/>
      <c r="G387" s="297"/>
      <c r="H387" s="297"/>
      <c r="I387" s="297"/>
      <c r="J387" s="297"/>
      <c r="K387" s="297"/>
      <c r="L387" s="297"/>
      <c r="M387" s="297"/>
      <c r="N387" s="297"/>
      <c r="O387" s="297"/>
      <c r="P387" s="297"/>
      <c r="Q387" s="297"/>
      <c r="R387" s="297"/>
      <c r="S387" s="209"/>
      <c r="T387" s="297"/>
      <c r="U387" s="297"/>
    </row>
    <row r="388" spans="2:21" ht="11.25">
      <c r="B388" s="12"/>
      <c r="C388" s="297"/>
      <c r="D388" s="297"/>
      <c r="E388" s="297"/>
      <c r="F388" s="297"/>
      <c r="G388" s="297"/>
      <c r="H388" s="297"/>
      <c r="I388" s="297"/>
      <c r="J388" s="297"/>
      <c r="K388" s="297"/>
      <c r="L388" s="297"/>
      <c r="M388" s="297"/>
      <c r="N388" s="297"/>
      <c r="O388" s="297"/>
      <c r="P388" s="297"/>
      <c r="Q388" s="297"/>
      <c r="R388" s="297"/>
      <c r="S388" s="209"/>
      <c r="T388" s="297"/>
      <c r="U388" s="297"/>
    </row>
    <row r="389" spans="2:21" ht="11.25">
      <c r="B389" s="12"/>
      <c r="C389" s="297"/>
      <c r="D389" s="297"/>
      <c r="E389" s="297"/>
      <c r="F389" s="297"/>
      <c r="G389" s="297"/>
      <c r="H389" s="297"/>
      <c r="I389" s="297"/>
      <c r="J389" s="297"/>
      <c r="K389" s="297"/>
      <c r="L389" s="297"/>
      <c r="M389" s="297"/>
      <c r="N389" s="297"/>
      <c r="O389" s="297"/>
      <c r="P389" s="297"/>
      <c r="Q389" s="297"/>
      <c r="R389" s="297"/>
      <c r="S389" s="209"/>
      <c r="T389" s="297"/>
      <c r="U389" s="297"/>
    </row>
    <row r="390" spans="2:21" ht="11.25">
      <c r="B390" s="12"/>
      <c r="C390" s="297"/>
      <c r="D390" s="297"/>
      <c r="E390" s="297"/>
      <c r="F390" s="297"/>
      <c r="G390" s="297"/>
      <c r="H390" s="297"/>
      <c r="I390" s="297"/>
      <c r="J390" s="297"/>
      <c r="K390" s="297"/>
      <c r="L390" s="297"/>
      <c r="M390" s="297"/>
      <c r="N390" s="297"/>
      <c r="O390" s="297"/>
      <c r="P390" s="297"/>
      <c r="Q390" s="297"/>
      <c r="R390" s="297"/>
      <c r="S390" s="209"/>
      <c r="T390" s="297"/>
      <c r="U390" s="297"/>
    </row>
    <row r="391" spans="2:21" ht="11.25">
      <c r="B391" s="12"/>
      <c r="C391" s="297"/>
      <c r="D391" s="297"/>
      <c r="E391" s="297"/>
      <c r="F391" s="297"/>
      <c r="G391" s="297"/>
      <c r="H391" s="297"/>
      <c r="I391" s="297"/>
      <c r="J391" s="297"/>
      <c r="K391" s="297"/>
      <c r="L391" s="297"/>
      <c r="M391" s="297"/>
      <c r="N391" s="297"/>
      <c r="O391" s="297"/>
      <c r="P391" s="297"/>
      <c r="Q391" s="297"/>
      <c r="R391" s="297"/>
      <c r="S391" s="209"/>
      <c r="T391" s="297"/>
      <c r="U391" s="297"/>
    </row>
    <row r="392" spans="2:21" ht="11.25">
      <c r="B392" s="12"/>
      <c r="C392" s="297"/>
      <c r="D392" s="297"/>
      <c r="E392" s="297"/>
      <c r="F392" s="297"/>
      <c r="G392" s="297"/>
      <c r="H392" s="297"/>
      <c r="I392" s="297"/>
      <c r="J392" s="297"/>
      <c r="K392" s="297"/>
      <c r="L392" s="297"/>
      <c r="M392" s="297"/>
      <c r="N392" s="297"/>
      <c r="O392" s="297"/>
      <c r="P392" s="297"/>
      <c r="Q392" s="297"/>
      <c r="R392" s="297"/>
      <c r="S392" s="209"/>
      <c r="T392" s="297"/>
      <c r="U392" s="297"/>
    </row>
    <row r="393" spans="2:21" ht="11.25">
      <c r="B393" s="12"/>
      <c r="C393" s="297"/>
      <c r="D393" s="297"/>
      <c r="E393" s="297"/>
      <c r="F393" s="297"/>
      <c r="G393" s="297"/>
      <c r="H393" s="297"/>
      <c r="I393" s="297"/>
      <c r="J393" s="297"/>
      <c r="K393" s="297"/>
      <c r="L393" s="297"/>
      <c r="M393" s="297"/>
      <c r="N393" s="297"/>
      <c r="O393" s="297"/>
      <c r="P393" s="297"/>
      <c r="Q393" s="297"/>
      <c r="R393" s="297"/>
      <c r="S393" s="209"/>
      <c r="T393" s="297"/>
      <c r="U393" s="297"/>
    </row>
    <row r="394" spans="2:21" ht="11.25">
      <c r="B394" s="12"/>
      <c r="C394" s="297"/>
      <c r="D394" s="297"/>
      <c r="E394" s="297"/>
      <c r="F394" s="297"/>
      <c r="G394" s="297"/>
      <c r="H394" s="297"/>
      <c r="I394" s="297"/>
      <c r="J394" s="297"/>
      <c r="K394" s="297"/>
      <c r="L394" s="297"/>
      <c r="M394" s="297"/>
      <c r="N394" s="297"/>
      <c r="O394" s="297"/>
      <c r="P394" s="297"/>
      <c r="Q394" s="297"/>
      <c r="R394" s="297"/>
      <c r="S394" s="209"/>
      <c r="T394" s="297"/>
      <c r="U394" s="297"/>
    </row>
    <row r="395" spans="2:21" ht="11.25">
      <c r="B395" s="12"/>
      <c r="C395" s="297"/>
      <c r="D395" s="297"/>
      <c r="E395" s="297"/>
      <c r="F395" s="297"/>
      <c r="G395" s="297"/>
      <c r="H395" s="297"/>
      <c r="I395" s="297"/>
      <c r="J395" s="297"/>
      <c r="K395" s="297"/>
      <c r="L395" s="297"/>
      <c r="M395" s="297"/>
      <c r="N395" s="297"/>
      <c r="O395" s="297"/>
      <c r="P395" s="297"/>
      <c r="Q395" s="297"/>
      <c r="R395" s="297"/>
      <c r="S395" s="209"/>
      <c r="T395" s="297"/>
      <c r="U395" s="297"/>
    </row>
    <row r="396" spans="2:21" ht="11.25">
      <c r="B396" s="12"/>
      <c r="C396" s="297"/>
      <c r="D396" s="297"/>
      <c r="E396" s="297"/>
      <c r="F396" s="297"/>
      <c r="G396" s="297"/>
      <c r="H396" s="297"/>
      <c r="I396" s="297"/>
      <c r="J396" s="297"/>
      <c r="K396" s="297"/>
      <c r="L396" s="297"/>
      <c r="M396" s="297"/>
      <c r="N396" s="297"/>
      <c r="O396" s="297"/>
      <c r="P396" s="297"/>
      <c r="Q396" s="297"/>
      <c r="R396" s="297"/>
      <c r="S396" s="209"/>
      <c r="T396" s="297"/>
      <c r="U396" s="297"/>
    </row>
    <row r="397" spans="2:21" ht="11.25">
      <c r="B397" s="12"/>
      <c r="C397" s="297"/>
      <c r="D397" s="297"/>
      <c r="E397" s="297"/>
      <c r="F397" s="297"/>
      <c r="G397" s="297"/>
      <c r="H397" s="297"/>
      <c r="I397" s="297"/>
      <c r="J397" s="297"/>
      <c r="K397" s="297"/>
      <c r="L397" s="297"/>
      <c r="M397" s="297"/>
      <c r="N397" s="297"/>
      <c r="O397" s="297"/>
      <c r="P397" s="297"/>
      <c r="Q397" s="297"/>
      <c r="R397" s="297"/>
      <c r="S397" s="209"/>
      <c r="T397" s="297"/>
      <c r="U397" s="297"/>
    </row>
    <row r="398" spans="2:21" ht="11.25">
      <c r="B398" s="12"/>
      <c r="C398" s="297"/>
      <c r="D398" s="297"/>
      <c r="E398" s="297"/>
      <c r="F398" s="297"/>
      <c r="G398" s="297"/>
      <c r="H398" s="297"/>
      <c r="I398" s="297"/>
      <c r="J398" s="297"/>
      <c r="K398" s="297"/>
      <c r="L398" s="297"/>
      <c r="M398" s="297"/>
      <c r="N398" s="297"/>
      <c r="O398" s="297"/>
      <c r="P398" s="297"/>
      <c r="Q398" s="297"/>
      <c r="R398" s="297"/>
      <c r="S398" s="209"/>
      <c r="T398" s="297"/>
      <c r="U398" s="297"/>
    </row>
    <row r="399" spans="2:21" ht="11.25">
      <c r="B399" s="12"/>
      <c r="C399" s="297"/>
      <c r="D399" s="297"/>
      <c r="E399" s="297"/>
      <c r="F399" s="297"/>
      <c r="G399" s="297"/>
      <c r="H399" s="297"/>
      <c r="I399" s="297"/>
      <c r="J399" s="297"/>
      <c r="K399" s="297"/>
      <c r="L399" s="297"/>
      <c r="M399" s="297"/>
      <c r="N399" s="297"/>
      <c r="O399" s="297"/>
      <c r="P399" s="297"/>
      <c r="Q399" s="297"/>
      <c r="R399" s="297"/>
      <c r="S399" s="209"/>
      <c r="T399" s="297"/>
      <c r="U399" s="297"/>
    </row>
    <row r="400" spans="2:21" ht="11.25">
      <c r="B400" s="12"/>
      <c r="C400" s="297"/>
      <c r="D400" s="297"/>
      <c r="E400" s="297"/>
      <c r="F400" s="297"/>
      <c r="G400" s="297"/>
      <c r="H400" s="297"/>
      <c r="I400" s="297"/>
      <c r="J400" s="297"/>
      <c r="K400" s="297"/>
      <c r="L400" s="297"/>
      <c r="M400" s="297"/>
      <c r="N400" s="297"/>
      <c r="O400" s="297"/>
      <c r="P400" s="297"/>
      <c r="Q400" s="297"/>
      <c r="R400" s="297"/>
      <c r="S400" s="209"/>
      <c r="T400" s="297"/>
      <c r="U400" s="297"/>
    </row>
    <row r="401" spans="2:21" ht="11.25">
      <c r="B401" s="12"/>
      <c r="C401" s="297"/>
      <c r="D401" s="297"/>
      <c r="E401" s="297"/>
      <c r="F401" s="297"/>
      <c r="G401" s="297"/>
      <c r="H401" s="297"/>
      <c r="I401" s="297"/>
      <c r="J401" s="297"/>
      <c r="K401" s="297"/>
      <c r="L401" s="297"/>
      <c r="M401" s="297"/>
      <c r="N401" s="297"/>
      <c r="O401" s="297"/>
      <c r="P401" s="297"/>
      <c r="Q401" s="297"/>
      <c r="R401" s="297"/>
      <c r="S401" s="209"/>
      <c r="T401" s="297"/>
      <c r="U401" s="297"/>
    </row>
    <row r="402" spans="2:21" ht="11.25">
      <c r="B402" s="12"/>
      <c r="C402" s="297"/>
      <c r="D402" s="297"/>
      <c r="E402" s="297"/>
      <c r="F402" s="297"/>
      <c r="G402" s="297"/>
      <c r="H402" s="297"/>
      <c r="I402" s="297"/>
      <c r="J402" s="297"/>
      <c r="K402" s="297"/>
      <c r="L402" s="297"/>
      <c r="M402" s="297"/>
      <c r="N402" s="297"/>
      <c r="O402" s="297"/>
      <c r="P402" s="297"/>
      <c r="Q402" s="297"/>
      <c r="R402" s="297"/>
      <c r="S402" s="209"/>
      <c r="T402" s="297"/>
      <c r="U402" s="297"/>
    </row>
    <row r="403" spans="2:21" ht="11.25">
      <c r="B403" s="12"/>
      <c r="C403" s="297"/>
      <c r="D403" s="297"/>
      <c r="E403" s="297"/>
      <c r="F403" s="297"/>
      <c r="G403" s="297"/>
      <c r="H403" s="297"/>
      <c r="I403" s="297"/>
      <c r="J403" s="297"/>
      <c r="K403" s="297"/>
      <c r="L403" s="297"/>
      <c r="M403" s="297"/>
      <c r="N403" s="297"/>
      <c r="O403" s="297"/>
      <c r="P403" s="297"/>
      <c r="Q403" s="297"/>
      <c r="R403" s="297"/>
      <c r="S403" s="209"/>
      <c r="T403" s="297"/>
      <c r="U403" s="297"/>
    </row>
    <row r="404" spans="2:21" ht="11.25">
      <c r="B404" s="12"/>
      <c r="C404" s="297"/>
      <c r="D404" s="297"/>
      <c r="E404" s="297"/>
      <c r="F404" s="297"/>
      <c r="G404" s="297"/>
      <c r="H404" s="297"/>
      <c r="I404" s="297"/>
      <c r="J404" s="297"/>
      <c r="K404" s="297"/>
      <c r="L404" s="297"/>
      <c r="M404" s="297"/>
      <c r="N404" s="297"/>
      <c r="O404" s="297"/>
      <c r="P404" s="297"/>
      <c r="Q404" s="297"/>
      <c r="R404" s="297"/>
      <c r="S404" s="209"/>
      <c r="T404" s="297"/>
      <c r="U404" s="297"/>
    </row>
    <row r="405" spans="2:21" ht="11.25">
      <c r="B405" s="12"/>
      <c r="C405" s="297"/>
      <c r="D405" s="297"/>
      <c r="E405" s="297"/>
      <c r="F405" s="297"/>
      <c r="G405" s="297"/>
      <c r="H405" s="297"/>
      <c r="I405" s="297"/>
      <c r="J405" s="297"/>
      <c r="K405" s="297"/>
      <c r="L405" s="297"/>
      <c r="M405" s="297"/>
      <c r="N405" s="297"/>
      <c r="O405" s="297"/>
      <c r="P405" s="297"/>
      <c r="Q405" s="297"/>
      <c r="R405" s="297"/>
      <c r="S405" s="209"/>
      <c r="T405" s="297"/>
      <c r="U405" s="297"/>
    </row>
    <row r="406" spans="2:21" ht="11.25">
      <c r="B406" s="12"/>
      <c r="C406" s="297"/>
      <c r="D406" s="297"/>
      <c r="E406" s="297"/>
      <c r="F406" s="297"/>
      <c r="G406" s="297"/>
      <c r="H406" s="297"/>
      <c r="I406" s="297"/>
      <c r="J406" s="297"/>
      <c r="K406" s="297"/>
      <c r="L406" s="297"/>
      <c r="M406" s="297"/>
      <c r="N406" s="297"/>
      <c r="O406" s="297"/>
      <c r="P406" s="297"/>
      <c r="Q406" s="297"/>
      <c r="R406" s="297"/>
      <c r="S406" s="209"/>
      <c r="T406" s="297"/>
      <c r="U406" s="297"/>
    </row>
    <row r="407" spans="2:21" ht="11.25">
      <c r="B407" s="12"/>
      <c r="C407" s="297"/>
      <c r="D407" s="297"/>
      <c r="E407" s="297"/>
      <c r="F407" s="297"/>
      <c r="G407" s="297"/>
      <c r="H407" s="297"/>
      <c r="I407" s="297"/>
      <c r="J407" s="297"/>
      <c r="K407" s="297"/>
      <c r="L407" s="297"/>
      <c r="M407" s="297"/>
      <c r="N407" s="297"/>
      <c r="O407" s="297"/>
      <c r="P407" s="297"/>
      <c r="Q407" s="297"/>
      <c r="R407" s="297"/>
      <c r="S407" s="209"/>
      <c r="T407" s="297"/>
      <c r="U407" s="297"/>
    </row>
    <row r="408" spans="2:21" ht="11.25">
      <c r="B408" s="12"/>
      <c r="C408" s="297"/>
      <c r="D408" s="297"/>
      <c r="E408" s="297"/>
      <c r="F408" s="297"/>
      <c r="G408" s="297"/>
      <c r="H408" s="297"/>
      <c r="I408" s="297"/>
      <c r="J408" s="297"/>
      <c r="K408" s="297"/>
      <c r="L408" s="297"/>
      <c r="M408" s="297"/>
      <c r="N408" s="297"/>
      <c r="O408" s="297"/>
      <c r="P408" s="297"/>
      <c r="Q408" s="297"/>
      <c r="R408" s="297"/>
      <c r="S408" s="209"/>
      <c r="T408" s="297"/>
      <c r="U408" s="297"/>
    </row>
    <row r="409" spans="2:21" ht="11.25">
      <c r="B409" s="12"/>
      <c r="C409" s="297"/>
      <c r="D409" s="297"/>
      <c r="E409" s="297"/>
      <c r="F409" s="297"/>
      <c r="G409" s="297"/>
      <c r="H409" s="297"/>
      <c r="I409" s="297"/>
      <c r="J409" s="297"/>
      <c r="K409" s="297"/>
      <c r="L409" s="297"/>
      <c r="M409" s="297"/>
      <c r="N409" s="297"/>
      <c r="O409" s="297"/>
      <c r="P409" s="297"/>
      <c r="Q409" s="297"/>
      <c r="R409" s="297"/>
      <c r="S409" s="209"/>
      <c r="T409" s="297"/>
      <c r="U409" s="297"/>
    </row>
    <row r="410" spans="2:21" ht="11.25">
      <c r="B410" s="12"/>
      <c r="C410" s="297"/>
      <c r="D410" s="297"/>
      <c r="E410" s="297"/>
      <c r="F410" s="297"/>
      <c r="G410" s="297"/>
      <c r="H410" s="297"/>
      <c r="I410" s="297"/>
      <c r="J410" s="297"/>
      <c r="K410" s="297"/>
      <c r="L410" s="297"/>
      <c r="M410" s="297"/>
      <c r="N410" s="297"/>
      <c r="O410" s="297"/>
      <c r="P410" s="297"/>
      <c r="Q410" s="297"/>
      <c r="R410" s="297"/>
      <c r="S410" s="209"/>
      <c r="T410" s="297"/>
      <c r="U410" s="297"/>
    </row>
    <row r="411" spans="2:21" ht="11.25">
      <c r="B411" s="12"/>
      <c r="C411" s="297"/>
      <c r="D411" s="297"/>
      <c r="E411" s="297"/>
      <c r="F411" s="297"/>
      <c r="G411" s="297"/>
      <c r="H411" s="297"/>
      <c r="I411" s="297"/>
      <c r="J411" s="297"/>
      <c r="K411" s="297"/>
      <c r="L411" s="297"/>
      <c r="M411" s="297"/>
      <c r="N411" s="297"/>
      <c r="O411" s="297"/>
      <c r="P411" s="297"/>
      <c r="Q411" s="297"/>
      <c r="R411" s="297"/>
      <c r="S411" s="209"/>
      <c r="T411" s="297"/>
      <c r="U411" s="297"/>
    </row>
    <row r="412" spans="2:21" ht="11.25">
      <c r="B412" s="12"/>
      <c r="C412" s="297"/>
      <c r="D412" s="297"/>
      <c r="E412" s="297"/>
      <c r="F412" s="297"/>
      <c r="G412" s="297"/>
      <c r="H412" s="297"/>
      <c r="I412" s="297"/>
      <c r="J412" s="297"/>
      <c r="K412" s="297"/>
      <c r="L412" s="297"/>
      <c r="M412" s="297"/>
      <c r="N412" s="297"/>
      <c r="O412" s="297"/>
      <c r="P412" s="297"/>
      <c r="Q412" s="297"/>
      <c r="R412" s="297"/>
      <c r="S412" s="209"/>
      <c r="T412" s="297"/>
      <c r="U412" s="297"/>
    </row>
    <row r="413" spans="2:21" ht="11.25">
      <c r="B413" s="12"/>
      <c r="C413" s="297"/>
      <c r="D413" s="297"/>
      <c r="E413" s="297"/>
      <c r="F413" s="297"/>
      <c r="G413" s="297"/>
      <c r="H413" s="297"/>
      <c r="I413" s="297"/>
      <c r="J413" s="297"/>
      <c r="K413" s="297"/>
      <c r="L413" s="297"/>
      <c r="M413" s="297"/>
      <c r="N413" s="297"/>
      <c r="O413" s="297"/>
      <c r="P413" s="297"/>
      <c r="Q413" s="297"/>
      <c r="R413" s="297"/>
      <c r="S413" s="209"/>
      <c r="T413" s="297"/>
      <c r="U413" s="297"/>
    </row>
    <row r="414" spans="2:21" ht="11.25">
      <c r="B414" s="12"/>
      <c r="C414" s="297"/>
      <c r="D414" s="297"/>
      <c r="E414" s="297"/>
      <c r="F414" s="297"/>
      <c r="G414" s="297"/>
      <c r="H414" s="297"/>
      <c r="I414" s="297"/>
      <c r="J414" s="297"/>
      <c r="K414" s="297"/>
      <c r="L414" s="297"/>
      <c r="M414" s="297"/>
      <c r="N414" s="297"/>
      <c r="O414" s="297"/>
      <c r="P414" s="297"/>
      <c r="Q414" s="297"/>
      <c r="R414" s="297"/>
      <c r="S414" s="209"/>
      <c r="T414" s="297"/>
      <c r="U414" s="297"/>
    </row>
    <row r="415" spans="2:21" ht="11.25">
      <c r="B415" s="12"/>
      <c r="C415" s="297"/>
      <c r="D415" s="297"/>
      <c r="E415" s="297"/>
      <c r="F415" s="297"/>
      <c r="G415" s="297"/>
      <c r="H415" s="297"/>
      <c r="I415" s="297"/>
      <c r="J415" s="297"/>
      <c r="K415" s="297"/>
      <c r="L415" s="297"/>
      <c r="M415" s="297"/>
      <c r="N415" s="297"/>
      <c r="O415" s="297"/>
      <c r="P415" s="297"/>
      <c r="Q415" s="297"/>
      <c r="R415" s="297"/>
      <c r="S415" s="209"/>
      <c r="T415" s="297"/>
      <c r="U415" s="297"/>
    </row>
    <row r="416" spans="2:21" ht="11.25">
      <c r="B416" s="12"/>
      <c r="C416" s="297"/>
      <c r="D416" s="297"/>
      <c r="E416" s="297"/>
      <c r="F416" s="297"/>
      <c r="G416" s="297"/>
      <c r="H416" s="297"/>
      <c r="I416" s="297"/>
      <c r="J416" s="297"/>
      <c r="K416" s="297"/>
      <c r="L416" s="297"/>
      <c r="M416" s="297"/>
      <c r="N416" s="297"/>
      <c r="O416" s="297"/>
      <c r="P416" s="297"/>
      <c r="Q416" s="297"/>
      <c r="R416" s="297"/>
      <c r="S416" s="209"/>
      <c r="T416" s="297"/>
      <c r="U416" s="297"/>
    </row>
    <row r="417" spans="2:21" ht="11.25">
      <c r="B417" s="12"/>
      <c r="C417" s="297"/>
      <c r="D417" s="297"/>
      <c r="E417" s="297"/>
      <c r="F417" s="297"/>
      <c r="G417" s="297"/>
      <c r="H417" s="297"/>
      <c r="I417" s="297"/>
      <c r="J417" s="297"/>
      <c r="K417" s="297"/>
      <c r="L417" s="297"/>
      <c r="M417" s="297"/>
      <c r="N417" s="297"/>
      <c r="O417" s="297"/>
      <c r="P417" s="297"/>
      <c r="Q417" s="297"/>
      <c r="R417" s="297"/>
      <c r="S417" s="209"/>
      <c r="T417" s="297"/>
      <c r="U417" s="297"/>
    </row>
    <row r="418" spans="2:21" ht="11.25">
      <c r="B418" s="12"/>
      <c r="C418" s="297"/>
      <c r="D418" s="297"/>
      <c r="E418" s="297"/>
      <c r="F418" s="297"/>
      <c r="G418" s="297"/>
      <c r="H418" s="297"/>
      <c r="I418" s="297"/>
      <c r="J418" s="297"/>
      <c r="K418" s="297"/>
      <c r="L418" s="297"/>
      <c r="M418" s="297"/>
      <c r="N418" s="297"/>
      <c r="O418" s="297"/>
      <c r="P418" s="297"/>
      <c r="Q418" s="297"/>
      <c r="R418" s="297"/>
      <c r="S418" s="209"/>
      <c r="T418" s="297"/>
      <c r="U418" s="297"/>
    </row>
    <row r="419" spans="2:21" ht="11.25">
      <c r="B419" s="12"/>
      <c r="C419" s="297"/>
      <c r="D419" s="297"/>
      <c r="E419" s="297"/>
      <c r="F419" s="297"/>
      <c r="G419" s="297"/>
      <c r="H419" s="297"/>
      <c r="I419" s="297"/>
      <c r="J419" s="297"/>
      <c r="K419" s="297"/>
      <c r="L419" s="297"/>
      <c r="M419" s="297"/>
      <c r="N419" s="297"/>
      <c r="O419" s="297"/>
      <c r="P419" s="297"/>
      <c r="Q419" s="297"/>
      <c r="R419" s="297"/>
      <c r="S419" s="209"/>
      <c r="T419" s="297"/>
      <c r="U419" s="297"/>
    </row>
    <row r="420" spans="2:21" ht="11.25">
      <c r="B420" s="12"/>
      <c r="C420" s="297"/>
      <c r="D420" s="297"/>
      <c r="E420" s="297"/>
      <c r="F420" s="297"/>
      <c r="G420" s="297"/>
      <c r="H420" s="297"/>
      <c r="I420" s="297"/>
      <c r="J420" s="297"/>
      <c r="K420" s="297"/>
      <c r="L420" s="297"/>
      <c r="M420" s="297"/>
      <c r="N420" s="297"/>
      <c r="O420" s="297"/>
      <c r="P420" s="297"/>
      <c r="Q420" s="297"/>
      <c r="R420" s="297"/>
      <c r="S420" s="209"/>
      <c r="T420" s="297"/>
      <c r="U420" s="297"/>
    </row>
    <row r="421" spans="2:21" ht="11.25">
      <c r="B421" s="12"/>
      <c r="C421" s="297"/>
      <c r="D421" s="297"/>
      <c r="E421" s="297"/>
      <c r="F421" s="297"/>
      <c r="G421" s="297"/>
      <c r="H421" s="297"/>
      <c r="I421" s="297"/>
      <c r="J421" s="297"/>
      <c r="K421" s="297"/>
      <c r="L421" s="297"/>
      <c r="M421" s="297"/>
      <c r="N421" s="297"/>
      <c r="O421" s="297"/>
      <c r="P421" s="297"/>
      <c r="Q421" s="297"/>
      <c r="R421" s="297"/>
      <c r="S421" s="209"/>
      <c r="T421" s="297"/>
      <c r="U421" s="297"/>
    </row>
    <row r="422" spans="2:21" ht="11.25">
      <c r="B422" s="12"/>
      <c r="C422" s="297"/>
      <c r="D422" s="297"/>
      <c r="E422" s="297"/>
      <c r="F422" s="297"/>
      <c r="G422" s="297"/>
      <c r="H422" s="297"/>
      <c r="I422" s="297"/>
      <c r="J422" s="297"/>
      <c r="K422" s="297"/>
      <c r="L422" s="297"/>
      <c r="M422" s="297"/>
      <c r="N422" s="297"/>
      <c r="O422" s="297"/>
      <c r="P422" s="297"/>
      <c r="Q422" s="297"/>
      <c r="R422" s="297"/>
      <c r="S422" s="209"/>
      <c r="T422" s="297"/>
      <c r="U422" s="297"/>
    </row>
    <row r="423" spans="2:21" ht="11.25">
      <c r="B423" s="12"/>
      <c r="C423" s="297"/>
      <c r="D423" s="297"/>
      <c r="E423" s="297"/>
      <c r="F423" s="297"/>
      <c r="G423" s="297"/>
      <c r="H423" s="297"/>
      <c r="I423" s="297"/>
      <c r="J423" s="297"/>
      <c r="K423" s="297"/>
      <c r="L423" s="297"/>
      <c r="M423" s="297"/>
      <c r="N423" s="297"/>
      <c r="O423" s="297"/>
      <c r="P423" s="297"/>
      <c r="Q423" s="297"/>
      <c r="R423" s="297"/>
      <c r="S423" s="209"/>
      <c r="T423" s="297"/>
      <c r="U423" s="297"/>
    </row>
    <row r="424" spans="2:21" ht="11.25">
      <c r="B424" s="12"/>
      <c r="C424" s="297"/>
      <c r="D424" s="297"/>
      <c r="E424" s="297"/>
      <c r="F424" s="297"/>
      <c r="G424" s="297"/>
      <c r="H424" s="297"/>
      <c r="I424" s="297"/>
      <c r="J424" s="297"/>
      <c r="K424" s="297"/>
      <c r="L424" s="297"/>
      <c r="M424" s="297"/>
      <c r="N424" s="297"/>
      <c r="O424" s="297"/>
      <c r="P424" s="297"/>
      <c r="Q424" s="297"/>
      <c r="R424" s="297"/>
      <c r="S424" s="209"/>
      <c r="T424" s="297"/>
      <c r="U424" s="297"/>
    </row>
    <row r="425" spans="2:21" ht="11.25">
      <c r="B425" s="12"/>
      <c r="C425" s="297"/>
      <c r="D425" s="297"/>
      <c r="E425" s="297"/>
      <c r="F425" s="297"/>
      <c r="G425" s="297"/>
      <c r="H425" s="297"/>
      <c r="I425" s="297"/>
      <c r="J425" s="297"/>
      <c r="K425" s="297"/>
      <c r="L425" s="297"/>
      <c r="M425" s="297"/>
      <c r="N425" s="297"/>
      <c r="O425" s="297"/>
      <c r="P425" s="297"/>
      <c r="Q425" s="297"/>
      <c r="R425" s="297"/>
      <c r="S425" s="209"/>
      <c r="T425" s="297"/>
      <c r="U425" s="297"/>
    </row>
    <row r="426" spans="2:21" ht="11.25">
      <c r="B426" s="12"/>
      <c r="C426" s="297"/>
      <c r="D426" s="297"/>
      <c r="E426" s="297"/>
      <c r="F426" s="297"/>
      <c r="G426" s="297"/>
      <c r="H426" s="297"/>
      <c r="I426" s="297"/>
      <c r="J426" s="297"/>
      <c r="K426" s="297"/>
      <c r="L426" s="297"/>
      <c r="M426" s="297"/>
      <c r="N426" s="297"/>
      <c r="O426" s="297"/>
      <c r="P426" s="297"/>
      <c r="Q426" s="297"/>
      <c r="R426" s="297"/>
      <c r="S426" s="209"/>
      <c r="T426" s="297"/>
      <c r="U426" s="297"/>
    </row>
    <row r="427" spans="2:21" ht="11.25">
      <c r="B427" s="12"/>
      <c r="C427" s="297"/>
      <c r="D427" s="297"/>
      <c r="E427" s="297"/>
      <c r="F427" s="297"/>
      <c r="G427" s="297"/>
      <c r="H427" s="297"/>
      <c r="I427" s="297"/>
      <c r="J427" s="297"/>
      <c r="K427" s="297"/>
      <c r="L427" s="297"/>
      <c r="M427" s="297"/>
      <c r="N427" s="297"/>
      <c r="O427" s="297"/>
      <c r="P427" s="297"/>
      <c r="Q427" s="297"/>
      <c r="R427" s="297"/>
      <c r="S427" s="209"/>
      <c r="T427" s="297"/>
      <c r="U427" s="297"/>
    </row>
    <row r="428" spans="2:21" ht="11.25">
      <c r="B428" s="12"/>
      <c r="C428" s="297"/>
      <c r="D428" s="297"/>
      <c r="E428" s="297"/>
      <c r="F428" s="297"/>
      <c r="G428" s="297"/>
      <c r="H428" s="297"/>
      <c r="I428" s="297"/>
      <c r="J428" s="297"/>
      <c r="K428" s="297"/>
      <c r="L428" s="297"/>
      <c r="M428" s="297"/>
      <c r="N428" s="297"/>
      <c r="O428" s="297"/>
      <c r="P428" s="297"/>
      <c r="Q428" s="297"/>
      <c r="R428" s="297"/>
      <c r="S428" s="209"/>
      <c r="T428" s="297"/>
      <c r="U428" s="297"/>
    </row>
    <row r="429" spans="2:21" ht="11.25">
      <c r="B429" s="12"/>
      <c r="C429" s="297"/>
      <c r="D429" s="297"/>
      <c r="E429" s="297"/>
      <c r="F429" s="297"/>
      <c r="G429" s="297"/>
      <c r="H429" s="297"/>
      <c r="I429" s="297"/>
      <c r="J429" s="297"/>
      <c r="K429" s="297"/>
      <c r="L429" s="297"/>
      <c r="M429" s="297"/>
      <c r="N429" s="297"/>
      <c r="O429" s="297"/>
      <c r="P429" s="297"/>
      <c r="Q429" s="297"/>
      <c r="R429" s="297"/>
      <c r="S429" s="209"/>
      <c r="T429" s="297"/>
      <c r="U429" s="297"/>
    </row>
    <row r="430" spans="2:21" ht="11.25">
      <c r="B430" s="12"/>
      <c r="C430" s="297"/>
      <c r="D430" s="297"/>
      <c r="E430" s="297"/>
      <c r="F430" s="297"/>
      <c r="G430" s="297"/>
      <c r="H430" s="297"/>
      <c r="I430" s="297"/>
      <c r="J430" s="297"/>
      <c r="K430" s="297"/>
      <c r="L430" s="297"/>
      <c r="M430" s="297"/>
      <c r="N430" s="297"/>
      <c r="O430" s="297"/>
      <c r="P430" s="297"/>
      <c r="Q430" s="297"/>
      <c r="R430" s="297"/>
      <c r="S430" s="209"/>
      <c r="T430" s="297"/>
      <c r="U430" s="297"/>
    </row>
    <row r="431" spans="2:21" ht="11.25">
      <c r="B431" s="12"/>
      <c r="C431" s="297"/>
      <c r="D431" s="297"/>
      <c r="E431" s="297"/>
      <c r="F431" s="297"/>
      <c r="G431" s="297"/>
      <c r="H431" s="297"/>
      <c r="I431" s="297"/>
      <c r="J431" s="297"/>
      <c r="K431" s="297"/>
      <c r="L431" s="297"/>
      <c r="M431" s="297"/>
      <c r="N431" s="297"/>
      <c r="O431" s="297"/>
      <c r="P431" s="297"/>
      <c r="Q431" s="297"/>
      <c r="R431" s="297"/>
      <c r="S431" s="209"/>
      <c r="T431" s="297"/>
      <c r="U431" s="297"/>
    </row>
    <row r="432" spans="2:21" ht="11.25">
      <c r="B432" s="12"/>
      <c r="C432" s="297"/>
      <c r="D432" s="297"/>
      <c r="E432" s="297"/>
      <c r="F432" s="297"/>
      <c r="G432" s="297"/>
      <c r="H432" s="297"/>
      <c r="I432" s="297"/>
      <c r="J432" s="297"/>
      <c r="K432" s="297"/>
      <c r="L432" s="297"/>
      <c r="M432" s="297"/>
      <c r="N432" s="297"/>
      <c r="O432" s="297"/>
      <c r="P432" s="297"/>
      <c r="Q432" s="297"/>
      <c r="R432" s="297"/>
      <c r="S432" s="209"/>
      <c r="T432" s="297"/>
      <c r="U432" s="297"/>
    </row>
    <row r="433" spans="2:21" ht="11.25">
      <c r="B433" s="12"/>
      <c r="C433" s="297"/>
      <c r="D433" s="297"/>
      <c r="E433" s="297"/>
      <c r="F433" s="297"/>
      <c r="G433" s="297"/>
      <c r="H433" s="297"/>
      <c r="I433" s="297"/>
      <c r="J433" s="297"/>
      <c r="K433" s="297"/>
      <c r="L433" s="297"/>
      <c r="M433" s="297"/>
      <c r="N433" s="297"/>
      <c r="O433" s="297"/>
      <c r="P433" s="297"/>
      <c r="Q433" s="297"/>
      <c r="R433" s="297"/>
      <c r="S433" s="209"/>
      <c r="T433" s="297"/>
      <c r="U433" s="297"/>
    </row>
    <row r="434" spans="2:21" ht="11.25">
      <c r="B434" s="12"/>
      <c r="C434" s="297"/>
      <c r="D434" s="297"/>
      <c r="E434" s="297"/>
      <c r="F434" s="297"/>
      <c r="G434" s="297"/>
      <c r="H434" s="297"/>
      <c r="I434" s="297"/>
      <c r="J434" s="297"/>
      <c r="K434" s="297"/>
      <c r="L434" s="297"/>
      <c r="M434" s="297"/>
      <c r="N434" s="297"/>
      <c r="O434" s="297"/>
      <c r="P434" s="297"/>
      <c r="Q434" s="297"/>
      <c r="R434" s="297"/>
      <c r="S434" s="209"/>
      <c r="T434" s="297"/>
      <c r="U434" s="297"/>
    </row>
    <row r="435" spans="2:21" ht="11.25">
      <c r="B435" s="12"/>
      <c r="C435" s="297"/>
      <c r="D435" s="297"/>
      <c r="E435" s="297"/>
      <c r="F435" s="297"/>
      <c r="G435" s="297"/>
      <c r="H435" s="297"/>
      <c r="I435" s="297"/>
      <c r="J435" s="297"/>
      <c r="K435" s="297"/>
      <c r="L435" s="297"/>
      <c r="M435" s="297"/>
      <c r="N435" s="297"/>
      <c r="O435" s="297"/>
      <c r="P435" s="297"/>
      <c r="Q435" s="297"/>
      <c r="R435" s="297"/>
      <c r="S435" s="209"/>
      <c r="T435" s="297"/>
      <c r="U435" s="297"/>
    </row>
    <row r="436" spans="2:21" ht="11.25">
      <c r="B436" s="12"/>
      <c r="C436" s="297"/>
      <c r="D436" s="297"/>
      <c r="E436" s="297"/>
      <c r="F436" s="297"/>
      <c r="G436" s="297"/>
      <c r="H436" s="297"/>
      <c r="I436" s="297"/>
      <c r="J436" s="297"/>
      <c r="K436" s="297"/>
      <c r="L436" s="297"/>
      <c r="M436" s="297"/>
      <c r="N436" s="297"/>
      <c r="O436" s="297"/>
      <c r="P436" s="297"/>
      <c r="Q436" s="297"/>
      <c r="R436" s="297"/>
      <c r="S436" s="209"/>
      <c r="T436" s="297"/>
      <c r="U436" s="297"/>
    </row>
    <row r="437" spans="2:21" ht="11.25">
      <c r="B437" s="12"/>
      <c r="C437" s="297"/>
      <c r="D437" s="297"/>
      <c r="E437" s="297"/>
      <c r="F437" s="297"/>
      <c r="G437" s="297"/>
      <c r="H437" s="297"/>
      <c r="I437" s="297"/>
      <c r="J437" s="297"/>
      <c r="K437" s="297"/>
      <c r="L437" s="297"/>
      <c r="M437" s="297"/>
      <c r="N437" s="297"/>
      <c r="O437" s="297"/>
      <c r="P437" s="297"/>
      <c r="Q437" s="297"/>
      <c r="R437" s="297"/>
      <c r="S437" s="209"/>
      <c r="T437" s="297"/>
      <c r="U437" s="297"/>
    </row>
    <row r="438" spans="2:21" ht="11.25">
      <c r="B438" s="12"/>
      <c r="C438" s="297"/>
      <c r="D438" s="297"/>
      <c r="E438" s="297"/>
      <c r="F438" s="297"/>
      <c r="G438" s="297"/>
      <c r="H438" s="297"/>
      <c r="I438" s="297"/>
      <c r="J438" s="297"/>
      <c r="K438" s="297"/>
      <c r="L438" s="297"/>
      <c r="M438" s="297"/>
      <c r="N438" s="297"/>
      <c r="O438" s="297"/>
      <c r="P438" s="297"/>
      <c r="Q438" s="297"/>
      <c r="R438" s="297"/>
      <c r="S438" s="209"/>
      <c r="T438" s="297"/>
      <c r="U438" s="297"/>
    </row>
    <row r="439" spans="2:21" ht="11.25">
      <c r="B439" s="12"/>
      <c r="C439" s="297"/>
      <c r="D439" s="297"/>
      <c r="E439" s="297"/>
      <c r="F439" s="297"/>
      <c r="G439" s="297"/>
      <c r="H439" s="297"/>
      <c r="I439" s="297"/>
      <c r="J439" s="297"/>
      <c r="K439" s="297"/>
      <c r="L439" s="297"/>
      <c r="M439" s="297"/>
      <c r="N439" s="297"/>
      <c r="O439" s="297"/>
      <c r="P439" s="297"/>
      <c r="Q439" s="297"/>
      <c r="R439" s="297"/>
      <c r="S439" s="209"/>
      <c r="T439" s="297"/>
      <c r="U439" s="297"/>
    </row>
    <row r="440" spans="2:21" ht="11.25">
      <c r="B440" s="12"/>
      <c r="C440" s="297"/>
      <c r="D440" s="297"/>
      <c r="E440" s="297"/>
      <c r="F440" s="297"/>
      <c r="G440" s="297"/>
      <c r="H440" s="297"/>
      <c r="I440" s="297"/>
      <c r="J440" s="297"/>
      <c r="K440" s="297"/>
      <c r="L440" s="297"/>
      <c r="M440" s="297"/>
      <c r="N440" s="297"/>
      <c r="O440" s="297"/>
      <c r="P440" s="297"/>
      <c r="Q440" s="297"/>
      <c r="R440" s="297"/>
      <c r="S440" s="209"/>
      <c r="T440" s="297"/>
      <c r="U440" s="297"/>
    </row>
    <row r="441" spans="2:21" ht="11.25">
      <c r="B441" s="12"/>
      <c r="C441" s="297"/>
      <c r="D441" s="297"/>
      <c r="E441" s="297"/>
      <c r="F441" s="297"/>
      <c r="G441" s="297"/>
      <c r="H441" s="297"/>
      <c r="I441" s="297"/>
      <c r="J441" s="297"/>
      <c r="K441" s="297"/>
      <c r="L441" s="297"/>
      <c r="M441" s="297"/>
      <c r="N441" s="297"/>
      <c r="O441" s="297"/>
      <c r="P441" s="297"/>
      <c r="Q441" s="297"/>
      <c r="R441" s="297"/>
      <c r="S441" s="209"/>
      <c r="T441" s="297"/>
      <c r="U441" s="297"/>
    </row>
    <row r="442" spans="2:21" ht="11.25">
      <c r="B442" s="12"/>
      <c r="C442" s="297"/>
      <c r="D442" s="297"/>
      <c r="E442" s="297"/>
      <c r="F442" s="297"/>
      <c r="G442" s="297"/>
      <c r="H442" s="297"/>
      <c r="I442" s="297"/>
      <c r="J442" s="297"/>
      <c r="K442" s="297"/>
      <c r="L442" s="297"/>
      <c r="M442" s="297"/>
      <c r="N442" s="297"/>
      <c r="O442" s="297"/>
      <c r="P442" s="297"/>
      <c r="Q442" s="297"/>
      <c r="R442" s="297"/>
      <c r="S442" s="209"/>
      <c r="T442" s="297"/>
      <c r="U442" s="297"/>
    </row>
    <row r="443" spans="2:21" ht="11.25">
      <c r="B443" s="12"/>
      <c r="C443" s="297"/>
      <c r="D443" s="297"/>
      <c r="E443" s="297"/>
      <c r="F443" s="297"/>
      <c r="G443" s="297"/>
      <c r="H443" s="297"/>
      <c r="I443" s="297"/>
      <c r="J443" s="297"/>
      <c r="K443" s="297"/>
      <c r="L443" s="297"/>
      <c r="M443" s="297"/>
      <c r="N443" s="297"/>
      <c r="O443" s="297"/>
      <c r="P443" s="297"/>
      <c r="Q443" s="297"/>
      <c r="R443" s="297"/>
      <c r="S443" s="209"/>
      <c r="T443" s="297"/>
      <c r="U443" s="297"/>
    </row>
    <row r="444" spans="2:21" ht="11.25">
      <c r="B444" s="12"/>
      <c r="C444" s="297"/>
      <c r="D444" s="297"/>
      <c r="E444" s="297"/>
      <c r="F444" s="297"/>
      <c r="G444" s="297"/>
      <c r="H444" s="297"/>
      <c r="I444" s="297"/>
      <c r="J444" s="297"/>
      <c r="K444" s="297"/>
      <c r="L444" s="297"/>
      <c r="M444" s="297"/>
      <c r="N444" s="297"/>
      <c r="O444" s="297"/>
      <c r="P444" s="297"/>
      <c r="Q444" s="297"/>
      <c r="R444" s="297"/>
      <c r="S444" s="209"/>
      <c r="T444" s="297"/>
      <c r="U444" s="297"/>
    </row>
    <row r="445" spans="2:21" ht="11.25">
      <c r="B445" s="12"/>
      <c r="C445" s="297"/>
      <c r="D445" s="297"/>
      <c r="E445" s="297"/>
      <c r="F445" s="297"/>
      <c r="G445" s="297"/>
      <c r="H445" s="297"/>
      <c r="I445" s="297"/>
      <c r="J445" s="297"/>
      <c r="K445" s="297"/>
      <c r="L445" s="297"/>
      <c r="M445" s="297"/>
      <c r="N445" s="297"/>
      <c r="O445" s="297"/>
      <c r="P445" s="297"/>
      <c r="Q445" s="297"/>
      <c r="R445" s="297"/>
      <c r="S445" s="209"/>
      <c r="T445" s="297"/>
      <c r="U445" s="297"/>
    </row>
    <row r="446" spans="2:21" ht="11.25">
      <c r="B446" s="12"/>
      <c r="C446" s="297"/>
      <c r="D446" s="297"/>
      <c r="E446" s="297"/>
      <c r="F446" s="297"/>
      <c r="G446" s="297"/>
      <c r="H446" s="297"/>
      <c r="I446" s="297"/>
      <c r="J446" s="297"/>
      <c r="K446" s="297"/>
      <c r="L446" s="297"/>
      <c r="M446" s="297"/>
      <c r="N446" s="297"/>
      <c r="O446" s="297"/>
      <c r="P446" s="297"/>
      <c r="Q446" s="297"/>
      <c r="R446" s="297"/>
      <c r="S446" s="209"/>
      <c r="T446" s="297"/>
      <c r="U446" s="297"/>
    </row>
    <row r="447" spans="2:21" ht="11.25">
      <c r="B447" s="12"/>
      <c r="C447" s="297"/>
      <c r="D447" s="297"/>
      <c r="E447" s="297"/>
      <c r="F447" s="297"/>
      <c r="G447" s="297"/>
      <c r="H447" s="297"/>
      <c r="I447" s="297"/>
      <c r="J447" s="297"/>
      <c r="K447" s="297"/>
      <c r="L447" s="297"/>
      <c r="M447" s="297"/>
      <c r="N447" s="297"/>
      <c r="O447" s="297"/>
      <c r="P447" s="297"/>
      <c r="Q447" s="297"/>
      <c r="R447" s="297"/>
      <c r="S447" s="209"/>
      <c r="T447" s="297"/>
      <c r="U447" s="297"/>
    </row>
    <row r="448" spans="2:21" ht="11.25">
      <c r="B448" s="12"/>
      <c r="C448" s="297"/>
      <c r="D448" s="297"/>
      <c r="E448" s="297"/>
      <c r="F448" s="297"/>
      <c r="G448" s="297"/>
      <c r="H448" s="297"/>
      <c r="I448" s="297"/>
      <c r="J448" s="297"/>
      <c r="K448" s="297"/>
      <c r="L448" s="297"/>
      <c r="M448" s="297"/>
      <c r="N448" s="297"/>
      <c r="O448" s="297"/>
      <c r="P448" s="297"/>
      <c r="Q448" s="297"/>
      <c r="R448" s="297"/>
      <c r="S448" s="209"/>
      <c r="T448" s="297"/>
      <c r="U448" s="297"/>
    </row>
    <row r="449" spans="2:21" ht="11.25">
      <c r="B449" s="12"/>
      <c r="C449" s="297"/>
      <c r="D449" s="297"/>
      <c r="E449" s="297"/>
      <c r="F449" s="297"/>
      <c r="G449" s="297"/>
      <c r="H449" s="297"/>
      <c r="I449" s="297"/>
      <c r="J449" s="297"/>
      <c r="K449" s="297"/>
      <c r="L449" s="297"/>
      <c r="M449" s="297"/>
      <c r="N449" s="297"/>
      <c r="O449" s="297"/>
      <c r="P449" s="297"/>
      <c r="Q449" s="297"/>
      <c r="R449" s="297"/>
      <c r="S449" s="209"/>
      <c r="T449" s="297"/>
      <c r="U449" s="297"/>
    </row>
    <row r="450" spans="2:21" ht="11.25">
      <c r="B450" s="12"/>
      <c r="C450" s="297"/>
      <c r="D450" s="297"/>
      <c r="E450" s="297"/>
      <c r="F450" s="297"/>
      <c r="G450" s="297"/>
      <c r="H450" s="297"/>
      <c r="I450" s="297"/>
      <c r="J450" s="297"/>
      <c r="K450" s="297"/>
      <c r="L450" s="297"/>
      <c r="M450" s="297"/>
      <c r="N450" s="297"/>
      <c r="O450" s="297"/>
      <c r="P450" s="297"/>
      <c r="Q450" s="297"/>
      <c r="R450" s="297"/>
      <c r="S450" s="209"/>
      <c r="T450" s="297"/>
      <c r="U450" s="297"/>
    </row>
    <row r="451" spans="2:21" ht="11.25">
      <c r="B451" s="12"/>
      <c r="C451" s="297"/>
      <c r="D451" s="297"/>
      <c r="E451" s="297"/>
      <c r="F451" s="297"/>
      <c r="G451" s="297"/>
      <c r="H451" s="297"/>
      <c r="I451" s="297"/>
      <c r="J451" s="297"/>
      <c r="K451" s="297"/>
      <c r="L451" s="297"/>
      <c r="M451" s="297"/>
      <c r="N451" s="297"/>
      <c r="O451" s="297"/>
      <c r="P451" s="297"/>
      <c r="Q451" s="297"/>
      <c r="R451" s="297"/>
      <c r="S451" s="209"/>
      <c r="T451" s="297"/>
      <c r="U451" s="297"/>
    </row>
    <row r="452" spans="2:21" ht="11.25">
      <c r="B452" s="12"/>
      <c r="C452" s="297"/>
      <c r="D452" s="297"/>
      <c r="E452" s="297"/>
      <c r="F452" s="297"/>
      <c r="G452" s="297"/>
      <c r="H452" s="297"/>
      <c r="I452" s="297"/>
      <c r="J452" s="297"/>
      <c r="K452" s="297"/>
      <c r="L452" s="297"/>
      <c r="M452" s="297"/>
      <c r="N452" s="297"/>
      <c r="O452" s="297"/>
      <c r="P452" s="297"/>
      <c r="Q452" s="297"/>
      <c r="R452" s="297"/>
      <c r="S452" s="209"/>
      <c r="T452" s="297"/>
      <c r="U452" s="297"/>
    </row>
    <row r="453" spans="2:21" ht="11.25">
      <c r="B453" s="12"/>
      <c r="C453" s="297"/>
      <c r="D453" s="297"/>
      <c r="E453" s="297"/>
      <c r="F453" s="297"/>
      <c r="G453" s="297"/>
      <c r="H453" s="297"/>
      <c r="I453" s="297"/>
      <c r="J453" s="297"/>
      <c r="K453" s="297"/>
      <c r="L453" s="297"/>
      <c r="M453" s="297"/>
      <c r="N453" s="297"/>
      <c r="O453" s="297"/>
      <c r="P453" s="297"/>
      <c r="Q453" s="297"/>
      <c r="R453" s="297"/>
      <c r="S453" s="209"/>
      <c r="T453" s="297"/>
      <c r="U453" s="297"/>
    </row>
    <row r="454" spans="2:21" ht="11.25">
      <c r="B454" s="12"/>
      <c r="C454" s="297"/>
      <c r="D454" s="297"/>
      <c r="E454" s="297"/>
      <c r="F454" s="297"/>
      <c r="G454" s="297"/>
      <c r="H454" s="297"/>
      <c r="I454" s="297"/>
      <c r="J454" s="297"/>
      <c r="K454" s="297"/>
      <c r="L454" s="297"/>
      <c r="M454" s="297"/>
      <c r="N454" s="297"/>
      <c r="O454" s="297"/>
      <c r="P454" s="297"/>
      <c r="Q454" s="297"/>
      <c r="R454" s="297"/>
      <c r="S454" s="209"/>
      <c r="T454" s="297"/>
      <c r="U454" s="297"/>
    </row>
    <row r="455" spans="2:21" ht="11.25">
      <c r="B455" s="12"/>
      <c r="C455" s="297"/>
      <c r="D455" s="297"/>
      <c r="E455" s="297"/>
      <c r="F455" s="297"/>
      <c r="G455" s="297"/>
      <c r="H455" s="297"/>
      <c r="I455" s="297"/>
      <c r="J455" s="297"/>
      <c r="K455" s="297"/>
      <c r="L455" s="297"/>
      <c r="M455" s="297"/>
      <c r="N455" s="297"/>
      <c r="O455" s="297"/>
      <c r="P455" s="297"/>
      <c r="Q455" s="297"/>
      <c r="R455" s="297"/>
      <c r="S455" s="209"/>
      <c r="T455" s="297"/>
      <c r="U455" s="297"/>
    </row>
    <row r="456" spans="2:21" ht="11.25">
      <c r="B456" s="12"/>
      <c r="C456" s="297"/>
      <c r="D456" s="297"/>
      <c r="E456" s="297"/>
      <c r="F456" s="297"/>
      <c r="G456" s="297"/>
      <c r="H456" s="297"/>
      <c r="I456" s="297"/>
      <c r="J456" s="297"/>
      <c r="K456" s="297"/>
      <c r="L456" s="297"/>
      <c r="M456" s="297"/>
      <c r="N456" s="297"/>
      <c r="O456" s="297"/>
      <c r="P456" s="297"/>
      <c r="Q456" s="297"/>
      <c r="R456" s="297"/>
      <c r="S456" s="209"/>
      <c r="T456" s="297"/>
      <c r="U456" s="297"/>
    </row>
    <row r="457" spans="2:21" ht="11.25">
      <c r="B457" s="12"/>
      <c r="C457" s="297"/>
      <c r="D457" s="297"/>
      <c r="E457" s="297"/>
      <c r="F457" s="297"/>
      <c r="G457" s="297"/>
      <c r="H457" s="297"/>
      <c r="I457" s="297"/>
      <c r="J457" s="297"/>
      <c r="K457" s="297"/>
      <c r="L457" s="297"/>
      <c r="M457" s="297"/>
      <c r="N457" s="297"/>
      <c r="O457" s="297"/>
      <c r="P457" s="297"/>
      <c r="Q457" s="297"/>
      <c r="R457" s="297"/>
      <c r="S457" s="209"/>
      <c r="T457" s="297"/>
      <c r="U457" s="297"/>
    </row>
    <row r="458" spans="2:21" ht="11.25">
      <c r="B458" s="12"/>
      <c r="C458" s="297"/>
      <c r="D458" s="297"/>
      <c r="E458" s="297"/>
      <c r="F458" s="297"/>
      <c r="G458" s="297"/>
      <c r="H458" s="297"/>
      <c r="I458" s="297"/>
      <c r="J458" s="297"/>
      <c r="K458" s="297"/>
      <c r="L458" s="297"/>
      <c r="M458" s="297"/>
      <c r="N458" s="297"/>
      <c r="O458" s="297"/>
      <c r="P458" s="297"/>
      <c r="Q458" s="297"/>
      <c r="R458" s="297"/>
      <c r="S458" s="209"/>
      <c r="T458" s="297"/>
      <c r="U458" s="297"/>
    </row>
    <row r="459" spans="2:21" ht="11.25">
      <c r="B459" s="12"/>
      <c r="C459" s="297"/>
      <c r="D459" s="297"/>
      <c r="E459" s="297"/>
      <c r="F459" s="297"/>
      <c r="G459" s="297"/>
      <c r="H459" s="297"/>
      <c r="I459" s="297"/>
      <c r="J459" s="297"/>
      <c r="K459" s="297"/>
      <c r="L459" s="297"/>
      <c r="M459" s="297"/>
      <c r="N459" s="297"/>
      <c r="O459" s="297"/>
      <c r="P459" s="297"/>
      <c r="Q459" s="297"/>
      <c r="R459" s="297"/>
      <c r="S459" s="209"/>
      <c r="T459" s="297"/>
      <c r="U459" s="297"/>
    </row>
    <row r="460" spans="2:21" ht="11.25">
      <c r="B460" s="12"/>
      <c r="C460" s="297"/>
      <c r="D460" s="297"/>
      <c r="E460" s="297"/>
      <c r="F460" s="297"/>
      <c r="G460" s="297"/>
      <c r="H460" s="297"/>
      <c r="I460" s="297"/>
      <c r="J460" s="297"/>
      <c r="K460" s="297"/>
      <c r="L460" s="297"/>
      <c r="M460" s="297"/>
      <c r="N460" s="297"/>
      <c r="O460" s="297"/>
      <c r="P460" s="297"/>
      <c r="Q460" s="297"/>
      <c r="R460" s="297"/>
      <c r="S460" s="209"/>
      <c r="T460" s="297"/>
      <c r="U460" s="297"/>
    </row>
    <row r="461" spans="2:21" ht="11.25">
      <c r="B461" s="12"/>
      <c r="C461" s="297"/>
      <c r="D461" s="297"/>
      <c r="E461" s="297"/>
      <c r="F461" s="297"/>
      <c r="G461" s="297"/>
      <c r="H461" s="297"/>
      <c r="I461" s="297"/>
      <c r="J461" s="297"/>
      <c r="K461" s="297"/>
      <c r="L461" s="297"/>
      <c r="M461" s="297"/>
      <c r="N461" s="297"/>
      <c r="O461" s="297"/>
      <c r="P461" s="297"/>
      <c r="Q461" s="297"/>
      <c r="R461" s="297"/>
      <c r="S461" s="209"/>
      <c r="T461" s="297"/>
      <c r="U461" s="297"/>
    </row>
    <row r="462" spans="2:21" ht="11.25">
      <c r="B462" s="12"/>
      <c r="C462" s="297"/>
      <c r="D462" s="297"/>
      <c r="E462" s="297"/>
      <c r="F462" s="297"/>
      <c r="G462" s="297"/>
      <c r="H462" s="297"/>
      <c r="I462" s="297"/>
      <c r="J462" s="297"/>
      <c r="K462" s="297"/>
      <c r="L462" s="297"/>
      <c r="M462" s="297"/>
      <c r="N462" s="297"/>
      <c r="O462" s="297"/>
      <c r="P462" s="297"/>
      <c r="Q462" s="297"/>
      <c r="R462" s="297"/>
      <c r="S462" s="209"/>
      <c r="T462" s="297"/>
      <c r="U462" s="297"/>
    </row>
    <row r="463" spans="2:21" ht="11.25">
      <c r="B463" s="12"/>
      <c r="C463" s="297"/>
      <c r="D463" s="297"/>
      <c r="E463" s="297"/>
      <c r="F463" s="297"/>
      <c r="G463" s="297"/>
      <c r="H463" s="297"/>
      <c r="I463" s="297"/>
      <c r="J463" s="297"/>
      <c r="K463" s="297"/>
      <c r="L463" s="297"/>
      <c r="M463" s="297"/>
      <c r="N463" s="297"/>
      <c r="O463" s="297"/>
      <c r="P463" s="297"/>
      <c r="Q463" s="297"/>
      <c r="R463" s="297"/>
      <c r="S463" s="209"/>
      <c r="T463" s="297"/>
      <c r="U463" s="297"/>
    </row>
    <row r="464" spans="2:21" ht="11.25">
      <c r="B464" s="12"/>
      <c r="C464" s="297"/>
      <c r="D464" s="297"/>
      <c r="E464" s="297"/>
      <c r="F464" s="297"/>
      <c r="G464" s="297"/>
      <c r="H464" s="297"/>
      <c r="I464" s="297"/>
      <c r="J464" s="297"/>
      <c r="K464" s="297"/>
      <c r="L464" s="297"/>
      <c r="M464" s="297"/>
      <c r="N464" s="297"/>
      <c r="O464" s="297"/>
      <c r="P464" s="297"/>
      <c r="Q464" s="297"/>
      <c r="R464" s="297"/>
      <c r="S464" s="209"/>
      <c r="T464" s="297"/>
      <c r="U464" s="297"/>
    </row>
    <row r="465" spans="2:21" ht="11.25">
      <c r="B465" s="12"/>
      <c r="C465" s="297"/>
      <c r="D465" s="297"/>
      <c r="E465" s="297"/>
      <c r="F465" s="297"/>
      <c r="G465" s="297"/>
      <c r="H465" s="297"/>
      <c r="I465" s="297"/>
      <c r="J465" s="297"/>
      <c r="K465" s="297"/>
      <c r="L465" s="297"/>
      <c r="M465" s="297"/>
      <c r="N465" s="297"/>
      <c r="O465" s="297"/>
      <c r="P465" s="297"/>
      <c r="Q465" s="297"/>
      <c r="R465" s="297"/>
      <c r="S465" s="209"/>
      <c r="T465" s="297"/>
      <c r="U465" s="297"/>
    </row>
    <row r="466" spans="2:21" ht="11.25">
      <c r="B466" s="12"/>
      <c r="C466" s="297"/>
      <c r="D466" s="297"/>
      <c r="E466" s="297"/>
      <c r="F466" s="297"/>
      <c r="G466" s="297"/>
      <c r="H466" s="297"/>
      <c r="I466" s="297"/>
      <c r="J466" s="297"/>
      <c r="K466" s="297"/>
      <c r="L466" s="297"/>
      <c r="M466" s="297"/>
      <c r="N466" s="297"/>
      <c r="O466" s="297"/>
      <c r="P466" s="297"/>
      <c r="Q466" s="297"/>
      <c r="R466" s="297"/>
      <c r="S466" s="209"/>
      <c r="T466" s="297"/>
      <c r="U466" s="297"/>
    </row>
    <row r="467" spans="2:21" ht="11.25">
      <c r="B467" s="12"/>
      <c r="C467" s="297"/>
      <c r="D467" s="297"/>
      <c r="E467" s="297"/>
      <c r="F467" s="297"/>
      <c r="G467" s="297"/>
      <c r="H467" s="297"/>
      <c r="I467" s="297"/>
      <c r="J467" s="297"/>
      <c r="K467" s="297"/>
      <c r="L467" s="297"/>
      <c r="M467" s="297"/>
      <c r="N467" s="297"/>
      <c r="O467" s="297"/>
      <c r="P467" s="297"/>
      <c r="Q467" s="297"/>
      <c r="R467" s="297"/>
      <c r="S467" s="209"/>
      <c r="T467" s="297"/>
      <c r="U467" s="297"/>
    </row>
    <row r="468" spans="2:21" ht="11.25">
      <c r="B468" s="12"/>
      <c r="C468" s="297"/>
      <c r="D468" s="297"/>
      <c r="E468" s="297"/>
      <c r="F468" s="297"/>
      <c r="G468" s="297"/>
      <c r="H468" s="297"/>
      <c r="I468" s="297"/>
      <c r="J468" s="297"/>
      <c r="K468" s="297"/>
      <c r="L468" s="297"/>
      <c r="M468" s="297"/>
      <c r="N468" s="297"/>
      <c r="O468" s="297"/>
      <c r="P468" s="297"/>
      <c r="Q468" s="297"/>
      <c r="R468" s="297"/>
      <c r="S468" s="209"/>
      <c r="T468" s="297"/>
      <c r="U468" s="297"/>
    </row>
    <row r="469" spans="2:21" ht="11.25">
      <c r="B469" s="12"/>
      <c r="C469" s="297"/>
      <c r="D469" s="297"/>
      <c r="E469" s="297"/>
      <c r="F469" s="297"/>
      <c r="G469" s="297"/>
      <c r="H469" s="297"/>
      <c r="I469" s="297"/>
      <c r="J469" s="297"/>
      <c r="K469" s="297"/>
      <c r="L469" s="297"/>
      <c r="M469" s="297"/>
      <c r="N469" s="297"/>
      <c r="O469" s="297"/>
      <c r="P469" s="297"/>
      <c r="Q469" s="297"/>
      <c r="R469" s="297"/>
      <c r="S469" s="209"/>
      <c r="T469" s="297"/>
      <c r="U469" s="297"/>
    </row>
    <row r="470" spans="2:21" ht="11.25">
      <c r="B470" s="12"/>
      <c r="C470" s="297"/>
      <c r="D470" s="297"/>
      <c r="E470" s="297"/>
      <c r="F470" s="297"/>
      <c r="G470" s="297"/>
      <c r="H470" s="297"/>
      <c r="I470" s="297"/>
      <c r="J470" s="297"/>
      <c r="K470" s="297"/>
      <c r="L470" s="297"/>
      <c r="M470" s="297"/>
      <c r="N470" s="297"/>
      <c r="O470" s="297"/>
      <c r="P470" s="297"/>
      <c r="Q470" s="297"/>
      <c r="R470" s="297"/>
      <c r="S470" s="209"/>
      <c r="T470" s="297"/>
      <c r="U470" s="297"/>
    </row>
    <row r="471" spans="2:21" ht="11.25">
      <c r="B471" s="12"/>
      <c r="C471" s="297"/>
      <c r="D471" s="297"/>
      <c r="E471" s="297"/>
      <c r="F471" s="297"/>
      <c r="G471" s="297"/>
      <c r="H471" s="297"/>
      <c r="I471" s="297"/>
      <c r="J471" s="297"/>
      <c r="K471" s="297"/>
      <c r="L471" s="297"/>
      <c r="M471" s="297"/>
      <c r="N471" s="297"/>
      <c r="O471" s="297"/>
      <c r="P471" s="297"/>
      <c r="Q471" s="297"/>
      <c r="R471" s="297"/>
      <c r="S471" s="209"/>
      <c r="T471" s="297"/>
      <c r="U471" s="297"/>
    </row>
    <row r="472" spans="2:21" ht="11.25">
      <c r="B472" s="12"/>
      <c r="C472" s="297"/>
      <c r="D472" s="297"/>
      <c r="E472" s="297"/>
      <c r="F472" s="297"/>
      <c r="G472" s="297"/>
      <c r="H472" s="297"/>
      <c r="I472" s="297"/>
      <c r="J472" s="297"/>
      <c r="K472" s="297"/>
      <c r="L472" s="297"/>
      <c r="M472" s="297"/>
      <c r="N472" s="297"/>
      <c r="O472" s="297"/>
      <c r="P472" s="297"/>
      <c r="Q472" s="297"/>
      <c r="R472" s="297"/>
      <c r="S472" s="209"/>
      <c r="T472" s="297"/>
      <c r="U472" s="297"/>
    </row>
    <row r="473" spans="2:21" ht="11.25">
      <c r="B473" s="12"/>
      <c r="C473" s="297"/>
      <c r="D473" s="297"/>
      <c r="E473" s="297"/>
      <c r="F473" s="297"/>
      <c r="G473" s="297"/>
      <c r="H473" s="297"/>
      <c r="I473" s="297"/>
      <c r="J473" s="297"/>
      <c r="K473" s="297"/>
      <c r="L473" s="297"/>
      <c r="M473" s="297"/>
      <c r="N473" s="297"/>
      <c r="O473" s="297"/>
      <c r="P473" s="297"/>
      <c r="Q473" s="297"/>
      <c r="R473" s="297"/>
      <c r="S473" s="209"/>
      <c r="T473" s="297"/>
      <c r="U473" s="297"/>
    </row>
    <row r="474" spans="2:21" ht="11.25">
      <c r="B474" s="12"/>
      <c r="C474" s="297"/>
      <c r="D474" s="297"/>
      <c r="E474" s="297"/>
      <c r="F474" s="297"/>
      <c r="G474" s="297"/>
      <c r="H474" s="297"/>
      <c r="I474" s="297"/>
      <c r="J474" s="297"/>
      <c r="K474" s="297"/>
      <c r="L474" s="297"/>
      <c r="M474" s="297"/>
      <c r="N474" s="297"/>
      <c r="O474" s="297"/>
      <c r="P474" s="297"/>
      <c r="Q474" s="297"/>
      <c r="R474" s="297"/>
      <c r="S474" s="209"/>
      <c r="T474" s="297"/>
      <c r="U474" s="297"/>
    </row>
    <row r="475" spans="2:21" ht="11.25">
      <c r="B475" s="12"/>
      <c r="C475" s="297"/>
      <c r="D475" s="297"/>
      <c r="E475" s="297"/>
      <c r="F475" s="297"/>
      <c r="G475" s="297"/>
      <c r="H475" s="297"/>
      <c r="I475" s="297"/>
      <c r="J475" s="297"/>
      <c r="K475" s="297"/>
      <c r="L475" s="297"/>
      <c r="M475" s="297"/>
      <c r="N475" s="297"/>
      <c r="O475" s="297"/>
      <c r="P475" s="297"/>
      <c r="Q475" s="297"/>
      <c r="R475" s="297"/>
      <c r="S475" s="209"/>
      <c r="T475" s="297"/>
      <c r="U475" s="297"/>
    </row>
    <row r="476" spans="2:21" ht="11.25">
      <c r="B476" s="12"/>
      <c r="C476" s="297"/>
      <c r="D476" s="297"/>
      <c r="E476" s="297"/>
      <c r="F476" s="297"/>
      <c r="G476" s="297"/>
      <c r="H476" s="297"/>
      <c r="I476" s="297"/>
      <c r="J476" s="297"/>
      <c r="K476" s="297"/>
      <c r="L476" s="297"/>
      <c r="M476" s="297"/>
      <c r="N476" s="297"/>
      <c r="O476" s="297"/>
      <c r="P476" s="297"/>
      <c r="Q476" s="297"/>
      <c r="R476" s="297"/>
      <c r="S476" s="209"/>
      <c r="T476" s="297"/>
      <c r="U476" s="297"/>
    </row>
    <row r="477" spans="2:21" ht="11.25">
      <c r="B477" s="12"/>
      <c r="C477" s="297"/>
      <c r="D477" s="297"/>
      <c r="E477" s="297"/>
      <c r="F477" s="297"/>
      <c r="G477" s="297"/>
      <c r="H477" s="297"/>
      <c r="I477" s="297"/>
      <c r="J477" s="297"/>
      <c r="K477" s="297"/>
      <c r="L477" s="297"/>
      <c r="M477" s="297"/>
      <c r="N477" s="297"/>
      <c r="O477" s="297"/>
      <c r="P477" s="297"/>
      <c r="Q477" s="297"/>
      <c r="R477" s="297"/>
      <c r="S477" s="209"/>
      <c r="T477" s="297"/>
      <c r="U477" s="297"/>
    </row>
    <row r="478" spans="2:21" ht="11.25">
      <c r="B478" s="12"/>
      <c r="C478" s="297"/>
      <c r="D478" s="297"/>
      <c r="E478" s="297"/>
      <c r="F478" s="297"/>
      <c r="G478" s="297"/>
      <c r="H478" s="297"/>
      <c r="I478" s="297"/>
      <c r="J478" s="297"/>
      <c r="K478" s="297"/>
      <c r="L478" s="297"/>
      <c r="M478" s="297"/>
      <c r="N478" s="297"/>
      <c r="O478" s="297"/>
      <c r="P478" s="297"/>
      <c r="Q478" s="297"/>
      <c r="R478" s="297"/>
      <c r="S478" s="209"/>
      <c r="T478" s="297"/>
      <c r="U478" s="297"/>
    </row>
    <row r="479" spans="2:21" ht="11.25">
      <c r="B479" s="12"/>
      <c r="C479" s="297"/>
      <c r="D479" s="297"/>
      <c r="E479" s="297"/>
      <c r="F479" s="297"/>
      <c r="G479" s="297"/>
      <c r="H479" s="297"/>
      <c r="I479" s="297"/>
      <c r="J479" s="297"/>
      <c r="K479" s="297"/>
      <c r="L479" s="297"/>
      <c r="M479" s="297"/>
      <c r="N479" s="297"/>
      <c r="O479" s="297"/>
      <c r="P479" s="297"/>
      <c r="Q479" s="297"/>
      <c r="R479" s="297"/>
      <c r="S479" s="209"/>
      <c r="T479" s="297"/>
      <c r="U479" s="297"/>
    </row>
    <row r="480" spans="2:21" ht="11.25">
      <c r="B480" s="12"/>
      <c r="C480" s="297"/>
      <c r="D480" s="297"/>
      <c r="E480" s="297"/>
      <c r="F480" s="297"/>
      <c r="G480" s="297"/>
      <c r="H480" s="297"/>
      <c r="I480" s="297"/>
      <c r="J480" s="297"/>
      <c r="K480" s="297"/>
      <c r="L480" s="297"/>
      <c r="M480" s="297"/>
      <c r="N480" s="297"/>
      <c r="O480" s="297"/>
      <c r="P480" s="297"/>
      <c r="Q480" s="297"/>
      <c r="R480" s="297"/>
      <c r="S480" s="209"/>
      <c r="T480" s="297"/>
      <c r="U480" s="297"/>
    </row>
    <row r="481" spans="2:21" ht="11.25">
      <c r="B481" s="12"/>
      <c r="C481" s="297"/>
      <c r="D481" s="297"/>
      <c r="E481" s="297"/>
      <c r="F481" s="297"/>
      <c r="G481" s="297"/>
      <c r="H481" s="297"/>
      <c r="I481" s="297"/>
      <c r="J481" s="297"/>
      <c r="K481" s="297"/>
      <c r="L481" s="297"/>
      <c r="M481" s="297"/>
      <c r="N481" s="297"/>
      <c r="O481" s="297"/>
      <c r="P481" s="297"/>
      <c r="Q481" s="297"/>
      <c r="R481" s="297"/>
      <c r="S481" s="209"/>
      <c r="T481" s="297"/>
      <c r="U481" s="297"/>
    </row>
    <row r="482" spans="2:21" ht="11.25">
      <c r="B482" s="12"/>
      <c r="C482" s="297"/>
      <c r="D482" s="297"/>
      <c r="E482" s="297"/>
      <c r="F482" s="297"/>
      <c r="G482" s="297"/>
      <c r="H482" s="297"/>
      <c r="I482" s="297"/>
      <c r="J482" s="297"/>
      <c r="K482" s="297"/>
      <c r="L482" s="297"/>
      <c r="M482" s="297"/>
      <c r="N482" s="297"/>
      <c r="O482" s="297"/>
      <c r="P482" s="297"/>
      <c r="Q482" s="297"/>
      <c r="R482" s="297"/>
      <c r="S482" s="209"/>
      <c r="T482" s="297"/>
      <c r="U482" s="297"/>
    </row>
    <row r="483" spans="2:21" ht="11.25">
      <c r="B483" s="12"/>
      <c r="C483" s="297"/>
      <c r="D483" s="297"/>
      <c r="E483" s="297"/>
      <c r="F483" s="297"/>
      <c r="G483" s="297"/>
      <c r="H483" s="297"/>
      <c r="I483" s="297"/>
      <c r="J483" s="297"/>
      <c r="K483" s="297"/>
      <c r="L483" s="297"/>
      <c r="M483" s="297"/>
      <c r="N483" s="297"/>
      <c r="O483" s="297"/>
      <c r="P483" s="297"/>
      <c r="Q483" s="297"/>
      <c r="R483" s="297"/>
      <c r="S483" s="209"/>
      <c r="T483" s="297"/>
      <c r="U483" s="297"/>
    </row>
    <row r="484" spans="2:21" ht="11.25">
      <c r="B484" s="12"/>
      <c r="C484" s="297"/>
      <c r="D484" s="297"/>
      <c r="E484" s="297"/>
      <c r="F484" s="297"/>
      <c r="G484" s="297"/>
      <c r="H484" s="297"/>
      <c r="I484" s="297"/>
      <c r="J484" s="297"/>
      <c r="K484" s="297"/>
      <c r="L484" s="297"/>
      <c r="M484" s="297"/>
      <c r="N484" s="297"/>
      <c r="O484" s="297"/>
      <c r="P484" s="297"/>
      <c r="Q484" s="297"/>
      <c r="R484" s="297"/>
      <c r="S484" s="209"/>
      <c r="T484" s="297"/>
      <c r="U484" s="297"/>
    </row>
    <row r="485" spans="2:21" ht="11.25">
      <c r="B485" s="12"/>
      <c r="C485" s="297"/>
      <c r="D485" s="297"/>
      <c r="E485" s="297"/>
      <c r="F485" s="297"/>
      <c r="G485" s="297"/>
      <c r="H485" s="297"/>
      <c r="I485" s="297"/>
      <c r="J485" s="297"/>
      <c r="K485" s="297"/>
      <c r="L485" s="297"/>
      <c r="M485" s="297"/>
      <c r="N485" s="297"/>
      <c r="O485" s="297"/>
      <c r="P485" s="297"/>
      <c r="Q485" s="297"/>
      <c r="R485" s="297"/>
      <c r="S485" s="209"/>
      <c r="T485" s="297"/>
      <c r="U485" s="297"/>
    </row>
    <row r="486" spans="2:21" ht="11.25">
      <c r="B486" s="12"/>
      <c r="C486" s="297"/>
      <c r="D486" s="297"/>
      <c r="E486" s="297"/>
      <c r="F486" s="297"/>
      <c r="G486" s="297"/>
      <c r="H486" s="297"/>
      <c r="I486" s="297"/>
      <c r="J486" s="297"/>
      <c r="K486" s="297"/>
      <c r="L486" s="297"/>
      <c r="M486" s="297"/>
      <c r="N486" s="297"/>
      <c r="O486" s="297"/>
      <c r="P486" s="297"/>
      <c r="Q486" s="297"/>
      <c r="R486" s="297"/>
      <c r="S486" s="209"/>
      <c r="T486" s="297"/>
      <c r="U486" s="297"/>
    </row>
    <row r="487" spans="2:21" ht="11.25">
      <c r="B487" s="12"/>
      <c r="C487" s="297"/>
      <c r="D487" s="297"/>
      <c r="E487" s="297"/>
      <c r="F487" s="297"/>
      <c r="G487" s="297"/>
      <c r="H487" s="297"/>
      <c r="I487" s="297"/>
      <c r="J487" s="297"/>
      <c r="K487" s="297"/>
      <c r="L487" s="297"/>
      <c r="M487" s="297"/>
      <c r="N487" s="297"/>
      <c r="O487" s="297"/>
      <c r="P487" s="297"/>
      <c r="Q487" s="297"/>
      <c r="R487" s="297"/>
      <c r="S487" s="209"/>
      <c r="T487" s="297"/>
      <c r="U487" s="297"/>
    </row>
    <row r="488" spans="2:21" ht="11.25">
      <c r="B488" s="12"/>
      <c r="C488" s="297"/>
      <c r="D488" s="297"/>
      <c r="E488" s="297"/>
      <c r="F488" s="297"/>
      <c r="G488" s="297"/>
      <c r="H488" s="297"/>
      <c r="I488" s="297"/>
      <c r="J488" s="297"/>
      <c r="K488" s="297"/>
      <c r="L488" s="297"/>
      <c r="M488" s="297"/>
      <c r="N488" s="297"/>
      <c r="O488" s="297"/>
      <c r="P488" s="297"/>
      <c r="Q488" s="297"/>
      <c r="R488" s="297"/>
      <c r="S488" s="209"/>
      <c r="T488" s="297"/>
      <c r="U488" s="297"/>
    </row>
    <row r="489" spans="2:21" ht="11.25">
      <c r="B489" s="12"/>
      <c r="C489" s="297"/>
      <c r="D489" s="297"/>
      <c r="E489" s="297"/>
      <c r="F489" s="297"/>
      <c r="G489" s="297"/>
      <c r="H489" s="297"/>
      <c r="I489" s="297"/>
      <c r="J489" s="297"/>
      <c r="K489" s="297"/>
      <c r="L489" s="297"/>
      <c r="M489" s="297"/>
      <c r="N489" s="297"/>
      <c r="O489" s="297"/>
      <c r="P489" s="297"/>
      <c r="Q489" s="297"/>
      <c r="R489" s="297"/>
      <c r="S489" s="209"/>
      <c r="T489" s="297"/>
      <c r="U489" s="297"/>
    </row>
    <row r="490" spans="2:21" ht="11.25">
      <c r="B490" s="12"/>
      <c r="C490" s="297"/>
      <c r="D490" s="297"/>
      <c r="E490" s="297"/>
      <c r="F490" s="297"/>
      <c r="G490" s="297"/>
      <c r="H490" s="297"/>
      <c r="I490" s="297"/>
      <c r="J490" s="297"/>
      <c r="K490" s="297"/>
      <c r="L490" s="297"/>
      <c r="M490" s="297"/>
      <c r="N490" s="297"/>
      <c r="O490" s="297"/>
      <c r="P490" s="297"/>
      <c r="Q490" s="297"/>
      <c r="R490" s="297"/>
      <c r="S490" s="209"/>
      <c r="T490" s="297"/>
      <c r="U490" s="297"/>
    </row>
    <row r="491" spans="2:21" ht="11.25">
      <c r="B491" s="12"/>
      <c r="C491" s="297"/>
      <c r="D491" s="297"/>
      <c r="E491" s="297"/>
      <c r="F491" s="297"/>
      <c r="G491" s="297"/>
      <c r="H491" s="297"/>
      <c r="I491" s="297"/>
      <c r="J491" s="297"/>
      <c r="K491" s="297"/>
      <c r="L491" s="297"/>
      <c r="M491" s="297"/>
      <c r="N491" s="297"/>
      <c r="O491" s="297"/>
      <c r="P491" s="297"/>
      <c r="Q491" s="297"/>
      <c r="R491" s="297"/>
      <c r="S491" s="209"/>
      <c r="T491" s="297"/>
      <c r="U491" s="297"/>
    </row>
    <row r="492" spans="2:21" ht="11.25">
      <c r="B492" s="12"/>
      <c r="C492" s="297"/>
      <c r="D492" s="297"/>
      <c r="E492" s="297"/>
      <c r="F492" s="297"/>
      <c r="G492" s="297"/>
      <c r="H492" s="297"/>
      <c r="I492" s="297"/>
      <c r="J492" s="297"/>
      <c r="K492" s="297"/>
      <c r="L492" s="297"/>
      <c r="M492" s="297"/>
      <c r="N492" s="297"/>
      <c r="O492" s="297"/>
      <c r="P492" s="297"/>
      <c r="Q492" s="297"/>
      <c r="R492" s="297"/>
      <c r="S492" s="209"/>
      <c r="T492" s="297"/>
      <c r="U492" s="297"/>
    </row>
    <row r="493" spans="2:21" ht="11.25">
      <c r="B493" s="12"/>
      <c r="C493" s="297"/>
      <c r="D493" s="297"/>
      <c r="E493" s="297"/>
      <c r="F493" s="297"/>
      <c r="G493" s="297"/>
      <c r="H493" s="297"/>
      <c r="I493" s="297"/>
      <c r="J493" s="297"/>
      <c r="K493" s="297"/>
      <c r="L493" s="297"/>
      <c r="M493" s="297"/>
      <c r="N493" s="297"/>
      <c r="O493" s="297"/>
      <c r="P493" s="297"/>
      <c r="Q493" s="297"/>
      <c r="R493" s="297"/>
      <c r="S493" s="209"/>
      <c r="T493" s="297"/>
      <c r="U493" s="297"/>
    </row>
    <row r="494" spans="2:21" ht="11.25">
      <c r="B494" s="12"/>
      <c r="C494" s="297"/>
      <c r="D494" s="297"/>
      <c r="E494" s="297"/>
      <c r="F494" s="297"/>
      <c r="G494" s="297"/>
      <c r="H494" s="297"/>
      <c r="I494" s="297"/>
      <c r="J494" s="297"/>
      <c r="K494" s="297"/>
      <c r="L494" s="297"/>
      <c r="M494" s="297"/>
      <c r="N494" s="297"/>
      <c r="O494" s="297"/>
      <c r="P494" s="297"/>
      <c r="Q494" s="297"/>
      <c r="R494" s="297"/>
      <c r="S494" s="209"/>
      <c r="T494" s="297"/>
      <c r="U494" s="297"/>
    </row>
    <row r="495" spans="2:21" ht="11.25">
      <c r="B495" s="12"/>
      <c r="C495" s="297"/>
      <c r="D495" s="297"/>
      <c r="E495" s="297"/>
      <c r="F495" s="297"/>
      <c r="G495" s="297"/>
      <c r="H495" s="297"/>
      <c r="I495" s="297"/>
      <c r="J495" s="297"/>
      <c r="K495" s="297"/>
      <c r="L495" s="297"/>
      <c r="M495" s="297"/>
      <c r="N495" s="297"/>
      <c r="O495" s="297"/>
      <c r="P495" s="297"/>
      <c r="Q495" s="297"/>
      <c r="R495" s="297"/>
      <c r="S495" s="209"/>
      <c r="T495" s="297"/>
      <c r="U495" s="297"/>
    </row>
    <row r="496" spans="2:21" ht="11.25">
      <c r="B496" s="12"/>
      <c r="C496" s="297"/>
      <c r="D496" s="297"/>
      <c r="E496" s="297"/>
      <c r="F496" s="297"/>
      <c r="G496" s="297"/>
      <c r="H496" s="297"/>
      <c r="I496" s="297"/>
      <c r="J496" s="297"/>
      <c r="K496" s="297"/>
      <c r="L496" s="297"/>
      <c r="M496" s="297"/>
      <c r="N496" s="297"/>
      <c r="O496" s="297"/>
      <c r="P496" s="297"/>
      <c r="Q496" s="297"/>
      <c r="R496" s="297"/>
      <c r="S496" s="209"/>
      <c r="T496" s="297"/>
      <c r="U496" s="297"/>
    </row>
    <row r="497" spans="2:21" ht="11.25">
      <c r="B497" s="12"/>
      <c r="C497" s="297"/>
      <c r="D497" s="297"/>
      <c r="E497" s="297"/>
      <c r="F497" s="297"/>
      <c r="G497" s="297"/>
      <c r="H497" s="297"/>
      <c r="I497" s="297"/>
      <c r="J497" s="297"/>
      <c r="K497" s="297"/>
      <c r="L497" s="297"/>
      <c r="M497" s="297"/>
      <c r="N497" s="297"/>
      <c r="O497" s="297"/>
      <c r="P497" s="297"/>
      <c r="Q497" s="297"/>
      <c r="R497" s="297"/>
      <c r="S497" s="209"/>
      <c r="T497" s="297"/>
      <c r="U497" s="297"/>
    </row>
    <row r="498" spans="2:21" ht="11.25">
      <c r="B498" s="12"/>
      <c r="C498" s="297"/>
      <c r="D498" s="297"/>
      <c r="E498" s="297"/>
      <c r="F498" s="297"/>
      <c r="G498" s="297"/>
      <c r="H498" s="297"/>
      <c r="I498" s="297"/>
      <c r="J498" s="297"/>
      <c r="K498" s="297"/>
      <c r="L498" s="297"/>
      <c r="M498" s="297"/>
      <c r="N498" s="297"/>
      <c r="O498" s="297"/>
      <c r="P498" s="297"/>
      <c r="Q498" s="297"/>
      <c r="R498" s="297"/>
      <c r="S498" s="209"/>
      <c r="T498" s="297"/>
      <c r="U498" s="297"/>
    </row>
    <row r="499" spans="2:21" ht="11.25">
      <c r="B499" s="12"/>
      <c r="C499" s="297"/>
      <c r="D499" s="297"/>
      <c r="E499" s="297"/>
      <c r="F499" s="297"/>
      <c r="G499" s="297"/>
      <c r="H499" s="297"/>
      <c r="I499" s="297"/>
      <c r="J499" s="297"/>
      <c r="K499" s="297"/>
      <c r="L499" s="297"/>
      <c r="M499" s="297"/>
      <c r="N499" s="297"/>
      <c r="O499" s="297"/>
      <c r="P499" s="297"/>
      <c r="Q499" s="297"/>
      <c r="R499" s="297"/>
      <c r="S499" s="209"/>
      <c r="T499" s="297"/>
      <c r="U499" s="297"/>
    </row>
    <row r="500" spans="2:21" ht="11.25">
      <c r="B500" s="12"/>
      <c r="C500" s="297"/>
      <c r="D500" s="297"/>
      <c r="E500" s="297"/>
      <c r="F500" s="297"/>
      <c r="G500" s="297"/>
      <c r="H500" s="297"/>
      <c r="I500" s="297"/>
      <c r="J500" s="297"/>
      <c r="K500" s="297"/>
      <c r="L500" s="297"/>
      <c r="M500" s="297"/>
      <c r="N500" s="297"/>
      <c r="O500" s="297"/>
      <c r="P500" s="297"/>
      <c r="Q500" s="297"/>
      <c r="R500" s="297"/>
      <c r="S500" s="209"/>
      <c r="T500" s="297"/>
      <c r="U500" s="297"/>
    </row>
    <row r="501" spans="2:21" ht="11.25">
      <c r="B501" s="12"/>
      <c r="C501" s="297"/>
      <c r="D501" s="297"/>
      <c r="E501" s="297"/>
      <c r="F501" s="297"/>
      <c r="G501" s="297"/>
      <c r="H501" s="297"/>
      <c r="I501" s="297"/>
      <c r="J501" s="297"/>
      <c r="K501" s="297"/>
      <c r="L501" s="297"/>
      <c r="M501" s="297"/>
      <c r="N501" s="297"/>
      <c r="O501" s="297"/>
      <c r="P501" s="297"/>
      <c r="Q501" s="297"/>
      <c r="R501" s="297"/>
      <c r="S501" s="209"/>
      <c r="T501" s="297"/>
      <c r="U501" s="297"/>
    </row>
    <row r="502" spans="2:21" ht="11.25">
      <c r="B502" s="12"/>
      <c r="C502" s="297"/>
      <c r="D502" s="297"/>
      <c r="E502" s="297"/>
      <c r="F502" s="297"/>
      <c r="G502" s="297"/>
      <c r="H502" s="297"/>
      <c r="I502" s="297"/>
      <c r="J502" s="297"/>
      <c r="K502" s="297"/>
      <c r="L502" s="297"/>
      <c r="M502" s="297"/>
      <c r="N502" s="297"/>
      <c r="O502" s="297"/>
      <c r="P502" s="297"/>
      <c r="Q502" s="297"/>
      <c r="R502" s="297"/>
      <c r="S502" s="209"/>
      <c r="T502" s="297"/>
      <c r="U502" s="297"/>
    </row>
    <row r="503" spans="2:21" ht="11.25">
      <c r="B503" s="12"/>
      <c r="C503" s="297"/>
      <c r="D503" s="297"/>
      <c r="E503" s="297"/>
      <c r="F503" s="297"/>
      <c r="G503" s="297"/>
      <c r="H503" s="297"/>
      <c r="I503" s="297"/>
      <c r="J503" s="297"/>
      <c r="K503" s="297"/>
      <c r="L503" s="297"/>
      <c r="M503" s="297"/>
      <c r="N503" s="297"/>
      <c r="O503" s="297"/>
      <c r="P503" s="297"/>
      <c r="Q503" s="297"/>
      <c r="R503" s="297"/>
      <c r="S503" s="209"/>
      <c r="T503" s="297"/>
      <c r="U503" s="297"/>
    </row>
    <row r="504" spans="2:21" ht="11.25">
      <c r="B504" s="12"/>
      <c r="C504" s="297"/>
      <c r="D504" s="297"/>
      <c r="E504" s="297"/>
      <c r="F504" s="297"/>
      <c r="G504" s="297"/>
      <c r="H504" s="297"/>
      <c r="I504" s="297"/>
      <c r="J504" s="297"/>
      <c r="K504" s="297"/>
      <c r="L504" s="297"/>
      <c r="M504" s="297"/>
      <c r="N504" s="297"/>
      <c r="O504" s="297"/>
      <c r="P504" s="297"/>
      <c r="Q504" s="297"/>
      <c r="R504" s="297"/>
      <c r="S504" s="209"/>
      <c r="T504" s="297"/>
      <c r="U504" s="297"/>
    </row>
    <row r="505" spans="2:21" ht="11.25">
      <c r="B505" s="12"/>
      <c r="C505" s="297"/>
      <c r="D505" s="297"/>
      <c r="E505" s="297"/>
      <c r="F505" s="297"/>
      <c r="G505" s="297"/>
      <c r="H505" s="297"/>
      <c r="I505" s="297"/>
      <c r="J505" s="297"/>
      <c r="K505" s="297"/>
      <c r="L505" s="297"/>
      <c r="M505" s="297"/>
      <c r="N505" s="297"/>
      <c r="O505" s="297"/>
      <c r="P505" s="297"/>
      <c r="Q505" s="297"/>
      <c r="R505" s="297"/>
      <c r="S505" s="209"/>
      <c r="T505" s="297"/>
      <c r="U505" s="297"/>
    </row>
    <row r="506" spans="2:21" ht="11.25">
      <c r="B506" s="12"/>
      <c r="C506" s="297"/>
      <c r="D506" s="297"/>
      <c r="E506" s="297"/>
      <c r="F506" s="297"/>
      <c r="G506" s="297"/>
      <c r="H506" s="297"/>
      <c r="I506" s="297"/>
      <c r="J506" s="297"/>
      <c r="K506" s="297"/>
      <c r="L506" s="297"/>
      <c r="M506" s="297"/>
      <c r="N506" s="297"/>
      <c r="O506" s="297"/>
      <c r="P506" s="297"/>
      <c r="Q506" s="297"/>
      <c r="R506" s="297"/>
      <c r="S506" s="209"/>
      <c r="T506" s="297"/>
      <c r="U506" s="297"/>
    </row>
    <row r="507" spans="2:21" ht="11.25">
      <c r="B507" s="12"/>
      <c r="C507" s="297"/>
      <c r="D507" s="297"/>
      <c r="E507" s="297"/>
      <c r="F507" s="297"/>
      <c r="G507" s="297"/>
      <c r="H507" s="297"/>
      <c r="I507" s="297"/>
      <c r="J507" s="297"/>
      <c r="K507" s="297"/>
      <c r="L507" s="297"/>
      <c r="M507" s="297"/>
      <c r="N507" s="297"/>
      <c r="O507" s="297"/>
      <c r="P507" s="297"/>
      <c r="Q507" s="297"/>
      <c r="R507" s="297"/>
      <c r="S507" s="209"/>
      <c r="T507" s="297"/>
      <c r="U507" s="297"/>
    </row>
    <row r="508" spans="2:21" ht="11.25">
      <c r="B508" s="12"/>
      <c r="C508" s="297"/>
      <c r="D508" s="297"/>
      <c r="E508" s="297"/>
      <c r="F508" s="297"/>
      <c r="G508" s="297"/>
      <c r="H508" s="297"/>
      <c r="I508" s="297"/>
      <c r="J508" s="297"/>
      <c r="K508" s="297"/>
      <c r="L508" s="297"/>
      <c r="M508" s="297"/>
      <c r="N508" s="297"/>
      <c r="O508" s="297"/>
      <c r="P508" s="297"/>
      <c r="Q508" s="297"/>
      <c r="R508" s="297"/>
      <c r="S508" s="209"/>
      <c r="T508" s="297"/>
      <c r="U508" s="297"/>
    </row>
    <row r="509" spans="2:21" ht="11.25">
      <c r="B509" s="12"/>
      <c r="C509" s="297"/>
      <c r="D509" s="297"/>
      <c r="E509" s="297"/>
      <c r="F509" s="297"/>
      <c r="G509" s="297"/>
      <c r="H509" s="297"/>
      <c r="I509" s="297"/>
      <c r="J509" s="297"/>
      <c r="K509" s="297"/>
      <c r="L509" s="297"/>
      <c r="M509" s="297"/>
      <c r="N509" s="297"/>
      <c r="O509" s="297"/>
      <c r="P509" s="297"/>
      <c r="Q509" s="297"/>
      <c r="R509" s="297"/>
      <c r="S509" s="209"/>
      <c r="T509" s="297"/>
      <c r="U509" s="297"/>
    </row>
    <row r="510" spans="2:21" ht="11.25">
      <c r="B510" s="12"/>
      <c r="C510" s="297"/>
      <c r="D510" s="297"/>
      <c r="E510" s="297"/>
      <c r="F510" s="297"/>
      <c r="G510" s="297"/>
      <c r="H510" s="297"/>
      <c r="I510" s="297"/>
      <c r="J510" s="297"/>
      <c r="K510" s="297"/>
      <c r="L510" s="297"/>
      <c r="M510" s="297"/>
      <c r="N510" s="297"/>
      <c r="O510" s="297"/>
      <c r="P510" s="297"/>
      <c r="Q510" s="297"/>
      <c r="R510" s="297"/>
      <c r="S510" s="209"/>
      <c r="T510" s="297"/>
      <c r="U510" s="297"/>
    </row>
    <row r="511" spans="2:21" ht="11.25">
      <c r="B511" s="12"/>
      <c r="C511" s="297"/>
      <c r="D511" s="297"/>
      <c r="E511" s="297"/>
      <c r="F511" s="297"/>
      <c r="G511" s="297"/>
      <c r="H511" s="297"/>
      <c r="I511" s="297"/>
      <c r="J511" s="297"/>
      <c r="K511" s="297"/>
      <c r="L511" s="297"/>
      <c r="M511" s="297"/>
      <c r="N511" s="297"/>
      <c r="O511" s="297"/>
      <c r="P511" s="297"/>
      <c r="Q511" s="297"/>
      <c r="R511" s="297"/>
      <c r="S511" s="209"/>
      <c r="T511" s="297"/>
      <c r="U511" s="297"/>
    </row>
    <row r="512" spans="2:21" ht="11.25">
      <c r="B512" s="12"/>
      <c r="C512" s="297"/>
      <c r="D512" s="297"/>
      <c r="E512" s="297"/>
      <c r="F512" s="297"/>
      <c r="G512" s="297"/>
      <c r="H512" s="297"/>
      <c r="I512" s="297"/>
      <c r="J512" s="297"/>
      <c r="K512" s="297"/>
      <c r="L512" s="297"/>
      <c r="M512" s="297"/>
      <c r="N512" s="297"/>
      <c r="O512" s="297"/>
      <c r="P512" s="297"/>
      <c r="Q512" s="297"/>
      <c r="R512" s="297"/>
      <c r="S512" s="209"/>
      <c r="T512" s="297"/>
      <c r="U512" s="297"/>
    </row>
    <row r="513" spans="2:21" ht="11.25">
      <c r="B513" s="12"/>
      <c r="C513" s="297"/>
      <c r="D513" s="297"/>
      <c r="E513" s="297"/>
      <c r="F513" s="297"/>
      <c r="G513" s="297"/>
      <c r="H513" s="297"/>
      <c r="I513" s="297"/>
      <c r="J513" s="297"/>
      <c r="K513" s="297"/>
      <c r="L513" s="297"/>
      <c r="M513" s="297"/>
      <c r="N513" s="297"/>
      <c r="O513" s="297"/>
      <c r="P513" s="297"/>
      <c r="Q513" s="297"/>
      <c r="R513" s="297"/>
      <c r="S513" s="209"/>
      <c r="T513" s="297"/>
      <c r="U513" s="297"/>
    </row>
    <row r="514" spans="2:21" ht="11.25">
      <c r="B514" s="12"/>
      <c r="C514" s="297"/>
      <c r="D514" s="297"/>
      <c r="E514" s="297"/>
      <c r="F514" s="297"/>
      <c r="G514" s="297"/>
      <c r="H514" s="297"/>
      <c r="I514" s="297"/>
      <c r="J514" s="297"/>
      <c r="K514" s="297"/>
      <c r="L514" s="297"/>
      <c r="M514" s="297"/>
      <c r="N514" s="297"/>
      <c r="O514" s="297"/>
      <c r="P514" s="297"/>
      <c r="Q514" s="297"/>
      <c r="R514" s="297"/>
      <c r="S514" s="209"/>
      <c r="T514" s="297"/>
      <c r="U514" s="297"/>
    </row>
    <row r="515" spans="2:21" ht="11.25">
      <c r="B515" s="12"/>
      <c r="C515" s="297"/>
      <c r="D515" s="297"/>
      <c r="E515" s="297"/>
      <c r="F515" s="297"/>
      <c r="G515" s="297"/>
      <c r="H515" s="297"/>
      <c r="I515" s="297"/>
      <c r="J515" s="297"/>
      <c r="K515" s="297"/>
      <c r="L515" s="297"/>
      <c r="M515" s="297"/>
      <c r="N515" s="297"/>
      <c r="O515" s="297"/>
      <c r="P515" s="297"/>
      <c r="Q515" s="297"/>
      <c r="R515" s="297"/>
      <c r="S515" s="209"/>
      <c r="T515" s="297"/>
      <c r="U515" s="297"/>
    </row>
    <row r="516" spans="2:21" ht="11.25">
      <c r="B516" s="12"/>
      <c r="C516" s="297"/>
      <c r="D516" s="297"/>
      <c r="E516" s="297"/>
      <c r="F516" s="297"/>
      <c r="G516" s="297"/>
      <c r="H516" s="297"/>
      <c r="I516" s="297"/>
      <c r="J516" s="297"/>
      <c r="K516" s="297"/>
      <c r="L516" s="297"/>
      <c r="M516" s="297"/>
      <c r="N516" s="297"/>
      <c r="O516" s="297"/>
      <c r="P516" s="297"/>
      <c r="Q516" s="297"/>
      <c r="R516" s="297"/>
      <c r="S516" s="209"/>
      <c r="T516" s="297"/>
      <c r="U516" s="297"/>
    </row>
    <row r="517" spans="2:21" ht="11.25">
      <c r="B517" s="12"/>
      <c r="C517" s="297"/>
      <c r="D517" s="297"/>
      <c r="E517" s="297"/>
      <c r="F517" s="297"/>
      <c r="G517" s="297"/>
      <c r="H517" s="297"/>
      <c r="I517" s="297"/>
      <c r="J517" s="297"/>
      <c r="K517" s="297"/>
      <c r="L517" s="297"/>
      <c r="M517" s="297"/>
      <c r="N517" s="297"/>
      <c r="O517" s="297"/>
      <c r="P517" s="297"/>
      <c r="Q517" s="297"/>
      <c r="R517" s="297"/>
      <c r="S517" s="209"/>
      <c r="T517" s="297"/>
      <c r="U517" s="297"/>
    </row>
    <row r="518" spans="2:21" ht="11.25">
      <c r="B518" s="12"/>
      <c r="C518" s="297"/>
      <c r="D518" s="297"/>
      <c r="E518" s="297"/>
      <c r="F518" s="297"/>
      <c r="G518" s="297"/>
      <c r="H518" s="297"/>
      <c r="I518" s="297"/>
      <c r="J518" s="297"/>
      <c r="K518" s="297"/>
      <c r="L518" s="297"/>
      <c r="M518" s="297"/>
      <c r="N518" s="297"/>
      <c r="O518" s="297"/>
      <c r="P518" s="297"/>
      <c r="Q518" s="297"/>
      <c r="R518" s="297"/>
      <c r="S518" s="209"/>
      <c r="T518" s="297"/>
      <c r="U518" s="297"/>
    </row>
    <row r="519" spans="2:21" ht="11.25">
      <c r="B519" s="12"/>
      <c r="C519" s="297"/>
      <c r="D519" s="297"/>
      <c r="E519" s="297"/>
      <c r="F519" s="297"/>
      <c r="G519" s="297"/>
      <c r="H519" s="297"/>
      <c r="I519" s="297"/>
      <c r="J519" s="297"/>
      <c r="K519" s="297"/>
      <c r="L519" s="297"/>
      <c r="M519" s="297"/>
      <c r="N519" s="297"/>
      <c r="O519" s="297"/>
      <c r="P519" s="297"/>
      <c r="Q519" s="297"/>
      <c r="R519" s="297"/>
      <c r="S519" s="209"/>
      <c r="T519" s="297"/>
      <c r="U519" s="297"/>
    </row>
    <row r="520" spans="2:21" ht="11.25">
      <c r="B520" s="12"/>
      <c r="C520" s="297"/>
      <c r="D520" s="297"/>
      <c r="E520" s="297"/>
      <c r="F520" s="297"/>
      <c r="G520" s="297"/>
      <c r="H520" s="297"/>
      <c r="I520" s="297"/>
      <c r="J520" s="297"/>
      <c r="K520" s="297"/>
      <c r="L520" s="297"/>
      <c r="M520" s="297"/>
      <c r="N520" s="297"/>
      <c r="O520" s="297"/>
      <c r="P520" s="297"/>
      <c r="Q520" s="297"/>
      <c r="R520" s="297"/>
      <c r="S520" s="209"/>
      <c r="T520" s="297"/>
      <c r="U520" s="297"/>
    </row>
    <row r="521" spans="2:21" ht="11.25">
      <c r="B521" s="12"/>
      <c r="C521" s="297"/>
      <c r="D521" s="297"/>
      <c r="E521" s="297"/>
      <c r="F521" s="297"/>
      <c r="G521" s="297"/>
      <c r="H521" s="297"/>
      <c r="I521" s="297"/>
      <c r="J521" s="297"/>
      <c r="K521" s="297"/>
      <c r="L521" s="297"/>
      <c r="M521" s="297"/>
      <c r="N521" s="297"/>
      <c r="O521" s="297"/>
      <c r="P521" s="297"/>
      <c r="Q521" s="297"/>
      <c r="R521" s="297"/>
      <c r="S521" s="209"/>
      <c r="T521" s="297"/>
      <c r="U521" s="297"/>
    </row>
    <row r="522" spans="2:21" ht="11.25">
      <c r="B522" s="12"/>
      <c r="C522" s="297"/>
      <c r="D522" s="297"/>
      <c r="E522" s="297"/>
      <c r="F522" s="297"/>
      <c r="G522" s="297"/>
      <c r="H522" s="297"/>
      <c r="I522" s="297"/>
      <c r="J522" s="297"/>
      <c r="K522" s="297"/>
      <c r="L522" s="297"/>
      <c r="M522" s="297"/>
      <c r="N522" s="297"/>
      <c r="O522" s="297"/>
      <c r="P522" s="297"/>
      <c r="Q522" s="297"/>
      <c r="R522" s="297"/>
      <c r="S522" s="209"/>
      <c r="T522" s="297"/>
      <c r="U522" s="297"/>
    </row>
    <row r="523" spans="2:21" ht="11.25">
      <c r="B523" s="12"/>
      <c r="C523" s="297"/>
      <c r="D523" s="297"/>
      <c r="E523" s="297"/>
      <c r="F523" s="297"/>
      <c r="G523" s="297"/>
      <c r="H523" s="297"/>
      <c r="I523" s="297"/>
      <c r="J523" s="297"/>
      <c r="K523" s="297"/>
      <c r="L523" s="297"/>
      <c r="M523" s="297"/>
      <c r="N523" s="297"/>
      <c r="O523" s="297"/>
      <c r="P523" s="297"/>
      <c r="Q523" s="297"/>
      <c r="R523" s="297"/>
      <c r="S523" s="209"/>
      <c r="T523" s="297"/>
      <c r="U523" s="297"/>
    </row>
    <row r="524" spans="2:21" ht="11.25">
      <c r="B524" s="12"/>
      <c r="C524" s="297"/>
      <c r="D524" s="297"/>
      <c r="E524" s="297"/>
      <c r="F524" s="297"/>
      <c r="G524" s="297"/>
      <c r="H524" s="297"/>
      <c r="I524" s="297"/>
      <c r="J524" s="297"/>
      <c r="K524" s="297"/>
      <c r="L524" s="297"/>
      <c r="M524" s="297"/>
      <c r="N524" s="297"/>
      <c r="O524" s="297"/>
      <c r="P524" s="297"/>
      <c r="Q524" s="297"/>
      <c r="R524" s="297"/>
      <c r="S524" s="209"/>
      <c r="T524" s="297"/>
      <c r="U524" s="297"/>
    </row>
    <row r="525" spans="2:21" ht="11.25">
      <c r="B525" s="12"/>
      <c r="C525" s="297"/>
      <c r="D525" s="297"/>
      <c r="E525" s="297"/>
      <c r="F525" s="297"/>
      <c r="G525" s="297"/>
      <c r="H525" s="297"/>
      <c r="I525" s="297"/>
      <c r="J525" s="297"/>
      <c r="K525" s="297"/>
      <c r="L525" s="297"/>
      <c r="M525" s="297"/>
      <c r="N525" s="297"/>
      <c r="O525" s="297"/>
      <c r="P525" s="297"/>
      <c r="Q525" s="297"/>
      <c r="R525" s="297"/>
      <c r="S525" s="209"/>
      <c r="T525" s="297"/>
      <c r="U525" s="297"/>
    </row>
    <row r="526" spans="2:21" ht="11.25">
      <c r="B526" s="12"/>
      <c r="C526" s="297"/>
      <c r="D526" s="297"/>
      <c r="E526" s="297"/>
      <c r="F526" s="297"/>
      <c r="G526" s="297"/>
      <c r="H526" s="297"/>
      <c r="I526" s="297"/>
      <c r="J526" s="297"/>
      <c r="K526" s="297"/>
      <c r="L526" s="297"/>
      <c r="M526" s="297"/>
      <c r="N526" s="297"/>
      <c r="O526" s="297"/>
      <c r="P526" s="297"/>
      <c r="Q526" s="297"/>
      <c r="R526" s="297"/>
      <c r="S526" s="209"/>
      <c r="T526" s="297"/>
      <c r="U526" s="297"/>
    </row>
    <row r="527" spans="2:21" ht="11.25">
      <c r="B527" s="12"/>
      <c r="C527" s="297"/>
      <c r="D527" s="297"/>
      <c r="E527" s="297"/>
      <c r="F527" s="297"/>
      <c r="G527" s="297"/>
      <c r="H527" s="297"/>
      <c r="I527" s="297"/>
      <c r="J527" s="297"/>
      <c r="K527" s="297"/>
      <c r="L527" s="297"/>
      <c r="M527" s="297"/>
      <c r="N527" s="297"/>
      <c r="O527" s="297"/>
      <c r="P527" s="297"/>
      <c r="Q527" s="297"/>
      <c r="R527" s="297"/>
      <c r="S527" s="209"/>
      <c r="T527" s="297"/>
      <c r="U527" s="297"/>
    </row>
    <row r="528" spans="2:21" ht="11.25">
      <c r="B528" s="12"/>
      <c r="C528" s="297"/>
      <c r="D528" s="297"/>
      <c r="E528" s="297"/>
      <c r="F528" s="297"/>
      <c r="G528" s="297"/>
      <c r="H528" s="297"/>
      <c r="I528" s="297"/>
      <c r="J528" s="297"/>
      <c r="K528" s="297"/>
      <c r="L528" s="297"/>
      <c r="M528" s="297"/>
      <c r="N528" s="297"/>
      <c r="O528" s="297"/>
      <c r="P528" s="297"/>
      <c r="Q528" s="297"/>
      <c r="R528" s="297"/>
      <c r="S528" s="209"/>
      <c r="T528" s="297"/>
      <c r="U528" s="297"/>
    </row>
    <row r="529" spans="2:21" ht="11.25">
      <c r="B529" s="12"/>
      <c r="C529" s="297"/>
      <c r="D529" s="297"/>
      <c r="E529" s="297"/>
      <c r="F529" s="297"/>
      <c r="G529" s="297"/>
      <c r="H529" s="297"/>
      <c r="I529" s="297"/>
      <c r="J529" s="297"/>
      <c r="K529" s="297"/>
      <c r="L529" s="297"/>
      <c r="M529" s="297"/>
      <c r="N529" s="297"/>
      <c r="O529" s="297"/>
      <c r="P529" s="297"/>
      <c r="Q529" s="297"/>
      <c r="R529" s="297"/>
      <c r="S529" s="209"/>
      <c r="T529" s="297"/>
      <c r="U529" s="297"/>
    </row>
    <row r="530" spans="2:21" ht="11.25">
      <c r="B530" s="12"/>
      <c r="C530" s="297"/>
      <c r="D530" s="297"/>
      <c r="E530" s="297"/>
      <c r="F530" s="297"/>
      <c r="G530" s="297"/>
      <c r="H530" s="297"/>
      <c r="I530" s="297"/>
      <c r="J530" s="297"/>
      <c r="K530" s="297"/>
      <c r="L530" s="297"/>
      <c r="M530" s="297"/>
      <c r="N530" s="297"/>
      <c r="O530" s="297"/>
      <c r="P530" s="297"/>
      <c r="Q530" s="297"/>
      <c r="R530" s="297"/>
      <c r="S530" s="209"/>
      <c r="T530" s="297"/>
      <c r="U530" s="297"/>
    </row>
    <row r="531" spans="2:21" ht="11.25">
      <c r="B531" s="12"/>
      <c r="C531" s="297"/>
      <c r="D531" s="297"/>
      <c r="E531" s="297"/>
      <c r="F531" s="297"/>
      <c r="G531" s="297"/>
      <c r="H531" s="297"/>
      <c r="I531" s="297"/>
      <c r="J531" s="297"/>
      <c r="K531" s="297"/>
      <c r="L531" s="297"/>
      <c r="M531" s="297"/>
      <c r="N531" s="297"/>
      <c r="O531" s="297"/>
      <c r="P531" s="297"/>
      <c r="Q531" s="297"/>
      <c r="R531" s="297"/>
      <c r="S531" s="209"/>
      <c r="T531" s="297"/>
      <c r="U531" s="297"/>
    </row>
    <row r="532" spans="2:21" ht="11.25">
      <c r="B532" s="12"/>
      <c r="C532" s="297"/>
      <c r="D532" s="297"/>
      <c r="E532" s="297"/>
      <c r="F532" s="297"/>
      <c r="G532" s="297"/>
      <c r="H532" s="297"/>
      <c r="I532" s="297"/>
      <c r="J532" s="297"/>
      <c r="K532" s="297"/>
      <c r="L532" s="297"/>
      <c r="M532" s="297"/>
      <c r="N532" s="297"/>
      <c r="O532" s="297"/>
      <c r="P532" s="297"/>
      <c r="Q532" s="297"/>
      <c r="R532" s="297"/>
      <c r="S532" s="209"/>
      <c r="T532" s="297"/>
      <c r="U532" s="297"/>
    </row>
    <row r="533" spans="2:21" ht="11.25">
      <c r="B533" s="12"/>
      <c r="C533" s="297"/>
      <c r="D533" s="297"/>
      <c r="E533" s="297"/>
      <c r="F533" s="297"/>
      <c r="G533" s="297"/>
      <c r="H533" s="297"/>
      <c r="I533" s="297"/>
      <c r="J533" s="297"/>
      <c r="K533" s="297"/>
      <c r="L533" s="297"/>
      <c r="M533" s="297"/>
      <c r="N533" s="297"/>
      <c r="O533" s="297"/>
      <c r="P533" s="297"/>
      <c r="Q533" s="297"/>
      <c r="R533" s="297"/>
      <c r="S533" s="209"/>
      <c r="T533" s="297"/>
      <c r="U533" s="297"/>
    </row>
    <row r="534" spans="2:21" ht="11.25">
      <c r="B534" s="12"/>
      <c r="C534" s="297"/>
      <c r="D534" s="297"/>
      <c r="E534" s="297"/>
      <c r="F534" s="297"/>
      <c r="G534" s="297"/>
      <c r="H534" s="297"/>
      <c r="I534" s="297"/>
      <c r="J534" s="297"/>
      <c r="K534" s="297"/>
      <c r="L534" s="297"/>
      <c r="M534" s="297"/>
      <c r="N534" s="297"/>
      <c r="O534" s="297"/>
      <c r="P534" s="297"/>
      <c r="Q534" s="297"/>
      <c r="R534" s="297"/>
      <c r="S534" s="209"/>
      <c r="T534" s="297"/>
      <c r="U534" s="297"/>
    </row>
    <row r="535" spans="2:21" ht="11.25">
      <c r="B535" s="12"/>
      <c r="C535" s="297"/>
      <c r="D535" s="297"/>
      <c r="E535" s="297"/>
      <c r="F535" s="297"/>
      <c r="G535" s="297"/>
      <c r="H535" s="297"/>
      <c r="I535" s="297"/>
      <c r="J535" s="297"/>
      <c r="K535" s="297"/>
      <c r="L535" s="297"/>
      <c r="M535" s="297"/>
      <c r="N535" s="297"/>
      <c r="O535" s="297"/>
      <c r="P535" s="297"/>
      <c r="Q535" s="297"/>
      <c r="R535" s="297"/>
      <c r="S535" s="209"/>
      <c r="T535" s="297"/>
      <c r="U535" s="297"/>
    </row>
    <row r="536" spans="2:21" ht="11.25">
      <c r="B536" s="12"/>
      <c r="C536" s="297"/>
      <c r="D536" s="297"/>
      <c r="E536" s="297"/>
      <c r="F536" s="297"/>
      <c r="G536" s="297"/>
      <c r="H536" s="297"/>
      <c r="I536" s="297"/>
      <c r="J536" s="297"/>
      <c r="K536" s="297"/>
      <c r="L536" s="297"/>
      <c r="M536" s="297"/>
      <c r="N536" s="297"/>
      <c r="O536" s="297"/>
      <c r="P536" s="297"/>
      <c r="Q536" s="297"/>
      <c r="R536" s="297"/>
      <c r="S536" s="209"/>
      <c r="T536" s="297"/>
      <c r="U536" s="297"/>
    </row>
    <row r="537" spans="2:21" ht="11.25">
      <c r="B537" s="12"/>
      <c r="C537" s="297"/>
      <c r="D537" s="297"/>
      <c r="E537" s="297"/>
      <c r="F537" s="297"/>
      <c r="G537" s="297"/>
      <c r="H537" s="297"/>
      <c r="I537" s="297"/>
      <c r="J537" s="297"/>
      <c r="K537" s="297"/>
      <c r="L537" s="297"/>
      <c r="M537" s="297"/>
      <c r="N537" s="297"/>
      <c r="O537" s="297"/>
      <c r="P537" s="297"/>
      <c r="Q537" s="297"/>
      <c r="R537" s="297"/>
      <c r="S537" s="209"/>
      <c r="T537" s="297"/>
      <c r="U537" s="297"/>
    </row>
    <row r="538" spans="2:21" ht="11.25">
      <c r="B538" s="12"/>
      <c r="C538" s="297"/>
      <c r="D538" s="297"/>
      <c r="E538" s="297"/>
      <c r="F538" s="297"/>
      <c r="G538" s="297"/>
      <c r="H538" s="297"/>
      <c r="I538" s="297"/>
      <c r="J538" s="297"/>
      <c r="K538" s="297"/>
      <c r="L538" s="297"/>
      <c r="M538" s="297"/>
      <c r="N538" s="297"/>
      <c r="O538" s="297"/>
      <c r="P538" s="297"/>
      <c r="Q538" s="297"/>
      <c r="R538" s="297"/>
      <c r="S538" s="209"/>
      <c r="T538" s="297"/>
      <c r="U538" s="297"/>
    </row>
    <row r="539" spans="2:21" ht="11.25">
      <c r="B539" s="12"/>
      <c r="C539" s="297"/>
      <c r="D539" s="297"/>
      <c r="E539" s="297"/>
      <c r="F539" s="297"/>
      <c r="G539" s="297"/>
      <c r="H539" s="297"/>
      <c r="I539" s="297"/>
      <c r="J539" s="297"/>
      <c r="K539" s="297"/>
      <c r="L539" s="297"/>
      <c r="M539" s="297"/>
      <c r="N539" s="297"/>
      <c r="O539" s="297"/>
      <c r="P539" s="297"/>
      <c r="Q539" s="297"/>
      <c r="R539" s="297"/>
      <c r="S539" s="209"/>
      <c r="T539" s="297"/>
      <c r="U539" s="297"/>
    </row>
    <row r="540" spans="2:21" ht="11.25">
      <c r="B540" s="12"/>
      <c r="C540" s="297"/>
      <c r="D540" s="297"/>
      <c r="E540" s="297"/>
      <c r="F540" s="297"/>
      <c r="G540" s="297"/>
      <c r="H540" s="297"/>
      <c r="I540" s="297"/>
      <c r="J540" s="297"/>
      <c r="K540" s="297"/>
      <c r="L540" s="297"/>
      <c r="M540" s="297"/>
      <c r="N540" s="297"/>
      <c r="O540" s="297"/>
      <c r="P540" s="297"/>
      <c r="Q540" s="297"/>
      <c r="R540" s="297"/>
      <c r="S540" s="209"/>
      <c r="T540" s="297"/>
      <c r="U540" s="297"/>
    </row>
    <row r="541" spans="2:21" ht="11.25">
      <c r="B541" s="12"/>
      <c r="C541" s="297"/>
      <c r="D541" s="297"/>
      <c r="E541" s="297"/>
      <c r="F541" s="297"/>
      <c r="G541" s="297"/>
      <c r="H541" s="297"/>
      <c r="I541" s="297"/>
      <c r="J541" s="297"/>
      <c r="K541" s="297"/>
      <c r="L541" s="297"/>
      <c r="M541" s="297"/>
      <c r="N541" s="297"/>
      <c r="O541" s="297"/>
      <c r="P541" s="297"/>
      <c r="Q541" s="297"/>
      <c r="R541" s="297"/>
      <c r="S541" s="209"/>
      <c r="T541" s="297"/>
      <c r="U541" s="297"/>
    </row>
    <row r="542" spans="2:21" ht="11.25">
      <c r="B542" s="12"/>
      <c r="C542" s="297"/>
      <c r="D542" s="297"/>
      <c r="E542" s="297"/>
      <c r="F542" s="297"/>
      <c r="G542" s="297"/>
      <c r="H542" s="297"/>
      <c r="I542" s="297"/>
      <c r="J542" s="297"/>
      <c r="K542" s="297"/>
      <c r="L542" s="297"/>
      <c r="M542" s="297"/>
      <c r="N542" s="297"/>
      <c r="O542" s="297"/>
      <c r="P542" s="297"/>
      <c r="Q542" s="297"/>
      <c r="R542" s="297"/>
      <c r="S542" s="209"/>
      <c r="T542" s="297"/>
      <c r="U542" s="297"/>
    </row>
    <row r="543" spans="2:21" ht="11.25">
      <c r="B543" s="12"/>
      <c r="C543" s="297"/>
      <c r="D543" s="297"/>
      <c r="E543" s="297"/>
      <c r="F543" s="297"/>
      <c r="G543" s="297"/>
      <c r="H543" s="297"/>
      <c r="I543" s="297"/>
      <c r="J543" s="297"/>
      <c r="K543" s="297"/>
      <c r="L543" s="297"/>
      <c r="M543" s="297"/>
      <c r="N543" s="297"/>
      <c r="O543" s="297"/>
      <c r="P543" s="297"/>
      <c r="Q543" s="297"/>
      <c r="R543" s="297"/>
      <c r="S543" s="209"/>
      <c r="T543" s="297"/>
      <c r="U543" s="297"/>
    </row>
    <row r="544" spans="2:21" ht="11.25">
      <c r="B544" s="12"/>
      <c r="C544" s="297"/>
      <c r="D544" s="297"/>
      <c r="E544" s="297"/>
      <c r="F544" s="297"/>
      <c r="G544" s="297"/>
      <c r="H544" s="297"/>
      <c r="I544" s="297"/>
      <c r="J544" s="297"/>
      <c r="K544" s="297"/>
      <c r="L544" s="297"/>
      <c r="M544" s="297"/>
      <c r="N544" s="297"/>
      <c r="O544" s="297"/>
      <c r="P544" s="297"/>
      <c r="Q544" s="297"/>
      <c r="R544" s="297"/>
      <c r="S544" s="209"/>
      <c r="T544" s="297"/>
      <c r="U544" s="297"/>
    </row>
    <row r="545" spans="2:21" ht="11.25">
      <c r="B545" s="12"/>
      <c r="C545" s="297"/>
      <c r="D545" s="297"/>
      <c r="E545" s="297"/>
      <c r="F545" s="297"/>
      <c r="G545" s="297"/>
      <c r="H545" s="297"/>
      <c r="I545" s="297"/>
      <c r="J545" s="297"/>
      <c r="K545" s="297"/>
      <c r="L545" s="297"/>
      <c r="M545" s="297"/>
      <c r="N545" s="297"/>
      <c r="O545" s="297"/>
      <c r="P545" s="297"/>
      <c r="Q545" s="297"/>
      <c r="R545" s="297"/>
      <c r="S545" s="209"/>
      <c r="T545" s="297"/>
      <c r="U545" s="297"/>
    </row>
    <row r="546" spans="2:21" ht="11.25">
      <c r="B546" s="12"/>
      <c r="C546" s="297"/>
      <c r="D546" s="297"/>
      <c r="E546" s="297"/>
      <c r="F546" s="297"/>
      <c r="G546" s="297"/>
      <c r="H546" s="297"/>
      <c r="I546" s="297"/>
      <c r="J546" s="297"/>
      <c r="K546" s="297"/>
      <c r="L546" s="297"/>
      <c r="M546" s="297"/>
      <c r="N546" s="297"/>
      <c r="O546" s="297"/>
      <c r="P546" s="297"/>
      <c r="Q546" s="297"/>
      <c r="R546" s="297"/>
      <c r="S546" s="209"/>
      <c r="T546" s="297"/>
      <c r="U546" s="297"/>
    </row>
    <row r="547" spans="2:21" ht="11.25">
      <c r="B547" s="12"/>
      <c r="C547" s="297"/>
      <c r="D547" s="297"/>
      <c r="E547" s="297"/>
      <c r="F547" s="297"/>
      <c r="G547" s="297"/>
      <c r="H547" s="297"/>
      <c r="I547" s="297"/>
      <c r="J547" s="297"/>
      <c r="K547" s="297"/>
      <c r="L547" s="297"/>
      <c r="M547" s="297"/>
      <c r="N547" s="297"/>
      <c r="O547" s="297"/>
      <c r="P547" s="297"/>
      <c r="Q547" s="297"/>
      <c r="R547" s="297"/>
      <c r="S547" s="209"/>
      <c r="T547" s="297"/>
      <c r="U547" s="297"/>
    </row>
    <row r="548" spans="2:21" ht="11.25">
      <c r="B548" s="12"/>
      <c r="C548" s="297"/>
      <c r="D548" s="297"/>
      <c r="E548" s="297"/>
      <c r="F548" s="297"/>
      <c r="G548" s="297"/>
      <c r="H548" s="297"/>
      <c r="I548" s="297"/>
      <c r="J548" s="297"/>
      <c r="K548" s="297"/>
      <c r="L548" s="297"/>
      <c r="M548" s="297"/>
      <c r="N548" s="297"/>
      <c r="O548" s="297"/>
      <c r="P548" s="297"/>
      <c r="Q548" s="297"/>
      <c r="R548" s="297"/>
      <c r="S548" s="209"/>
      <c r="T548" s="297"/>
      <c r="U548" s="297"/>
    </row>
    <row r="549" spans="2:21" ht="11.25">
      <c r="B549" s="12"/>
      <c r="C549" s="297"/>
      <c r="D549" s="297"/>
      <c r="E549" s="297"/>
      <c r="F549" s="297"/>
      <c r="G549" s="297"/>
      <c r="H549" s="297"/>
      <c r="I549" s="297"/>
      <c r="J549" s="297"/>
      <c r="K549" s="297"/>
      <c r="L549" s="297"/>
      <c r="M549" s="297"/>
      <c r="N549" s="297"/>
      <c r="O549" s="297"/>
      <c r="P549" s="297"/>
      <c r="Q549" s="297"/>
      <c r="R549" s="297"/>
      <c r="S549" s="209"/>
      <c r="T549" s="297"/>
      <c r="U549" s="297"/>
    </row>
    <row r="550" spans="2:21" ht="11.25">
      <c r="B550" s="12"/>
      <c r="C550" s="297"/>
      <c r="D550" s="297"/>
      <c r="E550" s="297"/>
      <c r="F550" s="297"/>
      <c r="G550" s="297"/>
      <c r="H550" s="297"/>
      <c r="I550" s="297"/>
      <c r="J550" s="297"/>
      <c r="K550" s="297"/>
      <c r="L550" s="297"/>
      <c r="M550" s="297"/>
      <c r="N550" s="297"/>
      <c r="O550" s="297"/>
      <c r="P550" s="297"/>
      <c r="Q550" s="297"/>
      <c r="R550" s="297"/>
      <c r="S550" s="209"/>
      <c r="T550" s="297"/>
      <c r="U550" s="297"/>
    </row>
    <row r="551" spans="2:21" ht="11.25">
      <c r="B551" s="12"/>
      <c r="C551" s="297"/>
      <c r="D551" s="297"/>
      <c r="E551" s="297"/>
      <c r="F551" s="297"/>
      <c r="G551" s="297"/>
      <c r="H551" s="297"/>
      <c r="I551" s="297"/>
      <c r="J551" s="297"/>
      <c r="K551" s="297"/>
      <c r="L551" s="297"/>
      <c r="M551" s="297"/>
      <c r="N551" s="297"/>
      <c r="O551" s="297"/>
      <c r="P551" s="297"/>
      <c r="Q551" s="297"/>
      <c r="R551" s="297"/>
      <c r="S551" s="209"/>
      <c r="T551" s="297"/>
      <c r="U551" s="297"/>
    </row>
    <row r="552" spans="2:21" ht="11.25">
      <c r="B552" s="12"/>
      <c r="C552" s="297"/>
      <c r="D552" s="297"/>
      <c r="E552" s="297"/>
      <c r="F552" s="297"/>
      <c r="G552" s="297"/>
      <c r="H552" s="297"/>
      <c r="I552" s="297"/>
      <c r="J552" s="297"/>
      <c r="K552" s="297"/>
      <c r="L552" s="297"/>
      <c r="M552" s="297"/>
      <c r="N552" s="297"/>
      <c r="O552" s="297"/>
      <c r="P552" s="297"/>
      <c r="Q552" s="297"/>
      <c r="R552" s="297"/>
      <c r="S552" s="209"/>
      <c r="T552" s="297"/>
      <c r="U552" s="297"/>
    </row>
    <row r="553" spans="2:21" ht="11.25">
      <c r="B553" s="12"/>
      <c r="C553" s="297"/>
      <c r="D553" s="297"/>
      <c r="E553" s="297"/>
      <c r="F553" s="297"/>
      <c r="G553" s="297"/>
      <c r="H553" s="297"/>
      <c r="I553" s="297"/>
      <c r="J553" s="297"/>
      <c r="K553" s="297"/>
      <c r="L553" s="297"/>
      <c r="M553" s="297"/>
      <c r="N553" s="297"/>
      <c r="O553" s="297"/>
      <c r="P553" s="297"/>
      <c r="Q553" s="297"/>
      <c r="R553" s="297"/>
      <c r="S553" s="209"/>
      <c r="T553" s="297"/>
      <c r="U553" s="297"/>
    </row>
    <row r="554" spans="2:21" ht="11.25">
      <c r="B554" s="12"/>
      <c r="C554" s="297"/>
      <c r="D554" s="297"/>
      <c r="E554" s="297"/>
      <c r="F554" s="297"/>
      <c r="G554" s="297"/>
      <c r="H554" s="297"/>
      <c r="I554" s="297"/>
      <c r="J554" s="297"/>
      <c r="K554" s="297"/>
      <c r="L554" s="297"/>
      <c r="M554" s="297"/>
      <c r="N554" s="297"/>
      <c r="O554" s="297"/>
      <c r="P554" s="297"/>
      <c r="Q554" s="297"/>
      <c r="R554" s="297"/>
      <c r="S554" s="209"/>
      <c r="T554" s="297"/>
      <c r="U554" s="297"/>
    </row>
    <row r="555" spans="2:21" ht="11.25">
      <c r="B555" s="12"/>
      <c r="C555" s="297"/>
      <c r="D555" s="297"/>
      <c r="E555" s="297"/>
      <c r="F555" s="297"/>
      <c r="G555" s="297"/>
      <c r="H555" s="297"/>
      <c r="I555" s="297"/>
      <c r="J555" s="297"/>
      <c r="K555" s="297"/>
      <c r="L555" s="297"/>
      <c r="M555" s="297"/>
      <c r="N555" s="297"/>
      <c r="O555" s="297"/>
      <c r="P555" s="297"/>
      <c r="Q555" s="297"/>
      <c r="R555" s="297"/>
      <c r="S555" s="209"/>
      <c r="T555" s="297"/>
      <c r="U555" s="297"/>
    </row>
    <row r="556" spans="2:21" ht="11.25">
      <c r="B556" s="12"/>
      <c r="C556" s="297"/>
      <c r="D556" s="297"/>
      <c r="E556" s="297"/>
      <c r="F556" s="297"/>
      <c r="G556" s="297"/>
      <c r="H556" s="297"/>
      <c r="I556" s="297"/>
      <c r="J556" s="297"/>
      <c r="K556" s="297"/>
      <c r="L556" s="297"/>
      <c r="M556" s="297"/>
      <c r="N556" s="297"/>
      <c r="O556" s="297"/>
      <c r="P556" s="297"/>
      <c r="Q556" s="297"/>
      <c r="R556" s="297"/>
      <c r="S556" s="209"/>
      <c r="T556" s="297"/>
      <c r="U556" s="297"/>
    </row>
    <row r="557" spans="2:21" ht="11.25">
      <c r="B557" s="12"/>
      <c r="C557" s="297"/>
      <c r="D557" s="297"/>
      <c r="E557" s="297"/>
      <c r="F557" s="297"/>
      <c r="G557" s="297"/>
      <c r="H557" s="297"/>
      <c r="I557" s="297"/>
      <c r="J557" s="297"/>
      <c r="K557" s="297"/>
      <c r="L557" s="297"/>
      <c r="M557" s="297"/>
      <c r="N557" s="297"/>
      <c r="O557" s="297"/>
      <c r="P557" s="297"/>
      <c r="Q557" s="297"/>
      <c r="R557" s="297"/>
      <c r="S557" s="209"/>
      <c r="T557" s="297"/>
      <c r="U557" s="297"/>
    </row>
    <row r="558" spans="2:21" ht="11.25">
      <c r="B558" s="12"/>
      <c r="C558" s="297"/>
      <c r="D558" s="297"/>
      <c r="E558" s="297"/>
      <c r="F558" s="297"/>
      <c r="G558" s="297"/>
      <c r="H558" s="297"/>
      <c r="I558" s="297"/>
      <c r="J558" s="297"/>
      <c r="K558" s="297"/>
      <c r="L558" s="297"/>
      <c r="M558" s="297"/>
      <c r="N558" s="297"/>
      <c r="O558" s="297"/>
      <c r="P558" s="297"/>
      <c r="Q558" s="297"/>
      <c r="R558" s="297"/>
      <c r="S558" s="209"/>
      <c r="T558" s="297"/>
      <c r="U558" s="297"/>
    </row>
    <row r="559" spans="2:21" ht="11.25">
      <c r="B559" s="12"/>
      <c r="C559" s="297"/>
      <c r="D559" s="297"/>
      <c r="E559" s="297"/>
      <c r="F559" s="297"/>
      <c r="G559" s="297"/>
      <c r="H559" s="297"/>
      <c r="I559" s="297"/>
      <c r="J559" s="297"/>
      <c r="K559" s="297"/>
      <c r="L559" s="297"/>
      <c r="M559" s="297"/>
      <c r="N559" s="297"/>
      <c r="O559" s="297"/>
      <c r="P559" s="297"/>
      <c r="Q559" s="297"/>
      <c r="R559" s="297"/>
      <c r="S559" s="209"/>
      <c r="T559" s="297"/>
      <c r="U559" s="297"/>
    </row>
    <row r="560" spans="2:21" ht="11.25">
      <c r="B560" s="12"/>
      <c r="C560" s="297"/>
      <c r="D560" s="297"/>
      <c r="E560" s="297"/>
      <c r="F560" s="297"/>
      <c r="G560" s="297"/>
      <c r="H560" s="297"/>
      <c r="I560" s="297"/>
      <c r="J560" s="297"/>
      <c r="K560" s="297"/>
      <c r="L560" s="297"/>
      <c r="M560" s="297"/>
      <c r="N560" s="297"/>
      <c r="O560" s="297"/>
      <c r="P560" s="297"/>
      <c r="Q560" s="297"/>
      <c r="R560" s="297"/>
      <c r="S560" s="209"/>
      <c r="T560" s="297"/>
      <c r="U560" s="297"/>
    </row>
    <row r="561" spans="2:21" ht="11.25">
      <c r="B561" s="12"/>
      <c r="C561" s="297"/>
      <c r="D561" s="297"/>
      <c r="E561" s="297"/>
      <c r="F561" s="297"/>
      <c r="G561" s="297"/>
      <c r="H561" s="297"/>
      <c r="I561" s="297"/>
      <c r="J561" s="297"/>
      <c r="K561" s="297"/>
      <c r="L561" s="297"/>
      <c r="M561" s="297"/>
      <c r="N561" s="297"/>
      <c r="O561" s="297"/>
      <c r="P561" s="297"/>
      <c r="Q561" s="297"/>
      <c r="R561" s="297"/>
      <c r="S561" s="209"/>
      <c r="T561" s="297"/>
      <c r="U561" s="297"/>
    </row>
    <row r="562" spans="2:21" ht="11.25">
      <c r="B562" s="12"/>
      <c r="C562" s="297"/>
      <c r="D562" s="297"/>
      <c r="E562" s="297"/>
      <c r="F562" s="297"/>
      <c r="G562" s="297"/>
      <c r="H562" s="297"/>
      <c r="I562" s="297"/>
      <c r="J562" s="297"/>
      <c r="K562" s="297"/>
      <c r="L562" s="297"/>
      <c r="M562" s="297"/>
      <c r="N562" s="297"/>
      <c r="O562" s="297"/>
      <c r="P562" s="297"/>
      <c r="Q562" s="297"/>
      <c r="R562" s="297"/>
      <c r="S562" s="209"/>
      <c r="T562" s="297"/>
      <c r="U562" s="297"/>
    </row>
    <row r="563" spans="2:21" ht="11.25">
      <c r="B563" s="12"/>
      <c r="C563" s="297"/>
      <c r="D563" s="297"/>
      <c r="E563" s="297"/>
      <c r="F563" s="297"/>
      <c r="G563" s="297"/>
      <c r="H563" s="297"/>
      <c r="I563" s="297"/>
      <c r="J563" s="297"/>
      <c r="K563" s="297"/>
      <c r="L563" s="297"/>
      <c r="M563" s="297"/>
      <c r="N563" s="297"/>
      <c r="O563" s="297"/>
      <c r="P563" s="297"/>
      <c r="Q563" s="297"/>
      <c r="R563" s="297"/>
      <c r="S563" s="209"/>
      <c r="T563" s="297"/>
      <c r="U563" s="297"/>
    </row>
    <row r="564" spans="2:21" ht="11.25">
      <c r="B564" s="12"/>
      <c r="C564" s="297"/>
      <c r="D564" s="297"/>
      <c r="E564" s="297"/>
      <c r="F564" s="297"/>
      <c r="G564" s="297"/>
      <c r="H564" s="297"/>
      <c r="I564" s="297"/>
      <c r="J564" s="297"/>
      <c r="K564" s="297"/>
      <c r="L564" s="297"/>
      <c r="M564" s="297"/>
      <c r="N564" s="297"/>
      <c r="O564" s="297"/>
      <c r="P564" s="297"/>
      <c r="Q564" s="297"/>
      <c r="R564" s="297"/>
      <c r="S564" s="209"/>
      <c r="T564" s="297"/>
      <c r="U564" s="297"/>
    </row>
    <row r="565" spans="2:21" ht="11.25">
      <c r="B565" s="12"/>
      <c r="C565" s="297"/>
      <c r="D565" s="297"/>
      <c r="E565" s="297"/>
      <c r="F565" s="297"/>
      <c r="G565" s="297"/>
      <c r="H565" s="297"/>
      <c r="I565" s="297"/>
      <c r="J565" s="297"/>
      <c r="K565" s="297"/>
      <c r="L565" s="297"/>
      <c r="M565" s="297"/>
      <c r="N565" s="297"/>
      <c r="O565" s="297"/>
      <c r="P565" s="297"/>
      <c r="Q565" s="297"/>
      <c r="R565" s="297"/>
      <c r="S565" s="209"/>
      <c r="T565" s="297"/>
      <c r="U565" s="297"/>
    </row>
    <row r="566" spans="2:21" ht="11.25">
      <c r="B566" s="12"/>
      <c r="C566" s="297"/>
      <c r="D566" s="297"/>
      <c r="E566" s="297"/>
      <c r="F566" s="297"/>
      <c r="G566" s="297"/>
      <c r="H566" s="297"/>
      <c r="I566" s="297"/>
      <c r="J566" s="297"/>
      <c r="K566" s="297"/>
      <c r="L566" s="297"/>
      <c r="M566" s="297"/>
      <c r="N566" s="297"/>
      <c r="O566" s="297"/>
      <c r="P566" s="297"/>
      <c r="Q566" s="297"/>
      <c r="R566" s="297"/>
      <c r="S566" s="209"/>
      <c r="T566" s="297"/>
      <c r="U566" s="297"/>
    </row>
    <row r="567" spans="2:21" ht="11.25">
      <c r="B567" s="12"/>
      <c r="C567" s="297"/>
      <c r="D567" s="297"/>
      <c r="E567" s="297"/>
      <c r="F567" s="297"/>
      <c r="G567" s="297"/>
      <c r="H567" s="297"/>
      <c r="I567" s="297"/>
      <c r="J567" s="297"/>
      <c r="K567" s="297"/>
      <c r="L567" s="297"/>
      <c r="M567" s="297"/>
      <c r="N567" s="297"/>
      <c r="O567" s="297"/>
      <c r="P567" s="297"/>
      <c r="Q567" s="297"/>
      <c r="R567" s="297"/>
      <c r="S567" s="209"/>
      <c r="T567" s="297"/>
      <c r="U567" s="297"/>
    </row>
    <row r="568" spans="2:21" ht="11.25">
      <c r="B568" s="12"/>
      <c r="C568" s="297"/>
      <c r="D568" s="297"/>
      <c r="E568" s="297"/>
      <c r="F568" s="297"/>
      <c r="G568" s="297"/>
      <c r="H568" s="297"/>
      <c r="I568" s="297"/>
      <c r="J568" s="297"/>
      <c r="K568" s="297"/>
      <c r="L568" s="297"/>
      <c r="M568" s="297"/>
      <c r="N568" s="297"/>
      <c r="O568" s="297"/>
      <c r="P568" s="297"/>
      <c r="Q568" s="297"/>
      <c r="R568" s="297"/>
      <c r="S568" s="209"/>
      <c r="T568" s="297"/>
      <c r="U568" s="297"/>
    </row>
    <row r="569" spans="2:21" ht="11.25">
      <c r="B569" s="12"/>
      <c r="C569" s="297"/>
      <c r="D569" s="297"/>
      <c r="E569" s="297"/>
      <c r="F569" s="297"/>
      <c r="G569" s="297"/>
      <c r="H569" s="297"/>
      <c r="I569" s="297"/>
      <c r="J569" s="297"/>
      <c r="K569" s="297"/>
      <c r="L569" s="297"/>
      <c r="M569" s="297"/>
      <c r="N569" s="297"/>
      <c r="O569" s="297"/>
      <c r="P569" s="297"/>
      <c r="Q569" s="297"/>
      <c r="R569" s="297"/>
      <c r="S569" s="209"/>
      <c r="T569" s="297"/>
      <c r="U569" s="297"/>
    </row>
    <row r="570" spans="2:21" ht="11.25">
      <c r="B570" s="12"/>
      <c r="C570" s="297"/>
      <c r="D570" s="297"/>
      <c r="E570" s="297"/>
      <c r="F570" s="297"/>
      <c r="G570" s="297"/>
      <c r="H570" s="297"/>
      <c r="I570" s="297"/>
      <c r="J570" s="297"/>
      <c r="K570" s="297"/>
      <c r="L570" s="297"/>
      <c r="M570" s="297"/>
      <c r="N570" s="297"/>
      <c r="O570" s="297"/>
      <c r="P570" s="297"/>
      <c r="Q570" s="297"/>
      <c r="R570" s="297"/>
      <c r="S570" s="209"/>
      <c r="T570" s="297"/>
      <c r="U570" s="297"/>
    </row>
    <row r="571" spans="2:21" ht="11.25">
      <c r="B571" s="12"/>
      <c r="C571" s="297"/>
      <c r="D571" s="297"/>
      <c r="E571" s="297"/>
      <c r="F571" s="297"/>
      <c r="G571" s="297"/>
      <c r="H571" s="297"/>
      <c r="I571" s="297"/>
      <c r="J571" s="297"/>
      <c r="K571" s="297"/>
      <c r="L571" s="297"/>
      <c r="M571" s="297"/>
      <c r="N571" s="297"/>
      <c r="O571" s="297"/>
      <c r="P571" s="297"/>
      <c r="Q571" s="297"/>
      <c r="R571" s="297"/>
      <c r="S571" s="209"/>
      <c r="T571" s="297"/>
      <c r="U571" s="297"/>
    </row>
    <row r="572" spans="2:21" ht="11.25">
      <c r="B572" s="12"/>
      <c r="C572" s="297"/>
      <c r="D572" s="297"/>
      <c r="E572" s="297"/>
      <c r="F572" s="297"/>
      <c r="G572" s="297"/>
      <c r="H572" s="297"/>
      <c r="I572" s="297"/>
      <c r="J572" s="297"/>
      <c r="K572" s="297"/>
      <c r="L572" s="297"/>
      <c r="M572" s="297"/>
      <c r="N572" s="297"/>
      <c r="O572" s="297"/>
      <c r="P572" s="297"/>
      <c r="Q572" s="297"/>
      <c r="R572" s="297"/>
      <c r="S572" s="209"/>
      <c r="T572" s="297"/>
      <c r="U572" s="297"/>
    </row>
    <row r="573" spans="2:21" ht="11.25">
      <c r="B573" s="12"/>
      <c r="C573" s="297"/>
      <c r="D573" s="297"/>
      <c r="E573" s="297"/>
      <c r="F573" s="297"/>
      <c r="G573" s="297"/>
      <c r="H573" s="297"/>
      <c r="I573" s="297"/>
      <c r="J573" s="297"/>
      <c r="K573" s="297"/>
      <c r="L573" s="297"/>
      <c r="M573" s="297"/>
      <c r="N573" s="297"/>
      <c r="O573" s="297"/>
      <c r="P573" s="297"/>
      <c r="Q573" s="297"/>
      <c r="R573" s="297"/>
      <c r="S573" s="209"/>
      <c r="T573" s="297"/>
      <c r="U573" s="297"/>
    </row>
    <row r="574" spans="2:21" ht="11.25">
      <c r="B574" s="12"/>
      <c r="C574" s="297"/>
      <c r="D574" s="297"/>
      <c r="E574" s="297"/>
      <c r="F574" s="297"/>
      <c r="G574" s="297"/>
      <c r="H574" s="297"/>
      <c r="I574" s="297"/>
      <c r="J574" s="297"/>
      <c r="K574" s="297"/>
      <c r="L574" s="297"/>
      <c r="M574" s="297"/>
      <c r="N574" s="297"/>
      <c r="O574" s="297"/>
      <c r="P574" s="297"/>
      <c r="Q574" s="297"/>
      <c r="R574" s="297"/>
      <c r="S574" s="209"/>
      <c r="T574" s="297"/>
      <c r="U574" s="297"/>
    </row>
    <row r="575" spans="2:21" ht="11.25">
      <c r="B575" s="12"/>
      <c r="C575" s="297"/>
      <c r="D575" s="297"/>
      <c r="E575" s="297"/>
      <c r="F575" s="297"/>
      <c r="G575" s="297"/>
      <c r="H575" s="297"/>
      <c r="I575" s="297"/>
      <c r="J575" s="297"/>
      <c r="K575" s="297"/>
      <c r="L575" s="297"/>
      <c r="M575" s="297"/>
      <c r="N575" s="297"/>
      <c r="O575" s="297"/>
      <c r="P575" s="297"/>
      <c r="Q575" s="297"/>
      <c r="R575" s="297"/>
      <c r="S575" s="209"/>
      <c r="T575" s="297"/>
      <c r="U575" s="297"/>
    </row>
    <row r="576" spans="2:21" ht="11.25">
      <c r="B576" s="12"/>
      <c r="C576" s="297"/>
      <c r="D576" s="297"/>
      <c r="E576" s="297"/>
      <c r="F576" s="297"/>
      <c r="G576" s="297"/>
      <c r="H576" s="297"/>
      <c r="I576" s="297"/>
      <c r="J576" s="297"/>
      <c r="K576" s="297"/>
      <c r="L576" s="297"/>
      <c r="M576" s="297"/>
      <c r="N576" s="297"/>
      <c r="O576" s="297"/>
      <c r="P576" s="297"/>
      <c r="Q576" s="297"/>
      <c r="R576" s="297"/>
      <c r="S576" s="209"/>
      <c r="T576" s="297"/>
      <c r="U576" s="297"/>
    </row>
    <row r="577" spans="2:21" ht="11.25">
      <c r="B577" s="12"/>
      <c r="C577" s="297"/>
      <c r="D577" s="297"/>
      <c r="E577" s="297"/>
      <c r="F577" s="297"/>
      <c r="G577" s="297"/>
      <c r="H577" s="297"/>
      <c r="I577" s="297"/>
      <c r="J577" s="297"/>
      <c r="K577" s="297"/>
      <c r="L577" s="297"/>
      <c r="M577" s="297"/>
      <c r="N577" s="297"/>
      <c r="O577" s="297"/>
      <c r="P577" s="297"/>
      <c r="Q577" s="297"/>
      <c r="R577" s="297"/>
      <c r="S577" s="209"/>
      <c r="T577" s="297"/>
      <c r="U577" s="297"/>
    </row>
    <row r="578" spans="2:21" ht="11.25">
      <c r="B578" s="12"/>
      <c r="C578" s="297"/>
      <c r="D578" s="297"/>
      <c r="E578" s="297"/>
      <c r="F578" s="297"/>
      <c r="G578" s="297"/>
      <c r="H578" s="297"/>
      <c r="I578" s="297"/>
      <c r="J578" s="297"/>
      <c r="K578" s="297"/>
      <c r="L578" s="297"/>
      <c r="M578" s="297"/>
      <c r="N578" s="297"/>
      <c r="O578" s="297"/>
      <c r="P578" s="297"/>
      <c r="Q578" s="297"/>
      <c r="R578" s="297"/>
      <c r="S578" s="209"/>
      <c r="T578" s="297"/>
      <c r="U578" s="297"/>
    </row>
    <row r="579" spans="2:21" ht="11.25">
      <c r="B579" s="12"/>
      <c r="C579" s="297"/>
      <c r="D579" s="297"/>
      <c r="E579" s="297"/>
      <c r="F579" s="297"/>
      <c r="G579" s="297"/>
      <c r="H579" s="297"/>
      <c r="I579" s="297"/>
      <c r="J579" s="297"/>
      <c r="K579" s="297"/>
      <c r="L579" s="297"/>
      <c r="M579" s="297"/>
      <c r="N579" s="297"/>
      <c r="O579" s="297"/>
      <c r="P579" s="297"/>
      <c r="Q579" s="297"/>
      <c r="R579" s="297"/>
      <c r="S579" s="209"/>
      <c r="T579" s="297"/>
      <c r="U579" s="297"/>
    </row>
    <row r="580" spans="2:21" ht="11.25">
      <c r="B580" s="12"/>
      <c r="C580" s="297"/>
      <c r="D580" s="297"/>
      <c r="E580" s="297"/>
      <c r="F580" s="297"/>
      <c r="G580" s="297"/>
      <c r="H580" s="297"/>
      <c r="I580" s="297"/>
      <c r="J580" s="297"/>
      <c r="K580" s="297"/>
      <c r="L580" s="297"/>
      <c r="M580" s="297"/>
      <c r="N580" s="297"/>
      <c r="O580" s="297"/>
      <c r="P580" s="297"/>
      <c r="Q580" s="297"/>
      <c r="R580" s="297"/>
      <c r="S580" s="209"/>
      <c r="T580" s="297"/>
      <c r="U580" s="297"/>
    </row>
    <row r="581" spans="2:21" ht="11.25">
      <c r="B581" s="12"/>
      <c r="C581" s="297"/>
      <c r="D581" s="297"/>
      <c r="E581" s="297"/>
      <c r="F581" s="297"/>
      <c r="G581" s="297"/>
      <c r="H581" s="297"/>
      <c r="I581" s="297"/>
      <c r="J581" s="297"/>
      <c r="K581" s="297"/>
      <c r="L581" s="297"/>
      <c r="M581" s="297"/>
      <c r="N581" s="297"/>
      <c r="O581" s="297"/>
      <c r="P581" s="297"/>
      <c r="Q581" s="297"/>
      <c r="R581" s="297"/>
      <c r="S581" s="209"/>
      <c r="T581" s="297"/>
      <c r="U581" s="297"/>
    </row>
    <row r="582" spans="2:21" ht="11.25">
      <c r="B582" s="12"/>
      <c r="C582" s="297"/>
      <c r="D582" s="297"/>
      <c r="E582" s="297"/>
      <c r="F582" s="297"/>
      <c r="G582" s="297"/>
      <c r="H582" s="297"/>
      <c r="I582" s="297"/>
      <c r="J582" s="297"/>
      <c r="K582" s="297"/>
      <c r="L582" s="297"/>
      <c r="M582" s="297"/>
      <c r="N582" s="297"/>
      <c r="O582" s="297"/>
      <c r="P582" s="297"/>
      <c r="Q582" s="297"/>
      <c r="R582" s="297"/>
      <c r="S582" s="209"/>
      <c r="T582" s="297"/>
      <c r="U582" s="297"/>
    </row>
    <row r="583" spans="2:21" ht="11.25">
      <c r="B583" s="12"/>
      <c r="C583" s="297"/>
      <c r="D583" s="297"/>
      <c r="E583" s="297"/>
      <c r="F583" s="297"/>
      <c r="G583" s="297"/>
      <c r="H583" s="297"/>
      <c r="I583" s="297"/>
      <c r="J583" s="297"/>
      <c r="K583" s="297"/>
      <c r="L583" s="297"/>
      <c r="M583" s="297"/>
      <c r="N583" s="297"/>
      <c r="O583" s="297"/>
      <c r="P583" s="297"/>
      <c r="Q583" s="297"/>
      <c r="R583" s="297"/>
      <c r="S583" s="209"/>
      <c r="T583" s="297"/>
      <c r="U583" s="297"/>
    </row>
    <row r="584" spans="2:21" ht="11.25">
      <c r="B584" s="12"/>
      <c r="C584" s="297"/>
      <c r="D584" s="297"/>
      <c r="E584" s="297"/>
      <c r="F584" s="297"/>
      <c r="G584" s="297"/>
      <c r="H584" s="297"/>
      <c r="I584" s="297"/>
      <c r="J584" s="297"/>
      <c r="K584" s="297"/>
      <c r="L584" s="297"/>
      <c r="M584" s="297"/>
      <c r="N584" s="297"/>
      <c r="O584" s="297"/>
      <c r="P584" s="297"/>
      <c r="Q584" s="297"/>
      <c r="R584" s="297"/>
      <c r="S584" s="209"/>
      <c r="T584" s="297"/>
      <c r="U584" s="297"/>
    </row>
    <row r="585" spans="2:21" ht="11.25">
      <c r="B585" s="12"/>
      <c r="C585" s="297"/>
      <c r="D585" s="297"/>
      <c r="E585" s="297"/>
      <c r="F585" s="297"/>
      <c r="G585" s="297"/>
      <c r="H585" s="297"/>
      <c r="I585" s="297"/>
      <c r="J585" s="297"/>
      <c r="K585" s="297"/>
      <c r="L585" s="297"/>
      <c r="M585" s="297"/>
      <c r="N585" s="297"/>
      <c r="O585" s="297"/>
      <c r="P585" s="297"/>
      <c r="Q585" s="297"/>
      <c r="R585" s="297"/>
      <c r="S585" s="209"/>
      <c r="T585" s="297"/>
      <c r="U585" s="297"/>
    </row>
    <row r="586" spans="2:21" ht="11.25">
      <c r="B586" s="12"/>
      <c r="C586" s="297"/>
      <c r="D586" s="297"/>
      <c r="E586" s="297"/>
      <c r="F586" s="297"/>
      <c r="G586" s="297"/>
      <c r="H586" s="297"/>
      <c r="I586" s="297"/>
      <c r="J586" s="297"/>
      <c r="K586" s="297"/>
      <c r="L586" s="297"/>
      <c r="M586" s="297"/>
      <c r="N586" s="297"/>
      <c r="O586" s="297"/>
      <c r="P586" s="297"/>
      <c r="Q586" s="297"/>
      <c r="R586" s="297"/>
      <c r="S586" s="209"/>
      <c r="T586" s="297"/>
      <c r="U586" s="297"/>
    </row>
    <row r="587" spans="2:21" ht="11.25">
      <c r="B587" s="12"/>
      <c r="C587" s="297"/>
      <c r="D587" s="297"/>
      <c r="E587" s="297"/>
      <c r="F587" s="297"/>
      <c r="G587" s="297"/>
      <c r="H587" s="297"/>
      <c r="I587" s="297"/>
      <c r="J587" s="297"/>
      <c r="K587" s="297"/>
      <c r="L587" s="297"/>
      <c r="M587" s="297"/>
      <c r="N587" s="297"/>
      <c r="O587" s="297"/>
      <c r="P587" s="297"/>
      <c r="Q587" s="297"/>
      <c r="R587" s="297"/>
      <c r="S587" s="209"/>
      <c r="T587" s="297"/>
      <c r="U587" s="297"/>
    </row>
    <row r="588" spans="2:21" ht="11.25">
      <c r="B588" s="12"/>
      <c r="C588" s="297"/>
      <c r="D588" s="297"/>
      <c r="E588" s="297"/>
      <c r="F588" s="297"/>
      <c r="G588" s="297"/>
      <c r="H588" s="297"/>
      <c r="I588" s="297"/>
      <c r="J588" s="297"/>
      <c r="K588" s="297"/>
      <c r="L588" s="297"/>
      <c r="M588" s="297"/>
      <c r="N588" s="297"/>
      <c r="O588" s="297"/>
      <c r="P588" s="297"/>
      <c r="Q588" s="297"/>
      <c r="R588" s="297"/>
      <c r="S588" s="209"/>
      <c r="T588" s="297"/>
      <c r="U588" s="297"/>
    </row>
    <row r="589" spans="2:21" ht="11.25">
      <c r="B589" s="12"/>
      <c r="C589" s="297"/>
      <c r="D589" s="297"/>
      <c r="E589" s="297"/>
      <c r="F589" s="297"/>
      <c r="G589" s="297"/>
      <c r="H589" s="297"/>
      <c r="I589" s="297"/>
      <c r="J589" s="297"/>
      <c r="K589" s="297"/>
      <c r="L589" s="297"/>
      <c r="M589" s="297"/>
      <c r="N589" s="297"/>
      <c r="O589" s="297"/>
      <c r="P589" s="297"/>
      <c r="Q589" s="297"/>
      <c r="R589" s="297"/>
      <c r="S589" s="209"/>
      <c r="T589" s="297"/>
      <c r="U589" s="297"/>
    </row>
    <row r="590" spans="2:21" ht="11.25">
      <c r="B590" s="12"/>
      <c r="C590" s="297"/>
      <c r="D590" s="297"/>
      <c r="E590" s="297"/>
      <c r="F590" s="297"/>
      <c r="G590" s="297"/>
      <c r="H590" s="297"/>
      <c r="I590" s="297"/>
      <c r="J590" s="297"/>
      <c r="K590" s="297"/>
      <c r="L590" s="297"/>
      <c r="M590" s="297"/>
      <c r="N590" s="297"/>
      <c r="O590" s="297"/>
      <c r="P590" s="297"/>
      <c r="Q590" s="297"/>
      <c r="R590" s="297"/>
      <c r="S590" s="209"/>
      <c r="T590" s="297"/>
      <c r="U590" s="297"/>
    </row>
    <row r="591" spans="2:21" ht="11.25">
      <c r="B591" s="12"/>
      <c r="C591" s="297"/>
      <c r="D591" s="297"/>
      <c r="E591" s="297"/>
      <c r="F591" s="297"/>
      <c r="G591" s="297"/>
      <c r="H591" s="297"/>
      <c r="I591" s="297"/>
      <c r="J591" s="297"/>
      <c r="K591" s="297"/>
      <c r="L591" s="297"/>
      <c r="M591" s="297"/>
      <c r="N591" s="297"/>
      <c r="O591" s="297"/>
      <c r="P591" s="297"/>
      <c r="Q591" s="297"/>
      <c r="R591" s="297"/>
      <c r="S591" s="209"/>
      <c r="T591" s="297"/>
      <c r="U591" s="297"/>
    </row>
    <row r="592" spans="2:21" ht="11.25">
      <c r="B592" s="12"/>
      <c r="C592" s="297"/>
      <c r="D592" s="297"/>
      <c r="E592" s="297"/>
      <c r="F592" s="297"/>
      <c r="G592" s="297"/>
      <c r="H592" s="297"/>
      <c r="I592" s="297"/>
      <c r="J592" s="297"/>
      <c r="K592" s="297"/>
      <c r="L592" s="297"/>
      <c r="M592" s="297"/>
      <c r="N592" s="297"/>
      <c r="O592" s="297"/>
      <c r="P592" s="297"/>
      <c r="Q592" s="297"/>
      <c r="R592" s="297"/>
      <c r="S592" s="209"/>
      <c r="T592" s="297"/>
      <c r="U592" s="297"/>
    </row>
    <row r="593" spans="2:21" ht="11.25">
      <c r="B593" s="12"/>
      <c r="C593" s="297"/>
      <c r="D593" s="297"/>
      <c r="E593" s="297"/>
      <c r="F593" s="297"/>
      <c r="G593" s="297"/>
      <c r="H593" s="297"/>
      <c r="I593" s="297"/>
      <c r="J593" s="297"/>
      <c r="K593" s="297"/>
      <c r="L593" s="297"/>
      <c r="M593" s="297"/>
      <c r="N593" s="297"/>
      <c r="O593" s="297"/>
      <c r="P593" s="297"/>
      <c r="Q593" s="297"/>
      <c r="R593" s="297"/>
      <c r="S593" s="209"/>
      <c r="T593" s="297"/>
      <c r="U593" s="297"/>
    </row>
    <row r="594" spans="2:21" ht="11.25">
      <c r="B594" s="12"/>
      <c r="C594" s="297"/>
      <c r="D594" s="297"/>
      <c r="E594" s="297"/>
      <c r="F594" s="297"/>
      <c r="G594" s="297"/>
      <c r="H594" s="297"/>
      <c r="I594" s="297"/>
      <c r="J594" s="297"/>
      <c r="K594" s="297"/>
      <c r="L594" s="297"/>
      <c r="M594" s="297"/>
      <c r="N594" s="297"/>
      <c r="O594" s="297"/>
      <c r="P594" s="297"/>
      <c r="Q594" s="297"/>
      <c r="R594" s="297"/>
      <c r="S594" s="209"/>
      <c r="T594" s="297"/>
      <c r="U594" s="297"/>
    </row>
    <row r="595" spans="2:21" ht="11.25">
      <c r="B595" s="12"/>
      <c r="C595" s="297"/>
      <c r="D595" s="297"/>
      <c r="E595" s="297"/>
      <c r="F595" s="297"/>
      <c r="G595" s="297"/>
      <c r="H595" s="297"/>
      <c r="I595" s="297"/>
      <c r="J595" s="297"/>
      <c r="K595" s="297"/>
      <c r="L595" s="297"/>
      <c r="M595" s="297"/>
      <c r="N595" s="297"/>
      <c r="O595" s="297"/>
      <c r="P595" s="297"/>
      <c r="Q595" s="297"/>
      <c r="R595" s="297"/>
      <c r="S595" s="209"/>
      <c r="T595" s="297"/>
      <c r="U595" s="297"/>
    </row>
    <row r="596" spans="2:21" ht="11.25">
      <c r="B596" s="12"/>
      <c r="C596" s="297"/>
      <c r="D596" s="297"/>
      <c r="E596" s="297"/>
      <c r="F596" s="297"/>
      <c r="G596" s="297"/>
      <c r="H596" s="297"/>
      <c r="I596" s="297"/>
      <c r="J596" s="297"/>
      <c r="K596" s="297"/>
      <c r="L596" s="297"/>
      <c r="M596" s="297"/>
      <c r="N596" s="297"/>
      <c r="O596" s="297"/>
      <c r="P596" s="297"/>
      <c r="Q596" s="297"/>
      <c r="R596" s="297"/>
      <c r="S596" s="209"/>
      <c r="T596" s="297"/>
      <c r="U596" s="297"/>
    </row>
    <row r="597" spans="2:21" ht="11.25">
      <c r="B597" s="12"/>
      <c r="C597" s="297"/>
      <c r="D597" s="297"/>
      <c r="E597" s="297"/>
      <c r="F597" s="297"/>
      <c r="G597" s="297"/>
      <c r="H597" s="297"/>
      <c r="I597" s="297"/>
      <c r="J597" s="297"/>
      <c r="K597" s="297"/>
      <c r="L597" s="297"/>
      <c r="M597" s="297"/>
      <c r="N597" s="297"/>
      <c r="O597" s="297"/>
      <c r="P597" s="297"/>
      <c r="Q597" s="297"/>
      <c r="R597" s="297"/>
      <c r="S597" s="209"/>
      <c r="T597" s="297"/>
      <c r="U597" s="297"/>
    </row>
    <row r="598" spans="2:21" ht="11.25">
      <c r="B598" s="12"/>
      <c r="C598" s="297"/>
      <c r="D598" s="297"/>
      <c r="E598" s="297"/>
      <c r="F598" s="297"/>
      <c r="G598" s="297"/>
      <c r="H598" s="297"/>
      <c r="I598" s="297"/>
      <c r="J598" s="297"/>
      <c r="K598" s="297"/>
      <c r="L598" s="297"/>
      <c r="M598" s="297"/>
      <c r="N598" s="297"/>
      <c r="O598" s="297"/>
      <c r="P598" s="297"/>
      <c r="Q598" s="297"/>
      <c r="R598" s="297"/>
      <c r="S598" s="209"/>
      <c r="T598" s="297"/>
      <c r="U598" s="297"/>
    </row>
    <row r="599" spans="2:21" ht="11.25">
      <c r="B599" s="12"/>
      <c r="C599" s="297"/>
      <c r="D599" s="297"/>
      <c r="E599" s="297"/>
      <c r="F599" s="297"/>
      <c r="G599" s="297"/>
      <c r="H599" s="297"/>
      <c r="I599" s="297"/>
      <c r="J599" s="297"/>
      <c r="K599" s="297"/>
      <c r="L599" s="297"/>
      <c r="M599" s="297"/>
      <c r="N599" s="297"/>
      <c r="O599" s="297"/>
      <c r="P599" s="297"/>
      <c r="Q599" s="297"/>
      <c r="R599" s="297"/>
      <c r="S599" s="209"/>
      <c r="T599" s="297"/>
      <c r="U599" s="297"/>
    </row>
    <row r="600" spans="2:21" ht="11.25">
      <c r="B600" s="12"/>
      <c r="C600" s="297"/>
      <c r="D600" s="297"/>
      <c r="E600" s="297"/>
      <c r="F600" s="297"/>
      <c r="G600" s="297"/>
      <c r="H600" s="297"/>
      <c r="I600" s="297"/>
      <c r="J600" s="297"/>
      <c r="K600" s="297"/>
      <c r="L600" s="297"/>
      <c r="M600" s="297"/>
      <c r="N600" s="297"/>
      <c r="O600" s="297"/>
      <c r="P600" s="297"/>
      <c r="Q600" s="297"/>
      <c r="R600" s="297"/>
      <c r="S600" s="209"/>
      <c r="T600" s="297"/>
      <c r="U600" s="297"/>
    </row>
    <row r="601" spans="2:21" ht="11.25">
      <c r="B601" s="12"/>
      <c r="C601" s="297"/>
      <c r="D601" s="297"/>
      <c r="E601" s="297"/>
      <c r="F601" s="297"/>
      <c r="G601" s="297"/>
      <c r="H601" s="297"/>
      <c r="I601" s="297"/>
      <c r="J601" s="297"/>
      <c r="K601" s="297"/>
      <c r="L601" s="297"/>
      <c r="M601" s="297"/>
      <c r="N601" s="297"/>
      <c r="O601" s="297"/>
      <c r="P601" s="297"/>
      <c r="Q601" s="297"/>
      <c r="R601" s="297"/>
      <c r="S601" s="209"/>
      <c r="T601" s="297"/>
      <c r="U601" s="297"/>
    </row>
    <row r="602" spans="2:21" ht="11.25">
      <c r="B602" s="12"/>
      <c r="C602" s="297"/>
      <c r="D602" s="297"/>
      <c r="E602" s="297"/>
      <c r="F602" s="297"/>
      <c r="G602" s="297"/>
      <c r="H602" s="297"/>
      <c r="I602" s="297"/>
      <c r="J602" s="297"/>
      <c r="K602" s="297"/>
      <c r="L602" s="297"/>
      <c r="M602" s="297"/>
      <c r="N602" s="297"/>
      <c r="O602" s="297"/>
      <c r="P602" s="297"/>
      <c r="Q602" s="297"/>
      <c r="R602" s="297"/>
      <c r="S602" s="209"/>
      <c r="T602" s="297"/>
      <c r="U602" s="297"/>
    </row>
    <row r="603" spans="2:21" ht="11.25">
      <c r="B603" s="12"/>
      <c r="C603" s="297"/>
      <c r="D603" s="297"/>
      <c r="E603" s="297"/>
      <c r="F603" s="297"/>
      <c r="G603" s="297"/>
      <c r="H603" s="297"/>
      <c r="I603" s="297"/>
      <c r="J603" s="297"/>
      <c r="K603" s="297"/>
      <c r="L603" s="297"/>
      <c r="M603" s="297"/>
      <c r="N603" s="297"/>
      <c r="O603" s="297"/>
      <c r="P603" s="297"/>
      <c r="Q603" s="297"/>
      <c r="R603" s="297"/>
      <c r="S603" s="209"/>
      <c r="T603" s="297"/>
      <c r="U603" s="297"/>
    </row>
    <row r="604" spans="2:21" ht="11.25">
      <c r="B604" s="12"/>
      <c r="C604" s="297"/>
      <c r="D604" s="297"/>
      <c r="E604" s="297"/>
      <c r="F604" s="297"/>
      <c r="G604" s="297"/>
      <c r="H604" s="297"/>
      <c r="I604" s="297"/>
      <c r="J604" s="297"/>
      <c r="K604" s="297"/>
      <c r="L604" s="297"/>
      <c r="M604" s="297"/>
      <c r="N604" s="297"/>
      <c r="O604" s="297"/>
      <c r="P604" s="297"/>
      <c r="Q604" s="297"/>
      <c r="R604" s="297"/>
      <c r="S604" s="209"/>
      <c r="T604" s="297"/>
      <c r="U604" s="297"/>
    </row>
    <row r="605" spans="2:21" ht="11.25">
      <c r="B605" s="12"/>
      <c r="C605" s="297"/>
      <c r="D605" s="297"/>
      <c r="E605" s="297"/>
      <c r="F605" s="297"/>
      <c r="G605" s="297"/>
      <c r="H605" s="297"/>
      <c r="I605" s="297"/>
      <c r="J605" s="297"/>
      <c r="K605" s="297"/>
      <c r="L605" s="297"/>
      <c r="M605" s="297"/>
      <c r="N605" s="297"/>
      <c r="O605" s="297"/>
      <c r="P605" s="297"/>
      <c r="Q605" s="297"/>
      <c r="R605" s="297"/>
      <c r="S605" s="209"/>
      <c r="T605" s="297"/>
      <c r="U605" s="297"/>
    </row>
    <row r="606" spans="2:21" ht="11.25">
      <c r="B606" s="12"/>
      <c r="C606" s="297"/>
      <c r="D606" s="297"/>
      <c r="E606" s="297"/>
      <c r="F606" s="297"/>
      <c r="G606" s="297"/>
      <c r="H606" s="297"/>
      <c r="I606" s="297"/>
      <c r="J606" s="297"/>
      <c r="K606" s="297"/>
      <c r="L606" s="297"/>
      <c r="M606" s="297"/>
      <c r="N606" s="297"/>
      <c r="O606" s="297"/>
      <c r="P606" s="297"/>
      <c r="Q606" s="297"/>
      <c r="R606" s="297"/>
      <c r="S606" s="209"/>
      <c r="T606" s="297"/>
      <c r="U606" s="297"/>
    </row>
    <row r="607" spans="2:21" ht="11.25">
      <c r="B607" s="12"/>
      <c r="C607" s="297"/>
      <c r="D607" s="297"/>
      <c r="E607" s="297"/>
      <c r="F607" s="297"/>
      <c r="G607" s="297"/>
      <c r="H607" s="297"/>
      <c r="I607" s="297"/>
      <c r="J607" s="297"/>
      <c r="K607" s="297"/>
      <c r="L607" s="297"/>
      <c r="M607" s="297"/>
      <c r="N607" s="297"/>
      <c r="O607" s="297"/>
      <c r="P607" s="297"/>
      <c r="Q607" s="297"/>
      <c r="R607" s="297"/>
      <c r="S607" s="209"/>
      <c r="T607" s="297"/>
      <c r="U607" s="297"/>
    </row>
    <row r="608" spans="2:21" ht="11.25">
      <c r="B608" s="12"/>
      <c r="C608" s="297"/>
      <c r="D608" s="297"/>
      <c r="E608" s="297"/>
      <c r="F608" s="297"/>
      <c r="G608" s="297"/>
      <c r="H608" s="297"/>
      <c r="I608" s="297"/>
      <c r="J608" s="297"/>
      <c r="K608" s="297"/>
      <c r="L608" s="297"/>
      <c r="M608" s="297"/>
      <c r="N608" s="297"/>
      <c r="O608" s="297"/>
      <c r="P608" s="297"/>
      <c r="Q608" s="297"/>
      <c r="R608" s="297"/>
      <c r="S608" s="209"/>
      <c r="T608" s="297"/>
      <c r="U608" s="297"/>
    </row>
    <row r="609" spans="2:21" ht="11.25">
      <c r="B609" s="12"/>
      <c r="C609" s="297"/>
      <c r="D609" s="297"/>
      <c r="E609" s="297"/>
      <c r="F609" s="297"/>
      <c r="G609" s="297"/>
      <c r="H609" s="297"/>
      <c r="I609" s="297"/>
      <c r="J609" s="297"/>
      <c r="K609" s="297"/>
      <c r="L609" s="297"/>
      <c r="M609" s="297"/>
      <c r="N609" s="297"/>
      <c r="O609" s="297"/>
      <c r="P609" s="297"/>
      <c r="Q609" s="297"/>
      <c r="R609" s="297"/>
      <c r="S609" s="209"/>
      <c r="T609" s="297"/>
      <c r="U609" s="297"/>
    </row>
    <row r="610" spans="2:21" ht="11.25">
      <c r="B610" s="12"/>
      <c r="C610" s="297"/>
      <c r="D610" s="297"/>
      <c r="E610" s="297"/>
      <c r="F610" s="297"/>
      <c r="G610" s="297"/>
      <c r="H610" s="297"/>
      <c r="I610" s="297"/>
      <c r="J610" s="297"/>
      <c r="K610" s="297"/>
      <c r="L610" s="297"/>
      <c r="M610" s="297"/>
      <c r="N610" s="297"/>
      <c r="O610" s="297"/>
      <c r="P610" s="297"/>
      <c r="Q610" s="297"/>
      <c r="R610" s="297"/>
      <c r="S610" s="209"/>
      <c r="T610" s="297"/>
      <c r="U610" s="297"/>
    </row>
    <row r="611" spans="2:21" ht="11.25">
      <c r="B611" s="12"/>
      <c r="C611" s="297"/>
      <c r="D611" s="297"/>
      <c r="E611" s="297"/>
      <c r="F611" s="297"/>
      <c r="G611" s="297"/>
      <c r="H611" s="297"/>
      <c r="I611" s="297"/>
      <c r="J611" s="297"/>
      <c r="K611" s="297"/>
      <c r="L611" s="297"/>
      <c r="M611" s="297"/>
      <c r="N611" s="297"/>
      <c r="O611" s="297"/>
      <c r="P611" s="297"/>
      <c r="Q611" s="297"/>
      <c r="R611" s="297"/>
      <c r="S611" s="209"/>
      <c r="T611" s="297"/>
      <c r="U611" s="297"/>
    </row>
    <row r="612" spans="2:21" ht="11.25">
      <c r="B612" s="12"/>
      <c r="C612" s="297"/>
      <c r="D612" s="297"/>
      <c r="E612" s="297"/>
      <c r="F612" s="297"/>
      <c r="G612" s="297"/>
      <c r="H612" s="297"/>
      <c r="I612" s="297"/>
      <c r="J612" s="297"/>
      <c r="K612" s="297"/>
      <c r="L612" s="297"/>
      <c r="M612" s="297"/>
      <c r="N612" s="297"/>
      <c r="O612" s="297"/>
      <c r="P612" s="297"/>
      <c r="Q612" s="297"/>
      <c r="R612" s="297"/>
      <c r="S612" s="209"/>
      <c r="T612" s="297"/>
      <c r="U612" s="297"/>
    </row>
    <row r="613" spans="2:21" ht="11.25">
      <c r="B613" s="12"/>
      <c r="C613" s="297"/>
      <c r="D613" s="297"/>
      <c r="E613" s="297"/>
      <c r="F613" s="297"/>
      <c r="G613" s="297"/>
      <c r="H613" s="297"/>
      <c r="I613" s="297"/>
      <c r="J613" s="297"/>
      <c r="K613" s="297"/>
      <c r="L613" s="297"/>
      <c r="M613" s="297"/>
      <c r="N613" s="297"/>
      <c r="O613" s="297"/>
      <c r="P613" s="297"/>
      <c r="Q613" s="297"/>
      <c r="R613" s="297"/>
      <c r="S613" s="209"/>
      <c r="T613" s="297"/>
      <c r="U613" s="297"/>
    </row>
    <row r="614" spans="2:21" ht="11.25">
      <c r="B614" s="12"/>
      <c r="C614" s="297"/>
      <c r="D614" s="297"/>
      <c r="E614" s="297"/>
      <c r="F614" s="297"/>
      <c r="G614" s="297"/>
      <c r="H614" s="297"/>
      <c r="I614" s="297"/>
      <c r="J614" s="297"/>
      <c r="K614" s="297"/>
      <c r="L614" s="297"/>
      <c r="M614" s="297"/>
      <c r="N614" s="297"/>
      <c r="O614" s="297"/>
      <c r="P614" s="297"/>
      <c r="Q614" s="297"/>
      <c r="R614" s="297"/>
      <c r="S614" s="209"/>
      <c r="T614" s="297"/>
      <c r="U614" s="297"/>
    </row>
    <row r="615" spans="2:21" ht="11.25">
      <c r="B615" s="12"/>
      <c r="C615" s="297"/>
      <c r="D615" s="297"/>
      <c r="E615" s="297"/>
      <c r="F615" s="297"/>
      <c r="G615" s="297"/>
      <c r="H615" s="297"/>
      <c r="I615" s="297"/>
      <c r="J615" s="297"/>
      <c r="K615" s="297"/>
      <c r="L615" s="297"/>
      <c r="M615" s="297"/>
      <c r="N615" s="297"/>
      <c r="O615" s="297"/>
      <c r="P615" s="297"/>
      <c r="Q615" s="297"/>
      <c r="R615" s="297"/>
      <c r="S615" s="209"/>
      <c r="T615" s="297"/>
      <c r="U615" s="297"/>
    </row>
    <row r="616" spans="2:21" ht="11.25">
      <c r="B616" s="12"/>
      <c r="C616" s="297"/>
      <c r="D616" s="297"/>
      <c r="E616" s="297"/>
      <c r="F616" s="297"/>
      <c r="G616" s="297"/>
      <c r="H616" s="297"/>
      <c r="I616" s="297"/>
      <c r="J616" s="297"/>
      <c r="K616" s="297"/>
      <c r="L616" s="297"/>
      <c r="M616" s="297"/>
      <c r="N616" s="297"/>
      <c r="O616" s="297"/>
      <c r="P616" s="297"/>
      <c r="Q616" s="297"/>
      <c r="R616" s="297"/>
      <c r="S616" s="209"/>
      <c r="T616" s="297"/>
      <c r="U616" s="297"/>
    </row>
    <row r="617" spans="2:21" ht="11.25">
      <c r="B617" s="12"/>
      <c r="C617" s="297"/>
      <c r="D617" s="297"/>
      <c r="E617" s="297"/>
      <c r="F617" s="297"/>
      <c r="G617" s="297"/>
      <c r="H617" s="297"/>
      <c r="I617" s="297"/>
      <c r="J617" s="297"/>
      <c r="K617" s="297"/>
      <c r="L617" s="297"/>
      <c r="M617" s="297"/>
      <c r="N617" s="297"/>
      <c r="O617" s="297"/>
      <c r="P617" s="297"/>
      <c r="Q617" s="297"/>
      <c r="R617" s="297"/>
      <c r="S617" s="209"/>
      <c r="T617" s="297"/>
      <c r="U617" s="297"/>
    </row>
    <row r="618" spans="2:21" ht="11.25">
      <c r="B618" s="12"/>
      <c r="C618" s="297"/>
      <c r="D618" s="297"/>
      <c r="E618" s="297"/>
      <c r="F618" s="297"/>
      <c r="G618" s="297"/>
      <c r="H618" s="297"/>
      <c r="I618" s="297"/>
      <c r="J618" s="297"/>
      <c r="K618" s="297"/>
      <c r="L618" s="297"/>
      <c r="M618" s="297"/>
      <c r="N618" s="297"/>
      <c r="O618" s="297"/>
      <c r="P618" s="297"/>
      <c r="Q618" s="297"/>
      <c r="R618" s="297"/>
      <c r="S618" s="209"/>
      <c r="T618" s="297"/>
      <c r="U618" s="297"/>
    </row>
    <row r="619" spans="2:21" ht="11.25">
      <c r="B619" s="12"/>
      <c r="C619" s="297"/>
      <c r="D619" s="297"/>
      <c r="E619" s="297"/>
      <c r="F619" s="297"/>
      <c r="G619" s="297"/>
      <c r="H619" s="297"/>
      <c r="I619" s="297"/>
      <c r="J619" s="297"/>
      <c r="K619" s="297"/>
      <c r="L619" s="297"/>
      <c r="M619" s="297"/>
      <c r="N619" s="297"/>
      <c r="O619" s="297"/>
      <c r="P619" s="297"/>
      <c r="Q619" s="297"/>
      <c r="R619" s="297"/>
      <c r="S619" s="209"/>
      <c r="T619" s="297"/>
      <c r="U619" s="297"/>
    </row>
    <row r="620" spans="2:21" ht="11.25">
      <c r="B620" s="12"/>
      <c r="C620" s="297"/>
      <c r="D620" s="297"/>
      <c r="E620" s="297"/>
      <c r="F620" s="297"/>
      <c r="G620" s="297"/>
      <c r="H620" s="297"/>
      <c r="I620" s="297"/>
      <c r="J620" s="297"/>
      <c r="K620" s="297"/>
      <c r="L620" s="297"/>
      <c r="M620" s="297"/>
      <c r="N620" s="297"/>
      <c r="O620" s="297"/>
      <c r="P620" s="297"/>
      <c r="Q620" s="297"/>
      <c r="R620" s="297"/>
      <c r="S620" s="209"/>
      <c r="T620" s="297"/>
      <c r="U620" s="297"/>
    </row>
    <row r="621" spans="2:21" ht="11.25">
      <c r="B621" s="12"/>
      <c r="C621" s="297"/>
      <c r="D621" s="297"/>
      <c r="E621" s="297"/>
      <c r="F621" s="297"/>
      <c r="G621" s="297"/>
      <c r="H621" s="297"/>
      <c r="I621" s="297"/>
      <c r="J621" s="297"/>
      <c r="K621" s="297"/>
      <c r="L621" s="297"/>
      <c r="M621" s="297"/>
      <c r="N621" s="297"/>
      <c r="O621" s="297"/>
      <c r="P621" s="297"/>
      <c r="Q621" s="297"/>
      <c r="R621" s="297"/>
      <c r="S621" s="209"/>
      <c r="T621" s="297"/>
      <c r="U621" s="297"/>
    </row>
    <row r="622" spans="2:21" ht="11.25">
      <c r="B622" s="12"/>
      <c r="C622" s="297"/>
      <c r="D622" s="297"/>
      <c r="E622" s="297"/>
      <c r="F622" s="297"/>
      <c r="G622" s="297"/>
      <c r="H622" s="297"/>
      <c r="I622" s="297"/>
      <c r="J622" s="297"/>
      <c r="K622" s="297"/>
      <c r="L622" s="297"/>
      <c r="M622" s="297"/>
      <c r="N622" s="297"/>
      <c r="O622" s="297"/>
      <c r="P622" s="297"/>
      <c r="Q622" s="297"/>
      <c r="R622" s="297"/>
      <c r="S622" s="209"/>
      <c r="T622" s="297"/>
      <c r="U622" s="297"/>
    </row>
    <row r="623" spans="2:21" ht="11.25">
      <c r="B623" s="12"/>
      <c r="C623" s="297"/>
      <c r="D623" s="297"/>
      <c r="E623" s="297"/>
      <c r="F623" s="297"/>
      <c r="G623" s="297"/>
      <c r="H623" s="297"/>
      <c r="I623" s="297"/>
      <c r="J623" s="297"/>
      <c r="K623" s="297"/>
      <c r="L623" s="297"/>
      <c r="M623" s="297"/>
      <c r="N623" s="297"/>
      <c r="O623" s="297"/>
      <c r="P623" s="297"/>
      <c r="Q623" s="297"/>
      <c r="R623" s="297"/>
      <c r="S623" s="209"/>
      <c r="T623" s="297"/>
      <c r="U623" s="297"/>
    </row>
    <row r="624" spans="2:21" ht="11.25">
      <c r="B624" s="12"/>
      <c r="C624" s="297"/>
      <c r="D624" s="297"/>
      <c r="E624" s="297"/>
      <c r="F624" s="297"/>
      <c r="G624" s="297"/>
      <c r="H624" s="297"/>
      <c r="I624" s="297"/>
      <c r="J624" s="297"/>
      <c r="K624" s="297"/>
      <c r="L624" s="297"/>
      <c r="M624" s="297"/>
      <c r="N624" s="297"/>
      <c r="O624" s="297"/>
      <c r="P624" s="297"/>
      <c r="Q624" s="297"/>
      <c r="R624" s="297"/>
      <c r="S624" s="209"/>
      <c r="T624" s="297"/>
      <c r="U624" s="297"/>
    </row>
    <row r="625" spans="2:21" ht="11.25">
      <c r="B625" s="12"/>
      <c r="C625" s="297"/>
      <c r="D625" s="297"/>
      <c r="E625" s="297"/>
      <c r="F625" s="297"/>
      <c r="G625" s="297"/>
      <c r="H625" s="297"/>
      <c r="I625" s="297"/>
      <c r="J625" s="297"/>
      <c r="K625" s="297"/>
      <c r="L625" s="297"/>
      <c r="M625" s="297"/>
      <c r="N625" s="297"/>
      <c r="O625" s="297"/>
      <c r="P625" s="297"/>
      <c r="Q625" s="297"/>
      <c r="R625" s="297"/>
      <c r="S625" s="209"/>
      <c r="T625" s="297"/>
      <c r="U625" s="297"/>
    </row>
    <row r="626" spans="2:21" ht="11.25">
      <c r="B626" s="12"/>
      <c r="C626" s="297"/>
      <c r="D626" s="297"/>
      <c r="E626" s="297"/>
      <c r="F626" s="297"/>
      <c r="G626" s="297"/>
      <c r="H626" s="297"/>
      <c r="I626" s="297"/>
      <c r="J626" s="297"/>
      <c r="K626" s="297"/>
      <c r="L626" s="297"/>
      <c r="M626" s="297"/>
      <c r="N626" s="297"/>
      <c r="O626" s="297"/>
      <c r="P626" s="297"/>
      <c r="Q626" s="297"/>
      <c r="R626" s="297"/>
      <c r="S626" s="209"/>
      <c r="T626" s="297"/>
      <c r="U626" s="297"/>
    </row>
    <row r="627" spans="2:21" ht="11.25">
      <c r="B627" s="12"/>
      <c r="C627" s="297"/>
      <c r="D627" s="297"/>
      <c r="E627" s="297"/>
      <c r="F627" s="297"/>
      <c r="G627" s="297"/>
      <c r="H627" s="297"/>
      <c r="I627" s="297"/>
      <c r="J627" s="297"/>
      <c r="K627" s="297"/>
      <c r="L627" s="297"/>
      <c r="M627" s="297"/>
      <c r="N627" s="297"/>
      <c r="O627" s="297"/>
      <c r="P627" s="297"/>
      <c r="Q627" s="297"/>
      <c r="R627" s="297"/>
      <c r="S627" s="209"/>
      <c r="T627" s="297"/>
      <c r="U627" s="297"/>
    </row>
    <row r="628" spans="2:21" ht="11.25">
      <c r="B628" s="12"/>
      <c r="C628" s="297"/>
      <c r="D628" s="297"/>
      <c r="E628" s="297"/>
      <c r="F628" s="297"/>
      <c r="G628" s="297"/>
      <c r="H628" s="297"/>
      <c r="I628" s="297"/>
      <c r="J628" s="297"/>
      <c r="K628" s="297"/>
      <c r="L628" s="297"/>
      <c r="M628" s="297"/>
      <c r="N628" s="297"/>
      <c r="O628" s="297"/>
      <c r="P628" s="297"/>
      <c r="Q628" s="297"/>
      <c r="R628" s="297"/>
      <c r="S628" s="209"/>
      <c r="T628" s="297"/>
      <c r="U628" s="297"/>
    </row>
    <row r="629" spans="2:21" ht="11.25">
      <c r="B629" s="12"/>
      <c r="C629" s="297"/>
      <c r="D629" s="297"/>
      <c r="E629" s="297"/>
      <c r="F629" s="297"/>
      <c r="G629" s="297"/>
      <c r="H629" s="297"/>
      <c r="I629" s="297"/>
      <c r="J629" s="297"/>
      <c r="K629" s="297"/>
      <c r="L629" s="297"/>
      <c r="M629" s="297"/>
      <c r="N629" s="297"/>
      <c r="O629" s="297"/>
      <c r="P629" s="297"/>
      <c r="Q629" s="297"/>
      <c r="R629" s="297"/>
      <c r="S629" s="209"/>
      <c r="T629" s="297"/>
      <c r="U629" s="297"/>
    </row>
    <row r="630" spans="2:21" ht="11.25">
      <c r="B630" s="12"/>
      <c r="C630" s="297"/>
      <c r="D630" s="297"/>
      <c r="E630" s="297"/>
      <c r="F630" s="297"/>
      <c r="G630" s="297"/>
      <c r="H630" s="297"/>
      <c r="I630" s="297"/>
      <c r="J630" s="297"/>
      <c r="K630" s="297"/>
      <c r="L630" s="297"/>
      <c r="M630" s="297"/>
      <c r="N630" s="297"/>
      <c r="O630" s="297"/>
      <c r="P630" s="297"/>
      <c r="Q630" s="297"/>
      <c r="R630" s="297"/>
      <c r="S630" s="209"/>
      <c r="T630" s="297"/>
      <c r="U630" s="297"/>
    </row>
    <row r="631" spans="2:21" ht="11.25">
      <c r="B631" s="12"/>
      <c r="C631" s="297"/>
      <c r="D631" s="297"/>
      <c r="E631" s="297"/>
      <c r="F631" s="297"/>
      <c r="G631" s="297"/>
      <c r="H631" s="297"/>
      <c r="I631" s="297"/>
      <c r="J631" s="297"/>
      <c r="K631" s="297"/>
      <c r="L631" s="297"/>
      <c r="M631" s="297"/>
      <c r="N631" s="297"/>
      <c r="O631" s="297"/>
      <c r="P631" s="297"/>
      <c r="Q631" s="297"/>
      <c r="R631" s="297"/>
      <c r="S631" s="209"/>
      <c r="T631" s="297"/>
      <c r="U631" s="297"/>
    </row>
    <row r="632" spans="2:21" ht="11.25">
      <c r="B632" s="12"/>
      <c r="C632" s="297"/>
      <c r="D632" s="297"/>
      <c r="E632" s="297"/>
      <c r="F632" s="297"/>
      <c r="G632" s="297"/>
      <c r="H632" s="297"/>
      <c r="I632" s="297"/>
      <c r="J632" s="297"/>
      <c r="K632" s="297"/>
      <c r="L632" s="297"/>
      <c r="M632" s="297"/>
      <c r="N632" s="297"/>
      <c r="O632" s="297"/>
      <c r="P632" s="297"/>
      <c r="Q632" s="297"/>
      <c r="R632" s="297"/>
      <c r="S632" s="209"/>
      <c r="T632" s="297"/>
      <c r="U632" s="297"/>
    </row>
    <row r="633" spans="2:21" ht="11.25">
      <c r="B633" s="12"/>
      <c r="C633" s="297"/>
      <c r="D633" s="297"/>
      <c r="E633" s="297"/>
      <c r="F633" s="297"/>
      <c r="G633" s="297"/>
      <c r="H633" s="297"/>
      <c r="I633" s="297"/>
      <c r="J633" s="297"/>
      <c r="K633" s="297"/>
      <c r="L633" s="297"/>
      <c r="M633" s="297"/>
      <c r="N633" s="297"/>
      <c r="O633" s="297"/>
      <c r="P633" s="297"/>
      <c r="Q633" s="297"/>
      <c r="R633" s="297"/>
      <c r="S633" s="209"/>
      <c r="T633" s="297"/>
      <c r="U633" s="297"/>
    </row>
    <row r="634" spans="2:21" ht="11.25">
      <c r="B634" s="12"/>
      <c r="C634" s="297"/>
      <c r="D634" s="297"/>
      <c r="E634" s="297"/>
      <c r="F634" s="297"/>
      <c r="G634" s="297"/>
      <c r="H634" s="297"/>
      <c r="I634" s="297"/>
      <c r="J634" s="297"/>
      <c r="K634" s="297"/>
      <c r="L634" s="297"/>
      <c r="M634" s="297"/>
      <c r="N634" s="297"/>
      <c r="O634" s="297"/>
      <c r="P634" s="297"/>
      <c r="Q634" s="297"/>
      <c r="R634" s="297"/>
      <c r="S634" s="209"/>
      <c r="T634" s="297"/>
      <c r="U634" s="297"/>
    </row>
    <row r="635" spans="2:21" ht="11.25">
      <c r="B635" s="12"/>
      <c r="C635" s="297"/>
      <c r="D635" s="297"/>
      <c r="E635" s="297"/>
      <c r="F635" s="297"/>
      <c r="G635" s="297"/>
      <c r="H635" s="297"/>
      <c r="I635" s="297"/>
      <c r="J635" s="297"/>
      <c r="K635" s="297"/>
      <c r="L635" s="297"/>
      <c r="M635" s="297"/>
      <c r="N635" s="297"/>
      <c r="O635" s="297"/>
      <c r="P635" s="297"/>
      <c r="Q635" s="297"/>
      <c r="R635" s="297"/>
      <c r="S635" s="209"/>
      <c r="T635" s="297"/>
      <c r="U635" s="297"/>
    </row>
    <row r="636" spans="2:21" ht="11.25">
      <c r="B636" s="12"/>
      <c r="C636" s="297"/>
      <c r="D636" s="297"/>
      <c r="E636" s="297"/>
      <c r="F636" s="297"/>
      <c r="G636" s="297"/>
      <c r="H636" s="297"/>
      <c r="I636" s="297"/>
      <c r="J636" s="297"/>
      <c r="K636" s="297"/>
      <c r="L636" s="297"/>
      <c r="M636" s="297"/>
      <c r="N636" s="297"/>
      <c r="O636" s="297"/>
      <c r="P636" s="297"/>
      <c r="Q636" s="297"/>
      <c r="R636" s="297"/>
      <c r="S636" s="209"/>
      <c r="T636" s="297"/>
      <c r="U636" s="297"/>
    </row>
    <row r="637" spans="2:21" ht="11.25">
      <c r="B637" s="12"/>
      <c r="C637" s="297"/>
      <c r="D637" s="297"/>
      <c r="E637" s="297"/>
      <c r="F637" s="297"/>
      <c r="G637" s="297"/>
      <c r="H637" s="297"/>
      <c r="I637" s="297"/>
      <c r="J637" s="297"/>
      <c r="K637" s="297"/>
      <c r="L637" s="297"/>
      <c r="M637" s="297"/>
      <c r="N637" s="297"/>
      <c r="O637" s="297"/>
      <c r="P637" s="297"/>
      <c r="Q637" s="297"/>
      <c r="R637" s="297"/>
      <c r="S637" s="209"/>
      <c r="T637" s="297"/>
      <c r="U637" s="297"/>
    </row>
    <row r="638" spans="2:21" ht="11.25">
      <c r="B638" s="12"/>
      <c r="C638" s="297"/>
      <c r="D638" s="297"/>
      <c r="E638" s="297"/>
      <c r="F638" s="297"/>
      <c r="G638" s="297"/>
      <c r="H638" s="297"/>
      <c r="I638" s="297"/>
      <c r="J638" s="297"/>
      <c r="K638" s="297"/>
      <c r="L638" s="297"/>
      <c r="M638" s="297"/>
      <c r="N638" s="297"/>
      <c r="O638" s="297"/>
      <c r="P638" s="297"/>
      <c r="Q638" s="297"/>
      <c r="R638" s="297"/>
      <c r="S638" s="209"/>
      <c r="T638" s="297"/>
      <c r="U638" s="297"/>
    </row>
    <row r="639" spans="2:21" ht="11.25">
      <c r="B639" s="12"/>
      <c r="C639" s="297"/>
      <c r="D639" s="297"/>
      <c r="E639" s="297"/>
      <c r="F639" s="297"/>
      <c r="G639" s="297"/>
      <c r="H639" s="297"/>
      <c r="I639" s="297"/>
      <c r="J639" s="297"/>
      <c r="K639" s="297"/>
      <c r="L639" s="297"/>
      <c r="M639" s="297"/>
      <c r="N639" s="297"/>
      <c r="O639" s="297"/>
      <c r="P639" s="297"/>
      <c r="Q639" s="297"/>
      <c r="R639" s="297"/>
      <c r="S639" s="209"/>
      <c r="T639" s="297"/>
      <c r="U639" s="297"/>
    </row>
    <row r="640" spans="2:21" ht="11.25">
      <c r="B640" s="12"/>
      <c r="C640" s="297"/>
      <c r="D640" s="297"/>
      <c r="E640" s="297"/>
      <c r="F640" s="297"/>
      <c r="G640" s="297"/>
      <c r="H640" s="297"/>
      <c r="I640" s="297"/>
      <c r="J640" s="297"/>
      <c r="K640" s="297"/>
      <c r="L640" s="297"/>
      <c r="M640" s="297"/>
      <c r="N640" s="297"/>
      <c r="O640" s="297"/>
      <c r="P640" s="297"/>
      <c r="Q640" s="297"/>
      <c r="R640" s="297"/>
      <c r="S640" s="209"/>
      <c r="T640" s="297"/>
      <c r="U640" s="297"/>
    </row>
    <row r="641" spans="2:21" ht="11.25">
      <c r="B641" s="12"/>
      <c r="C641" s="297"/>
      <c r="D641" s="297"/>
      <c r="E641" s="297"/>
      <c r="F641" s="297"/>
      <c r="G641" s="297"/>
      <c r="H641" s="297"/>
      <c r="I641" s="297"/>
      <c r="J641" s="297"/>
      <c r="K641" s="297"/>
      <c r="L641" s="297"/>
      <c r="M641" s="297"/>
      <c r="N641" s="297"/>
      <c r="O641" s="297"/>
      <c r="P641" s="297"/>
      <c r="Q641" s="297"/>
      <c r="R641" s="297"/>
      <c r="S641" s="209"/>
      <c r="T641" s="297"/>
      <c r="U641" s="297"/>
    </row>
    <row r="642" spans="2:21" ht="11.25">
      <c r="B642" s="12"/>
      <c r="C642" s="297"/>
      <c r="D642" s="297"/>
      <c r="E642" s="297"/>
      <c r="F642" s="297"/>
      <c r="G642" s="297"/>
      <c r="H642" s="297"/>
      <c r="I642" s="297"/>
      <c r="J642" s="297"/>
      <c r="K642" s="297"/>
      <c r="L642" s="297"/>
      <c r="M642" s="297"/>
      <c r="N642" s="297"/>
      <c r="O642" s="297"/>
      <c r="P642" s="297"/>
      <c r="Q642" s="297"/>
      <c r="R642" s="297"/>
      <c r="S642" s="209"/>
      <c r="T642" s="297"/>
      <c r="U642" s="297"/>
    </row>
    <row r="643" spans="2:21" ht="11.25">
      <c r="B643" s="12"/>
      <c r="C643" s="297"/>
      <c r="D643" s="297"/>
      <c r="E643" s="297"/>
      <c r="F643" s="297"/>
      <c r="G643" s="297"/>
      <c r="H643" s="297"/>
      <c r="I643" s="297"/>
      <c r="J643" s="297"/>
      <c r="K643" s="297"/>
      <c r="L643" s="297"/>
      <c r="M643" s="297"/>
      <c r="N643" s="297"/>
      <c r="O643" s="297"/>
      <c r="P643" s="297"/>
      <c r="Q643" s="297"/>
      <c r="R643" s="297"/>
      <c r="S643" s="209"/>
      <c r="T643" s="297"/>
      <c r="U643" s="297"/>
    </row>
    <row r="644" spans="2:21" ht="11.25">
      <c r="B644" s="12"/>
      <c r="C644" s="297"/>
      <c r="D644" s="297"/>
      <c r="E644" s="297"/>
      <c r="F644" s="297"/>
      <c r="G644" s="297"/>
      <c r="H644" s="297"/>
      <c r="I644" s="297"/>
      <c r="J644" s="297"/>
      <c r="K644" s="297"/>
      <c r="L644" s="297"/>
      <c r="M644" s="297"/>
      <c r="N644" s="297"/>
      <c r="O644" s="297"/>
      <c r="P644" s="297"/>
      <c r="Q644" s="297"/>
      <c r="R644" s="297"/>
      <c r="S644" s="209"/>
      <c r="T644" s="297"/>
      <c r="U644" s="297"/>
    </row>
    <row r="645" spans="2:21" ht="11.25">
      <c r="B645" s="12"/>
      <c r="C645" s="297"/>
      <c r="D645" s="297"/>
      <c r="E645" s="297"/>
      <c r="F645" s="297"/>
      <c r="G645" s="297"/>
      <c r="H645" s="297"/>
      <c r="I645" s="297"/>
      <c r="J645" s="297"/>
      <c r="K645" s="297"/>
      <c r="L645" s="297"/>
      <c r="M645" s="297"/>
      <c r="N645" s="297"/>
      <c r="O645" s="297"/>
      <c r="P645" s="297"/>
      <c r="Q645" s="297"/>
      <c r="R645" s="297"/>
      <c r="S645" s="209"/>
      <c r="T645" s="297"/>
      <c r="U645" s="297"/>
    </row>
    <row r="646" spans="2:21" ht="11.25">
      <c r="B646" s="12"/>
      <c r="C646" s="297"/>
      <c r="D646" s="297"/>
      <c r="E646" s="297"/>
      <c r="F646" s="297"/>
      <c r="G646" s="297"/>
      <c r="H646" s="297"/>
      <c r="I646" s="297"/>
      <c r="J646" s="297"/>
      <c r="K646" s="297"/>
      <c r="L646" s="297"/>
      <c r="M646" s="297"/>
      <c r="N646" s="297"/>
      <c r="O646" s="297"/>
      <c r="P646" s="297"/>
      <c r="Q646" s="297"/>
      <c r="R646" s="297"/>
      <c r="S646" s="209"/>
      <c r="T646" s="297"/>
      <c r="U646" s="297"/>
    </row>
    <row r="647" spans="2:21" ht="11.25">
      <c r="B647" s="12"/>
      <c r="C647" s="297"/>
      <c r="D647" s="297"/>
      <c r="E647" s="297"/>
      <c r="F647" s="297"/>
      <c r="G647" s="297"/>
      <c r="H647" s="297"/>
      <c r="I647" s="297"/>
      <c r="J647" s="297"/>
      <c r="K647" s="297"/>
      <c r="L647" s="297"/>
      <c r="M647" s="297"/>
      <c r="N647" s="297"/>
      <c r="O647" s="297"/>
      <c r="P647" s="297"/>
      <c r="Q647" s="297"/>
      <c r="R647" s="297"/>
      <c r="S647" s="209"/>
      <c r="T647" s="297"/>
      <c r="U647" s="297"/>
    </row>
    <row r="648" spans="2:21" ht="11.25">
      <c r="B648" s="12"/>
      <c r="C648" s="297"/>
      <c r="D648" s="297"/>
      <c r="E648" s="297"/>
      <c r="F648" s="297"/>
      <c r="G648" s="297"/>
      <c r="H648" s="297"/>
      <c r="I648" s="297"/>
      <c r="J648" s="297"/>
      <c r="K648" s="297"/>
      <c r="L648" s="297"/>
      <c r="M648" s="297"/>
      <c r="N648" s="297"/>
      <c r="O648" s="297"/>
      <c r="P648" s="297"/>
      <c r="Q648" s="297"/>
      <c r="R648" s="297"/>
      <c r="S648" s="209"/>
      <c r="T648" s="297"/>
      <c r="U648" s="297"/>
    </row>
    <row r="649" spans="2:21" ht="11.25">
      <c r="B649" s="12"/>
      <c r="C649" s="297"/>
      <c r="D649" s="297"/>
      <c r="E649" s="297"/>
      <c r="F649" s="297"/>
      <c r="G649" s="297"/>
      <c r="H649" s="297"/>
      <c r="I649" s="297"/>
      <c r="J649" s="297"/>
      <c r="K649" s="297"/>
      <c r="L649" s="297"/>
      <c r="M649" s="297"/>
      <c r="N649" s="297"/>
      <c r="O649" s="297"/>
      <c r="P649" s="297"/>
      <c r="Q649" s="297"/>
      <c r="R649" s="297"/>
      <c r="S649" s="209"/>
      <c r="T649" s="297"/>
      <c r="U649" s="297"/>
    </row>
    <row r="650" spans="2:21" ht="11.25">
      <c r="B650" s="12"/>
      <c r="C650" s="297"/>
      <c r="D650" s="297"/>
      <c r="E650" s="297"/>
      <c r="F650" s="297"/>
      <c r="G650" s="297"/>
      <c r="H650" s="297"/>
      <c r="I650" s="297"/>
      <c r="J650" s="297"/>
      <c r="K650" s="297"/>
      <c r="L650" s="297"/>
      <c r="M650" s="297"/>
      <c r="N650" s="297"/>
      <c r="O650" s="297"/>
      <c r="P650" s="297"/>
      <c r="Q650" s="297"/>
      <c r="R650" s="297"/>
      <c r="S650" s="209"/>
      <c r="T650" s="297"/>
      <c r="U650" s="297"/>
    </row>
    <row r="651" spans="2:21" ht="11.25">
      <c r="B651" s="12"/>
      <c r="C651" s="297"/>
      <c r="D651" s="297"/>
      <c r="E651" s="297"/>
      <c r="F651" s="297"/>
      <c r="G651" s="297"/>
      <c r="H651" s="297"/>
      <c r="I651" s="297"/>
      <c r="J651" s="297"/>
      <c r="K651" s="297"/>
      <c r="L651" s="297"/>
      <c r="M651" s="297"/>
      <c r="N651" s="297"/>
      <c r="O651" s="297"/>
      <c r="P651" s="297"/>
      <c r="Q651" s="297"/>
      <c r="R651" s="297"/>
      <c r="S651" s="209"/>
      <c r="T651" s="297"/>
      <c r="U651" s="297"/>
    </row>
    <row r="652" spans="2:21" ht="11.25">
      <c r="B652" s="12"/>
      <c r="C652" s="297"/>
      <c r="D652" s="297"/>
      <c r="E652" s="297"/>
      <c r="F652" s="297"/>
      <c r="G652" s="297"/>
      <c r="H652" s="297"/>
      <c r="I652" s="297"/>
      <c r="J652" s="297"/>
      <c r="K652" s="297"/>
      <c r="L652" s="297"/>
      <c r="M652" s="297"/>
      <c r="N652" s="297"/>
      <c r="O652" s="297"/>
      <c r="P652" s="297"/>
      <c r="Q652" s="297"/>
      <c r="R652" s="297"/>
      <c r="S652" s="209"/>
      <c r="T652" s="297"/>
      <c r="U652" s="297"/>
    </row>
    <row r="653" spans="2:21" ht="11.25">
      <c r="B653" s="12"/>
      <c r="C653" s="297"/>
      <c r="D653" s="297"/>
      <c r="E653" s="297"/>
      <c r="F653" s="297"/>
      <c r="G653" s="297"/>
      <c r="H653" s="297"/>
      <c r="I653" s="297"/>
      <c r="J653" s="297"/>
      <c r="K653" s="297"/>
      <c r="L653" s="297"/>
      <c r="M653" s="297"/>
      <c r="N653" s="297"/>
      <c r="O653" s="297"/>
      <c r="P653" s="297"/>
      <c r="Q653" s="297"/>
      <c r="R653" s="297"/>
      <c r="S653" s="209"/>
      <c r="T653" s="297"/>
      <c r="U653" s="297"/>
    </row>
    <row r="654" spans="2:21" ht="11.25">
      <c r="B654" s="12"/>
      <c r="C654" s="297"/>
      <c r="D654" s="297"/>
      <c r="E654" s="297"/>
      <c r="F654" s="297"/>
      <c r="G654" s="297"/>
      <c r="H654" s="297"/>
      <c r="I654" s="297"/>
      <c r="J654" s="297"/>
      <c r="K654" s="297"/>
      <c r="L654" s="297"/>
      <c r="M654" s="297"/>
      <c r="N654" s="297"/>
      <c r="O654" s="297"/>
      <c r="P654" s="297"/>
      <c r="Q654" s="297"/>
      <c r="R654" s="297"/>
      <c r="S654" s="209"/>
      <c r="T654" s="297"/>
      <c r="U654" s="297"/>
    </row>
    <row r="655" spans="2:21" ht="11.25">
      <c r="B655" s="12"/>
      <c r="C655" s="297"/>
      <c r="D655" s="297"/>
      <c r="E655" s="297"/>
      <c r="F655" s="297"/>
      <c r="G655" s="297"/>
      <c r="H655" s="297"/>
      <c r="I655" s="297"/>
      <c r="J655" s="297"/>
      <c r="K655" s="297"/>
      <c r="L655" s="297"/>
      <c r="M655" s="297"/>
      <c r="N655" s="297"/>
      <c r="O655" s="297"/>
      <c r="P655" s="297"/>
      <c r="Q655" s="297"/>
      <c r="R655" s="297"/>
      <c r="S655" s="209"/>
      <c r="T655" s="297"/>
      <c r="U655" s="297"/>
    </row>
    <row r="656" spans="2:21" ht="11.25">
      <c r="B656" s="12"/>
      <c r="C656" s="297"/>
      <c r="D656" s="297"/>
      <c r="E656" s="297"/>
      <c r="F656" s="297"/>
      <c r="G656" s="297"/>
      <c r="H656" s="297"/>
      <c r="I656" s="297"/>
      <c r="J656" s="297"/>
      <c r="K656" s="297"/>
      <c r="L656" s="297"/>
      <c r="M656" s="297"/>
      <c r="N656" s="297"/>
      <c r="O656" s="297"/>
      <c r="P656" s="297"/>
      <c r="Q656" s="297"/>
      <c r="R656" s="297"/>
      <c r="S656" s="209"/>
      <c r="T656" s="297"/>
      <c r="U656" s="297"/>
    </row>
    <row r="657" spans="2:21" ht="11.25">
      <c r="B657" s="12"/>
      <c r="C657" s="297"/>
      <c r="D657" s="297"/>
      <c r="E657" s="297"/>
      <c r="F657" s="297"/>
      <c r="G657" s="297"/>
      <c r="H657" s="297"/>
      <c r="I657" s="297"/>
      <c r="J657" s="297"/>
      <c r="K657" s="297"/>
      <c r="L657" s="297"/>
      <c r="M657" s="297"/>
      <c r="N657" s="297"/>
      <c r="O657" s="297"/>
      <c r="P657" s="297"/>
      <c r="Q657" s="297"/>
      <c r="R657" s="297"/>
      <c r="S657" s="209"/>
      <c r="T657" s="297"/>
      <c r="U657" s="297"/>
    </row>
    <row r="658" spans="2:21" ht="11.25">
      <c r="B658" s="12"/>
      <c r="C658" s="297"/>
      <c r="D658" s="297"/>
      <c r="E658" s="297"/>
      <c r="F658" s="297"/>
      <c r="G658" s="297"/>
      <c r="H658" s="297"/>
      <c r="I658" s="297"/>
      <c r="J658" s="297"/>
      <c r="K658" s="297"/>
      <c r="L658" s="297"/>
      <c r="M658" s="297"/>
      <c r="N658" s="297"/>
      <c r="O658" s="297"/>
      <c r="P658" s="297"/>
      <c r="Q658" s="297"/>
      <c r="R658" s="297"/>
      <c r="S658" s="209"/>
      <c r="T658" s="297"/>
      <c r="U658" s="297"/>
    </row>
    <row r="659" spans="2:21" ht="11.25">
      <c r="B659" s="12"/>
      <c r="C659" s="297"/>
      <c r="D659" s="297"/>
      <c r="E659" s="297"/>
      <c r="F659" s="297"/>
      <c r="G659" s="297"/>
      <c r="H659" s="297"/>
      <c r="I659" s="297"/>
      <c r="J659" s="297"/>
      <c r="K659" s="297"/>
      <c r="L659" s="297"/>
      <c r="M659" s="297"/>
      <c r="N659" s="297"/>
      <c r="O659" s="297"/>
      <c r="P659" s="297"/>
      <c r="Q659" s="297"/>
      <c r="R659" s="297"/>
      <c r="S659" s="209"/>
      <c r="T659" s="297"/>
      <c r="U659" s="297"/>
    </row>
    <row r="660" spans="2:21" ht="11.25">
      <c r="B660" s="12"/>
      <c r="C660" s="297"/>
      <c r="D660" s="297"/>
      <c r="E660" s="297"/>
      <c r="F660" s="297"/>
      <c r="G660" s="297"/>
      <c r="H660" s="297"/>
      <c r="I660" s="297"/>
      <c r="J660" s="297"/>
      <c r="K660" s="297"/>
      <c r="L660" s="297"/>
      <c r="M660" s="297"/>
      <c r="N660" s="297"/>
      <c r="O660" s="297"/>
      <c r="P660" s="297"/>
      <c r="Q660" s="297"/>
      <c r="R660" s="297"/>
      <c r="S660" s="209"/>
      <c r="T660" s="297"/>
      <c r="U660" s="297"/>
    </row>
    <row r="661" spans="2:21" ht="11.25">
      <c r="B661" s="12"/>
      <c r="C661" s="297"/>
      <c r="D661" s="297"/>
      <c r="E661" s="297"/>
      <c r="F661" s="297"/>
      <c r="G661" s="297"/>
      <c r="H661" s="297"/>
      <c r="I661" s="297"/>
      <c r="J661" s="297"/>
      <c r="K661" s="297"/>
      <c r="L661" s="297"/>
      <c r="M661" s="297"/>
      <c r="N661" s="297"/>
      <c r="O661" s="297"/>
      <c r="P661" s="297"/>
      <c r="Q661" s="297"/>
      <c r="R661" s="297"/>
      <c r="S661" s="209"/>
      <c r="T661" s="297"/>
      <c r="U661" s="297"/>
    </row>
    <row r="662" spans="2:21" ht="11.25">
      <c r="B662" s="12"/>
      <c r="C662" s="297"/>
      <c r="D662" s="297"/>
      <c r="E662" s="297"/>
      <c r="F662" s="297"/>
      <c r="G662" s="297"/>
      <c r="H662" s="297"/>
      <c r="I662" s="297"/>
      <c r="J662" s="297"/>
      <c r="K662" s="297"/>
      <c r="L662" s="297"/>
      <c r="M662" s="297"/>
      <c r="N662" s="297"/>
      <c r="O662" s="297"/>
      <c r="P662" s="297"/>
      <c r="Q662" s="297"/>
      <c r="R662" s="297"/>
      <c r="S662" s="209"/>
      <c r="T662" s="297"/>
      <c r="U662" s="297"/>
    </row>
    <row r="663" spans="2:21" ht="11.25">
      <c r="B663" s="12"/>
      <c r="C663" s="297"/>
      <c r="D663" s="297"/>
      <c r="E663" s="297"/>
      <c r="F663" s="297"/>
      <c r="G663" s="297"/>
      <c r="H663" s="297"/>
      <c r="I663" s="297"/>
      <c r="J663" s="297"/>
      <c r="K663" s="297"/>
      <c r="L663" s="297"/>
      <c r="M663" s="297"/>
      <c r="N663" s="297"/>
      <c r="O663" s="297"/>
      <c r="P663" s="297"/>
      <c r="Q663" s="297"/>
      <c r="R663" s="297"/>
      <c r="S663" s="209"/>
      <c r="T663" s="297"/>
      <c r="U663" s="297"/>
    </row>
    <row r="664" spans="2:21" ht="11.25">
      <c r="B664" s="12"/>
      <c r="C664" s="297"/>
      <c r="D664" s="297"/>
      <c r="E664" s="297"/>
      <c r="F664" s="297"/>
      <c r="G664" s="297"/>
      <c r="H664" s="297"/>
      <c r="I664" s="297"/>
      <c r="J664" s="297"/>
      <c r="K664" s="297"/>
      <c r="L664" s="297"/>
      <c r="M664" s="297"/>
      <c r="N664" s="297"/>
      <c r="O664" s="297"/>
      <c r="P664" s="297"/>
      <c r="Q664" s="297"/>
      <c r="R664" s="297"/>
      <c r="S664" s="209"/>
      <c r="T664" s="297"/>
      <c r="U664" s="297"/>
    </row>
    <row r="665" spans="2:21" ht="11.25">
      <c r="B665" s="12"/>
      <c r="C665" s="297"/>
      <c r="D665" s="297"/>
      <c r="E665" s="297"/>
      <c r="F665" s="297"/>
      <c r="G665" s="297"/>
      <c r="H665" s="297"/>
      <c r="I665" s="297"/>
      <c r="J665" s="297"/>
      <c r="K665" s="297"/>
      <c r="L665" s="297"/>
      <c r="M665" s="297"/>
      <c r="N665" s="297"/>
      <c r="O665" s="297"/>
      <c r="P665" s="297"/>
      <c r="Q665" s="297"/>
      <c r="R665" s="297"/>
      <c r="S665" s="209"/>
      <c r="T665" s="297"/>
      <c r="U665" s="297"/>
    </row>
    <row r="666" spans="2:21" ht="11.25">
      <c r="B666" s="12"/>
      <c r="C666" s="297"/>
      <c r="D666" s="297"/>
      <c r="E666" s="297"/>
      <c r="F666" s="297"/>
      <c r="G666" s="297"/>
      <c r="H666" s="297"/>
      <c r="I666" s="297"/>
      <c r="J666" s="297"/>
      <c r="K666" s="297"/>
      <c r="L666" s="297"/>
      <c r="M666" s="297"/>
      <c r="N666" s="297"/>
      <c r="O666" s="297"/>
      <c r="P666" s="297"/>
      <c r="Q666" s="297"/>
      <c r="R666" s="297"/>
      <c r="S666" s="209"/>
      <c r="T666" s="297"/>
      <c r="U666" s="297"/>
    </row>
    <row r="667" spans="2:21" ht="11.25">
      <c r="B667" s="12"/>
      <c r="C667" s="297"/>
      <c r="D667" s="297"/>
      <c r="E667" s="297"/>
      <c r="F667" s="297"/>
      <c r="G667" s="297"/>
      <c r="H667" s="297"/>
      <c r="I667" s="297"/>
      <c r="J667" s="297"/>
      <c r="K667" s="297"/>
      <c r="L667" s="297"/>
      <c r="M667" s="297"/>
      <c r="N667" s="297"/>
      <c r="O667" s="297"/>
      <c r="P667" s="297"/>
      <c r="Q667" s="297"/>
      <c r="R667" s="297"/>
      <c r="S667" s="209"/>
      <c r="T667" s="297"/>
      <c r="U667" s="297"/>
    </row>
    <row r="668" spans="2:21" ht="11.25">
      <c r="B668" s="12"/>
      <c r="C668" s="297"/>
      <c r="D668" s="297"/>
      <c r="E668" s="297"/>
      <c r="F668" s="297"/>
      <c r="G668" s="297"/>
      <c r="H668" s="297"/>
      <c r="I668" s="297"/>
      <c r="J668" s="297"/>
      <c r="K668" s="297"/>
      <c r="L668" s="297"/>
      <c r="M668" s="297"/>
      <c r="N668" s="297"/>
      <c r="O668" s="297"/>
      <c r="P668" s="297"/>
      <c r="Q668" s="297"/>
      <c r="R668" s="297"/>
      <c r="S668" s="209"/>
      <c r="T668" s="297"/>
      <c r="U668" s="297"/>
    </row>
    <row r="669" spans="2:21" ht="11.25">
      <c r="B669" s="12"/>
      <c r="C669" s="297"/>
      <c r="D669" s="297"/>
      <c r="E669" s="297"/>
      <c r="F669" s="297"/>
      <c r="G669" s="297"/>
      <c r="H669" s="297"/>
      <c r="I669" s="297"/>
      <c r="J669" s="297"/>
      <c r="K669" s="297"/>
      <c r="L669" s="297"/>
      <c r="M669" s="297"/>
      <c r="N669" s="297"/>
      <c r="O669" s="297"/>
      <c r="P669" s="297"/>
      <c r="Q669" s="297"/>
      <c r="R669" s="297"/>
      <c r="S669" s="209"/>
      <c r="T669" s="297"/>
      <c r="U669" s="297"/>
    </row>
    <row r="670" spans="2:21" ht="11.25">
      <c r="B670" s="12"/>
      <c r="C670" s="297"/>
      <c r="D670" s="297"/>
      <c r="E670" s="297"/>
      <c r="F670" s="297"/>
      <c r="G670" s="297"/>
      <c r="H670" s="297"/>
      <c r="I670" s="297"/>
      <c r="J670" s="297"/>
      <c r="K670" s="297"/>
      <c r="L670" s="297"/>
      <c r="M670" s="297"/>
      <c r="N670" s="297"/>
      <c r="O670" s="297"/>
      <c r="P670" s="297"/>
      <c r="Q670" s="297"/>
      <c r="R670" s="297"/>
      <c r="S670" s="209"/>
      <c r="T670" s="297"/>
      <c r="U670" s="297"/>
    </row>
    <row r="671" spans="2:21" ht="11.25">
      <c r="B671" s="12"/>
      <c r="C671" s="297"/>
      <c r="D671" s="297"/>
      <c r="E671" s="297"/>
      <c r="F671" s="297"/>
      <c r="G671" s="297"/>
      <c r="H671" s="297"/>
      <c r="I671" s="297"/>
      <c r="J671" s="297"/>
      <c r="K671" s="297"/>
      <c r="L671" s="297"/>
      <c r="M671" s="297"/>
      <c r="N671" s="297"/>
      <c r="O671" s="297"/>
      <c r="P671" s="297"/>
      <c r="Q671" s="297"/>
      <c r="R671" s="297"/>
      <c r="S671" s="209"/>
      <c r="T671" s="297"/>
      <c r="U671" s="297"/>
    </row>
    <row r="672" spans="2:21" ht="11.25">
      <c r="B672" s="12"/>
      <c r="C672" s="297"/>
      <c r="D672" s="297"/>
      <c r="E672" s="297"/>
      <c r="F672" s="297"/>
      <c r="G672" s="297"/>
      <c r="H672" s="297"/>
      <c r="I672" s="297"/>
      <c r="J672" s="297"/>
      <c r="K672" s="297"/>
      <c r="L672" s="297"/>
      <c r="M672" s="297"/>
      <c r="N672" s="297"/>
      <c r="O672" s="297"/>
      <c r="P672" s="297"/>
      <c r="Q672" s="297"/>
      <c r="R672" s="297"/>
      <c r="S672" s="209"/>
      <c r="T672" s="297"/>
      <c r="U672" s="297"/>
    </row>
    <row r="673" spans="2:21" ht="11.25">
      <c r="B673" s="12"/>
      <c r="C673" s="297"/>
      <c r="D673" s="297"/>
      <c r="E673" s="297"/>
      <c r="F673" s="297"/>
      <c r="G673" s="297"/>
      <c r="H673" s="297"/>
      <c r="I673" s="297"/>
      <c r="J673" s="297"/>
      <c r="K673" s="297"/>
      <c r="L673" s="297"/>
      <c r="M673" s="297"/>
      <c r="N673" s="297"/>
      <c r="O673" s="297"/>
      <c r="P673" s="297"/>
      <c r="Q673" s="297"/>
      <c r="R673" s="297"/>
      <c r="S673" s="209"/>
      <c r="T673" s="297"/>
      <c r="U673" s="297"/>
    </row>
    <row r="674" spans="2:21" ht="11.25">
      <c r="B674" s="12"/>
      <c r="C674" s="297"/>
      <c r="D674" s="297"/>
      <c r="E674" s="297"/>
      <c r="F674" s="297"/>
      <c r="G674" s="297"/>
      <c r="H674" s="297"/>
      <c r="I674" s="297"/>
      <c r="J674" s="297"/>
      <c r="K674" s="297"/>
      <c r="L674" s="297"/>
      <c r="M674" s="297"/>
      <c r="N674" s="297"/>
      <c r="O674" s="297"/>
      <c r="P674" s="297"/>
      <c r="Q674" s="297"/>
      <c r="R674" s="297"/>
      <c r="S674" s="209"/>
      <c r="T674" s="297"/>
      <c r="U674" s="297"/>
    </row>
    <row r="675" spans="2:21" ht="11.25">
      <c r="B675" s="12"/>
      <c r="C675" s="297"/>
      <c r="D675" s="297"/>
      <c r="E675" s="297"/>
      <c r="F675" s="297"/>
      <c r="G675" s="297"/>
      <c r="H675" s="297"/>
      <c r="I675" s="297"/>
      <c r="J675" s="297"/>
      <c r="K675" s="297"/>
      <c r="L675" s="297"/>
      <c r="M675" s="297"/>
      <c r="N675" s="297"/>
      <c r="O675" s="297"/>
      <c r="P675" s="297"/>
      <c r="Q675" s="297"/>
      <c r="R675" s="297"/>
      <c r="S675" s="209"/>
      <c r="T675" s="297"/>
      <c r="U675" s="297"/>
    </row>
    <row r="676" spans="2:21" ht="11.25">
      <c r="B676" s="12"/>
      <c r="C676" s="297"/>
      <c r="D676" s="297"/>
      <c r="E676" s="297"/>
      <c r="F676" s="297"/>
      <c r="G676" s="297"/>
      <c r="H676" s="297"/>
      <c r="I676" s="297"/>
      <c r="J676" s="297"/>
      <c r="K676" s="297"/>
      <c r="L676" s="297"/>
      <c r="M676" s="297"/>
      <c r="N676" s="297"/>
      <c r="O676" s="297"/>
      <c r="P676" s="297"/>
      <c r="Q676" s="297"/>
      <c r="R676" s="297"/>
      <c r="S676" s="209"/>
      <c r="T676" s="297"/>
      <c r="U676" s="297"/>
    </row>
    <row r="677" spans="2:21" ht="11.25">
      <c r="B677" s="12"/>
      <c r="C677" s="297"/>
      <c r="D677" s="297"/>
      <c r="E677" s="297"/>
      <c r="F677" s="297"/>
      <c r="G677" s="297"/>
      <c r="H677" s="297"/>
      <c r="I677" s="297"/>
      <c r="J677" s="297"/>
      <c r="K677" s="297"/>
      <c r="L677" s="297"/>
      <c r="M677" s="297"/>
      <c r="N677" s="297"/>
      <c r="O677" s="297"/>
      <c r="P677" s="297"/>
      <c r="Q677" s="297"/>
      <c r="R677" s="297"/>
      <c r="S677" s="209"/>
      <c r="T677" s="297"/>
      <c r="U677" s="297"/>
    </row>
    <row r="678" spans="2:21" ht="11.25">
      <c r="B678" s="12"/>
      <c r="C678" s="297"/>
      <c r="D678" s="297"/>
      <c r="E678" s="297"/>
      <c r="F678" s="297"/>
      <c r="G678" s="297"/>
      <c r="H678" s="297"/>
      <c r="I678" s="297"/>
      <c r="J678" s="297"/>
      <c r="K678" s="297"/>
      <c r="L678" s="297"/>
      <c r="M678" s="297"/>
      <c r="N678" s="297"/>
      <c r="O678" s="297"/>
      <c r="P678" s="297"/>
      <c r="Q678" s="297"/>
      <c r="R678" s="297"/>
      <c r="S678" s="209"/>
      <c r="T678" s="297"/>
      <c r="U678" s="297"/>
    </row>
    <row r="679" spans="2:21" ht="11.25">
      <c r="B679" s="12"/>
      <c r="C679" s="297"/>
      <c r="D679" s="297"/>
      <c r="E679" s="297"/>
      <c r="F679" s="297"/>
      <c r="G679" s="297"/>
      <c r="H679" s="297"/>
      <c r="I679" s="297"/>
      <c r="J679" s="297"/>
      <c r="K679" s="297"/>
      <c r="L679" s="297"/>
      <c r="M679" s="297"/>
      <c r="N679" s="297"/>
      <c r="O679" s="297"/>
      <c r="P679" s="297"/>
      <c r="Q679" s="297"/>
      <c r="R679" s="297"/>
      <c r="S679" s="209"/>
      <c r="T679" s="297"/>
      <c r="U679" s="297"/>
    </row>
    <row r="680" spans="2:21" ht="11.25">
      <c r="B680" s="12"/>
      <c r="C680" s="297"/>
      <c r="D680" s="297"/>
      <c r="E680" s="297"/>
      <c r="F680" s="297"/>
      <c r="G680" s="297"/>
      <c r="H680" s="297"/>
      <c r="I680" s="297"/>
      <c r="J680" s="297"/>
      <c r="K680" s="297"/>
      <c r="L680" s="297"/>
      <c r="M680" s="297"/>
      <c r="N680" s="297"/>
      <c r="O680" s="297"/>
      <c r="P680" s="297"/>
      <c r="Q680" s="297"/>
      <c r="R680" s="297"/>
      <c r="S680" s="209"/>
      <c r="T680" s="297"/>
      <c r="U680" s="297"/>
    </row>
    <row r="681" spans="2:21" ht="11.25">
      <c r="B681" s="12"/>
      <c r="C681" s="297"/>
      <c r="D681" s="297"/>
      <c r="E681" s="297"/>
      <c r="F681" s="297"/>
      <c r="G681" s="297"/>
      <c r="H681" s="297"/>
      <c r="I681" s="297"/>
      <c r="J681" s="297"/>
      <c r="K681" s="297"/>
      <c r="L681" s="297"/>
      <c r="M681" s="297"/>
      <c r="N681" s="297"/>
      <c r="O681" s="297"/>
      <c r="P681" s="297"/>
      <c r="Q681" s="297"/>
      <c r="R681" s="297"/>
      <c r="S681" s="209"/>
      <c r="T681" s="297"/>
      <c r="U681" s="297"/>
    </row>
    <row r="682" spans="2:21" ht="11.25">
      <c r="B682" s="12"/>
      <c r="C682" s="297"/>
      <c r="D682" s="297"/>
      <c r="E682" s="297"/>
      <c r="F682" s="297"/>
      <c r="G682" s="297"/>
      <c r="H682" s="297"/>
      <c r="I682" s="297"/>
      <c r="J682" s="297"/>
      <c r="K682" s="297"/>
      <c r="L682" s="297"/>
      <c r="M682" s="297"/>
      <c r="N682" s="297"/>
      <c r="O682" s="297"/>
      <c r="P682" s="297"/>
      <c r="Q682" s="297"/>
      <c r="R682" s="297"/>
      <c r="S682" s="209"/>
      <c r="T682" s="297"/>
      <c r="U682" s="297"/>
    </row>
    <row r="683" spans="2:21" ht="11.25">
      <c r="B683" s="12"/>
      <c r="C683" s="297"/>
      <c r="D683" s="297"/>
      <c r="E683" s="297"/>
      <c r="F683" s="297"/>
      <c r="G683" s="297"/>
      <c r="H683" s="297"/>
      <c r="I683" s="297"/>
      <c r="J683" s="297"/>
      <c r="K683" s="297"/>
      <c r="L683" s="297"/>
      <c r="M683" s="297"/>
      <c r="N683" s="297"/>
      <c r="O683" s="297"/>
      <c r="P683" s="297"/>
      <c r="Q683" s="297"/>
      <c r="R683" s="297"/>
      <c r="S683" s="209"/>
      <c r="T683" s="297"/>
      <c r="U683" s="297"/>
    </row>
    <row r="684" spans="2:21" ht="11.25">
      <c r="B684" s="12"/>
      <c r="C684" s="297"/>
      <c r="D684" s="297"/>
      <c r="E684" s="297"/>
      <c r="F684" s="297"/>
      <c r="G684" s="297"/>
      <c r="H684" s="297"/>
      <c r="I684" s="297"/>
      <c r="J684" s="297"/>
      <c r="K684" s="297"/>
      <c r="L684" s="297"/>
      <c r="M684" s="297"/>
      <c r="N684" s="297"/>
      <c r="O684" s="297"/>
      <c r="P684" s="297"/>
      <c r="Q684" s="297"/>
      <c r="R684" s="297"/>
      <c r="S684" s="209"/>
      <c r="T684" s="297"/>
      <c r="U684" s="297"/>
    </row>
    <row r="685" spans="2:21" ht="11.25">
      <c r="B685" s="12"/>
      <c r="C685" s="297"/>
      <c r="D685" s="297"/>
      <c r="E685" s="297"/>
      <c r="F685" s="297"/>
      <c r="G685" s="297"/>
      <c r="H685" s="297"/>
      <c r="I685" s="297"/>
      <c r="J685" s="297"/>
      <c r="K685" s="297"/>
      <c r="L685" s="297"/>
      <c r="M685" s="297"/>
      <c r="N685" s="297"/>
      <c r="O685" s="297"/>
      <c r="P685" s="297"/>
      <c r="Q685" s="297"/>
      <c r="R685" s="297"/>
      <c r="S685" s="209"/>
      <c r="T685" s="297"/>
      <c r="U685" s="297"/>
    </row>
    <row r="686" spans="2:21" ht="11.25">
      <c r="B686" s="12"/>
      <c r="C686" s="297"/>
      <c r="D686" s="297"/>
      <c r="E686" s="297"/>
      <c r="F686" s="297"/>
      <c r="G686" s="297"/>
      <c r="H686" s="297"/>
      <c r="I686" s="297"/>
      <c r="J686" s="297"/>
      <c r="K686" s="297"/>
      <c r="L686" s="297"/>
      <c r="M686" s="297"/>
      <c r="N686" s="297"/>
      <c r="O686" s="297"/>
      <c r="P686" s="297"/>
      <c r="Q686" s="297"/>
      <c r="R686" s="297"/>
      <c r="S686" s="209"/>
      <c r="T686" s="297"/>
      <c r="U686" s="297"/>
    </row>
    <row r="687" spans="2:21" ht="11.25">
      <c r="B687" s="12"/>
      <c r="C687" s="297"/>
      <c r="D687" s="297"/>
      <c r="E687" s="297"/>
      <c r="F687" s="297"/>
      <c r="G687" s="297"/>
      <c r="H687" s="297"/>
      <c r="I687" s="297"/>
      <c r="J687" s="297"/>
      <c r="K687" s="297"/>
      <c r="L687" s="297"/>
      <c r="M687" s="297"/>
      <c r="N687" s="297"/>
      <c r="O687" s="297"/>
      <c r="P687" s="297"/>
      <c r="Q687" s="297"/>
      <c r="R687" s="297"/>
      <c r="S687" s="209"/>
      <c r="T687" s="297"/>
      <c r="U687" s="297"/>
    </row>
    <row r="688" spans="2:21" ht="11.25">
      <c r="B688" s="12"/>
      <c r="C688" s="297"/>
      <c r="D688" s="297"/>
      <c r="E688" s="297"/>
      <c r="F688" s="297"/>
      <c r="G688" s="297"/>
      <c r="H688" s="297"/>
      <c r="I688" s="297"/>
      <c r="J688" s="297"/>
      <c r="K688" s="297"/>
      <c r="L688" s="297"/>
      <c r="M688" s="297"/>
      <c r="N688" s="297"/>
      <c r="O688" s="297"/>
      <c r="P688" s="297"/>
      <c r="Q688" s="297"/>
      <c r="R688" s="297"/>
      <c r="S688" s="209"/>
      <c r="T688" s="297"/>
      <c r="U688" s="297"/>
    </row>
    <row r="689" spans="2:21" ht="11.25">
      <c r="B689" s="12"/>
      <c r="C689" s="297"/>
      <c r="D689" s="297"/>
      <c r="E689" s="297"/>
      <c r="F689" s="297"/>
      <c r="G689" s="297"/>
      <c r="H689" s="297"/>
      <c r="I689" s="297"/>
      <c r="J689" s="297"/>
      <c r="K689" s="297"/>
      <c r="L689" s="297"/>
      <c r="M689" s="297"/>
      <c r="N689" s="297"/>
      <c r="O689" s="297"/>
      <c r="P689" s="297"/>
      <c r="Q689" s="297"/>
      <c r="R689" s="297"/>
      <c r="S689" s="209"/>
      <c r="T689" s="297"/>
      <c r="U689" s="297"/>
    </row>
    <row r="690" spans="2:21" ht="11.25">
      <c r="B690" s="12"/>
      <c r="C690" s="297"/>
      <c r="D690" s="297"/>
      <c r="E690" s="297"/>
      <c r="F690" s="297"/>
      <c r="G690" s="297"/>
      <c r="H690" s="297"/>
      <c r="I690" s="297"/>
      <c r="J690" s="297"/>
      <c r="K690" s="297"/>
      <c r="L690" s="297"/>
      <c r="M690" s="297"/>
      <c r="N690" s="297"/>
      <c r="O690" s="297"/>
      <c r="P690" s="297"/>
      <c r="Q690" s="297"/>
      <c r="R690" s="297"/>
      <c r="S690" s="209"/>
      <c r="T690" s="297"/>
      <c r="U690" s="297"/>
    </row>
    <row r="691" spans="2:21" ht="11.25">
      <c r="B691" s="12"/>
      <c r="C691" s="297"/>
      <c r="D691" s="297"/>
      <c r="E691" s="297"/>
      <c r="F691" s="297"/>
      <c r="G691" s="297"/>
      <c r="H691" s="297"/>
      <c r="I691" s="297"/>
      <c r="J691" s="297"/>
      <c r="K691" s="297"/>
      <c r="L691" s="297"/>
      <c r="M691" s="297"/>
      <c r="N691" s="297"/>
      <c r="O691" s="297"/>
      <c r="P691" s="297"/>
      <c r="Q691" s="297"/>
      <c r="R691" s="297"/>
      <c r="S691" s="209"/>
      <c r="T691" s="297"/>
      <c r="U691" s="297"/>
    </row>
    <row r="692" spans="2:21" ht="11.25">
      <c r="B692" s="12"/>
      <c r="C692" s="297"/>
      <c r="D692" s="297"/>
      <c r="E692" s="297"/>
      <c r="F692" s="297"/>
      <c r="G692" s="297"/>
      <c r="H692" s="297"/>
      <c r="I692" s="297"/>
      <c r="J692" s="297"/>
      <c r="K692" s="297"/>
      <c r="L692" s="297"/>
      <c r="M692" s="297"/>
      <c r="N692" s="297"/>
      <c r="O692" s="297"/>
      <c r="P692" s="297"/>
      <c r="Q692" s="297"/>
      <c r="R692" s="297"/>
      <c r="S692" s="209"/>
      <c r="T692" s="297"/>
      <c r="U692" s="297"/>
    </row>
    <row r="693" spans="2:21" ht="11.25">
      <c r="B693" s="12"/>
      <c r="C693" s="297"/>
      <c r="D693" s="297"/>
      <c r="E693" s="297"/>
      <c r="F693" s="297"/>
      <c r="G693" s="297"/>
      <c r="H693" s="297"/>
      <c r="I693" s="297"/>
      <c r="J693" s="297"/>
      <c r="K693" s="297"/>
      <c r="L693" s="297"/>
      <c r="M693" s="297"/>
      <c r="N693" s="297"/>
      <c r="O693" s="297"/>
      <c r="P693" s="297"/>
      <c r="Q693" s="297"/>
      <c r="R693" s="297"/>
      <c r="S693" s="209"/>
      <c r="T693" s="297"/>
      <c r="U693" s="297"/>
    </row>
    <row r="694" spans="2:21" ht="11.25">
      <c r="B694" s="12"/>
      <c r="C694" s="297"/>
      <c r="D694" s="297"/>
      <c r="E694" s="297"/>
      <c r="F694" s="297"/>
      <c r="G694" s="297"/>
      <c r="H694" s="297"/>
      <c r="I694" s="297"/>
      <c r="J694" s="297"/>
      <c r="K694" s="297"/>
      <c r="L694" s="297"/>
      <c r="M694" s="297"/>
      <c r="N694" s="297"/>
      <c r="O694" s="297"/>
      <c r="P694" s="297"/>
      <c r="Q694" s="297"/>
      <c r="R694" s="297"/>
      <c r="S694" s="209"/>
      <c r="T694" s="297"/>
      <c r="U694" s="297"/>
    </row>
    <row r="695" spans="2:21" ht="11.25">
      <c r="B695" s="12"/>
      <c r="C695" s="297"/>
      <c r="D695" s="297"/>
      <c r="E695" s="297"/>
      <c r="F695" s="297"/>
      <c r="G695" s="297"/>
      <c r="H695" s="297"/>
      <c r="I695" s="297"/>
      <c r="J695" s="297"/>
      <c r="K695" s="297"/>
      <c r="L695" s="297"/>
      <c r="M695" s="297"/>
      <c r="N695" s="297"/>
      <c r="O695" s="297"/>
      <c r="P695" s="297"/>
      <c r="Q695" s="297"/>
      <c r="R695" s="297"/>
      <c r="S695" s="209"/>
      <c r="T695" s="297"/>
      <c r="U695" s="297"/>
    </row>
    <row r="696" spans="2:21" ht="11.25">
      <c r="B696" s="12"/>
      <c r="C696" s="297"/>
      <c r="D696" s="297"/>
      <c r="E696" s="297"/>
      <c r="F696" s="297"/>
      <c r="G696" s="297"/>
      <c r="H696" s="297"/>
      <c r="I696" s="297"/>
      <c r="J696" s="297"/>
      <c r="K696" s="297"/>
      <c r="L696" s="297"/>
      <c r="M696" s="297"/>
      <c r="N696" s="297"/>
      <c r="O696" s="297"/>
      <c r="P696" s="297"/>
      <c r="Q696" s="297"/>
      <c r="R696" s="297"/>
      <c r="S696" s="209"/>
      <c r="T696" s="297"/>
      <c r="U696" s="297"/>
    </row>
    <row r="697" spans="2:21" ht="11.25">
      <c r="B697" s="12"/>
      <c r="C697" s="297"/>
      <c r="D697" s="297"/>
      <c r="E697" s="297"/>
      <c r="F697" s="297"/>
      <c r="G697" s="297"/>
      <c r="H697" s="297"/>
      <c r="I697" s="297"/>
      <c r="J697" s="297"/>
      <c r="K697" s="297"/>
      <c r="L697" s="297"/>
      <c r="M697" s="297"/>
      <c r="N697" s="297"/>
      <c r="O697" s="297"/>
      <c r="P697" s="297"/>
      <c r="Q697" s="297"/>
      <c r="R697" s="297"/>
      <c r="S697" s="209"/>
      <c r="T697" s="297"/>
      <c r="U697" s="297"/>
    </row>
    <row r="698" spans="2:21" ht="11.25">
      <c r="B698" s="12"/>
      <c r="C698" s="297"/>
      <c r="D698" s="297"/>
      <c r="E698" s="297"/>
      <c r="F698" s="297"/>
      <c r="G698" s="297"/>
      <c r="H698" s="297"/>
      <c r="I698" s="297"/>
      <c r="J698" s="297"/>
      <c r="K698" s="297"/>
      <c r="L698" s="297"/>
      <c r="M698" s="297"/>
      <c r="N698" s="297"/>
      <c r="O698" s="297"/>
      <c r="P698" s="297"/>
      <c r="Q698" s="297"/>
      <c r="R698" s="297"/>
      <c r="S698" s="209"/>
      <c r="T698" s="297"/>
      <c r="U698" s="297"/>
    </row>
    <row r="699" spans="2:21" ht="11.25">
      <c r="B699" s="12"/>
      <c r="C699" s="297"/>
      <c r="D699" s="297"/>
      <c r="E699" s="297"/>
      <c r="F699" s="297"/>
      <c r="G699" s="297"/>
      <c r="H699" s="297"/>
      <c r="I699" s="297"/>
      <c r="J699" s="297"/>
      <c r="K699" s="297"/>
      <c r="L699" s="297"/>
      <c r="M699" s="297"/>
      <c r="N699" s="297"/>
      <c r="O699" s="297"/>
      <c r="P699" s="297"/>
      <c r="Q699" s="297"/>
      <c r="R699" s="297"/>
      <c r="S699" s="209"/>
      <c r="T699" s="297"/>
      <c r="U699" s="297"/>
    </row>
    <row r="700" spans="2:21" ht="11.25">
      <c r="B700" s="12"/>
      <c r="C700" s="297"/>
      <c r="D700" s="297"/>
      <c r="E700" s="297"/>
      <c r="F700" s="297"/>
      <c r="G700" s="297"/>
      <c r="H700" s="297"/>
      <c r="I700" s="297"/>
      <c r="J700" s="297"/>
      <c r="K700" s="297"/>
      <c r="L700" s="297"/>
      <c r="M700" s="297"/>
      <c r="N700" s="297"/>
      <c r="O700" s="297"/>
      <c r="P700" s="297"/>
      <c r="Q700" s="297"/>
      <c r="R700" s="297"/>
      <c r="S700" s="209"/>
      <c r="T700" s="297"/>
      <c r="U700" s="297"/>
    </row>
    <row r="701" spans="2:21" ht="11.25">
      <c r="B701" s="12"/>
      <c r="C701" s="297"/>
      <c r="D701" s="297"/>
      <c r="E701" s="297"/>
      <c r="F701" s="297"/>
      <c r="G701" s="297"/>
      <c r="H701" s="297"/>
      <c r="I701" s="297"/>
      <c r="J701" s="297"/>
      <c r="K701" s="297"/>
      <c r="L701" s="297"/>
      <c r="M701" s="297"/>
      <c r="N701" s="297"/>
      <c r="O701" s="297"/>
      <c r="P701" s="297"/>
      <c r="Q701" s="297"/>
      <c r="R701" s="297"/>
      <c r="S701" s="209"/>
      <c r="T701" s="297"/>
      <c r="U701" s="297"/>
    </row>
    <row r="702" spans="2:21" ht="11.25">
      <c r="B702" s="12"/>
      <c r="C702" s="297"/>
      <c r="D702" s="297"/>
      <c r="E702" s="297"/>
      <c r="F702" s="297"/>
      <c r="G702" s="297"/>
      <c r="H702" s="297"/>
      <c r="I702" s="297"/>
      <c r="J702" s="297"/>
      <c r="K702" s="297"/>
      <c r="L702" s="297"/>
      <c r="M702" s="297"/>
      <c r="N702" s="297"/>
      <c r="O702" s="297"/>
      <c r="P702" s="297"/>
      <c r="Q702" s="297"/>
      <c r="R702" s="297"/>
      <c r="S702" s="209"/>
      <c r="T702" s="297"/>
      <c r="U702" s="297"/>
    </row>
    <row r="703" spans="2:21" ht="11.25">
      <c r="B703" s="12"/>
      <c r="C703" s="297"/>
      <c r="D703" s="297"/>
      <c r="E703" s="297"/>
      <c r="F703" s="297"/>
      <c r="G703" s="297"/>
      <c r="H703" s="297"/>
      <c r="I703" s="297"/>
      <c r="J703" s="297"/>
      <c r="K703" s="297"/>
      <c r="L703" s="297"/>
      <c r="M703" s="297"/>
      <c r="N703" s="297"/>
      <c r="O703" s="297"/>
      <c r="P703" s="297"/>
      <c r="Q703" s="297"/>
      <c r="R703" s="297"/>
      <c r="S703" s="209"/>
      <c r="T703" s="297"/>
      <c r="U703" s="297"/>
    </row>
    <row r="704" spans="2:21" ht="11.25">
      <c r="B704" s="12"/>
      <c r="C704" s="297"/>
      <c r="D704" s="297"/>
      <c r="E704" s="297"/>
      <c r="F704" s="297"/>
      <c r="G704" s="297"/>
      <c r="H704" s="297"/>
      <c r="I704" s="297"/>
      <c r="J704" s="297"/>
      <c r="K704" s="297"/>
      <c r="L704" s="297"/>
      <c r="M704" s="297"/>
      <c r="N704" s="297"/>
      <c r="O704" s="297"/>
      <c r="P704" s="297"/>
      <c r="Q704" s="297"/>
      <c r="R704" s="297"/>
      <c r="S704" s="209"/>
      <c r="T704" s="297"/>
      <c r="U704" s="297"/>
    </row>
    <row r="705" spans="2:21" ht="11.25">
      <c r="B705" s="12"/>
      <c r="C705" s="297"/>
      <c r="D705" s="297"/>
      <c r="E705" s="297"/>
      <c r="F705" s="297"/>
      <c r="G705" s="297"/>
      <c r="H705" s="297"/>
      <c r="I705" s="297"/>
      <c r="J705" s="297"/>
      <c r="K705" s="297"/>
      <c r="L705" s="297"/>
      <c r="M705" s="297"/>
      <c r="N705" s="297"/>
      <c r="O705" s="297"/>
      <c r="P705" s="297"/>
      <c r="Q705" s="297"/>
      <c r="R705" s="297"/>
      <c r="S705" s="209"/>
      <c r="T705" s="297"/>
      <c r="U705" s="297"/>
    </row>
    <row r="706" spans="2:21" ht="11.25">
      <c r="B706" s="12"/>
      <c r="C706" s="297"/>
      <c r="D706" s="297"/>
      <c r="E706" s="297"/>
      <c r="F706" s="297"/>
      <c r="G706" s="297"/>
      <c r="H706" s="297"/>
      <c r="I706" s="297"/>
      <c r="J706" s="297"/>
      <c r="K706" s="297"/>
      <c r="L706" s="297"/>
      <c r="M706" s="297"/>
      <c r="N706" s="297"/>
      <c r="O706" s="297"/>
      <c r="P706" s="297"/>
      <c r="Q706" s="297"/>
      <c r="R706" s="297"/>
      <c r="S706" s="209"/>
      <c r="T706" s="297"/>
      <c r="U706" s="297"/>
    </row>
    <row r="707" spans="2:21" ht="11.25">
      <c r="B707" s="12"/>
      <c r="C707" s="297"/>
      <c r="D707" s="297"/>
      <c r="E707" s="297"/>
      <c r="F707" s="297"/>
      <c r="G707" s="297"/>
      <c r="H707" s="297"/>
      <c r="I707" s="297"/>
      <c r="J707" s="297"/>
      <c r="K707" s="297"/>
      <c r="L707" s="297"/>
      <c r="M707" s="297"/>
      <c r="N707" s="297"/>
      <c r="O707" s="297"/>
      <c r="P707" s="297"/>
      <c r="Q707" s="297"/>
      <c r="R707" s="297"/>
      <c r="S707" s="209"/>
      <c r="T707" s="297"/>
      <c r="U707" s="297"/>
    </row>
    <row r="708" spans="2:21" ht="11.25">
      <c r="B708" s="12"/>
      <c r="C708" s="297"/>
      <c r="D708" s="297"/>
      <c r="E708" s="297"/>
      <c r="F708" s="297"/>
      <c r="G708" s="297"/>
      <c r="H708" s="297"/>
      <c r="I708" s="297"/>
      <c r="J708" s="297"/>
      <c r="K708" s="297"/>
      <c r="L708" s="297"/>
      <c r="M708" s="297"/>
      <c r="N708" s="297"/>
      <c r="O708" s="297"/>
      <c r="P708" s="297"/>
      <c r="Q708" s="297"/>
      <c r="R708" s="297"/>
      <c r="S708" s="209"/>
      <c r="T708" s="297"/>
      <c r="U708" s="297"/>
    </row>
    <row r="709" spans="2:21" ht="11.25">
      <c r="B709" s="12"/>
      <c r="C709" s="297"/>
      <c r="D709" s="297"/>
      <c r="E709" s="297"/>
      <c r="F709" s="297"/>
      <c r="G709" s="297"/>
      <c r="H709" s="297"/>
      <c r="I709" s="297"/>
      <c r="J709" s="297"/>
      <c r="K709" s="297"/>
      <c r="L709" s="297"/>
      <c r="M709" s="297"/>
      <c r="N709" s="297"/>
      <c r="O709" s="297"/>
      <c r="P709" s="297"/>
      <c r="Q709" s="297"/>
      <c r="R709" s="297"/>
      <c r="S709" s="209"/>
      <c r="T709" s="297"/>
      <c r="U709" s="297"/>
    </row>
    <row r="710" spans="2:21" ht="11.25">
      <c r="B710" s="12"/>
      <c r="C710" s="297"/>
      <c r="D710" s="297"/>
      <c r="E710" s="297"/>
      <c r="F710" s="297"/>
      <c r="G710" s="297"/>
      <c r="H710" s="297"/>
      <c r="I710" s="297"/>
      <c r="J710" s="297"/>
      <c r="K710" s="297"/>
      <c r="L710" s="297"/>
      <c r="M710" s="297"/>
      <c r="N710" s="297"/>
      <c r="O710" s="297"/>
      <c r="P710" s="297"/>
      <c r="Q710" s="297"/>
      <c r="R710" s="297"/>
      <c r="S710" s="209"/>
      <c r="T710" s="297"/>
      <c r="U710" s="297"/>
    </row>
    <row r="711" spans="2:21" ht="11.25">
      <c r="B711" s="12"/>
      <c r="C711" s="297"/>
      <c r="D711" s="297"/>
      <c r="E711" s="297"/>
      <c r="F711" s="297"/>
      <c r="G711" s="297"/>
      <c r="H711" s="297"/>
      <c r="I711" s="297"/>
      <c r="J711" s="297"/>
      <c r="K711" s="297"/>
      <c r="L711" s="297"/>
      <c r="M711" s="297"/>
      <c r="N711" s="297"/>
      <c r="O711" s="297"/>
      <c r="P711" s="297"/>
      <c r="Q711" s="297"/>
      <c r="R711" s="297"/>
      <c r="S711" s="209"/>
      <c r="T711" s="297"/>
      <c r="U711" s="297"/>
    </row>
    <row r="712" spans="2:21" ht="11.25">
      <c r="B712" s="12"/>
      <c r="C712" s="297"/>
      <c r="D712" s="297"/>
      <c r="E712" s="297"/>
      <c r="F712" s="297"/>
      <c r="G712" s="297"/>
      <c r="H712" s="297"/>
      <c r="I712" s="297"/>
      <c r="J712" s="297"/>
      <c r="K712" s="297"/>
      <c r="L712" s="297"/>
      <c r="M712" s="297"/>
      <c r="N712" s="297"/>
      <c r="O712" s="297"/>
      <c r="P712" s="297"/>
      <c r="Q712" s="297"/>
      <c r="R712" s="297"/>
      <c r="S712" s="209"/>
      <c r="T712" s="297"/>
      <c r="U712" s="297"/>
    </row>
    <row r="713" spans="2:21" ht="11.25">
      <c r="B713" s="12"/>
      <c r="C713" s="297"/>
      <c r="D713" s="297"/>
      <c r="E713" s="297"/>
      <c r="F713" s="297"/>
      <c r="G713" s="297"/>
      <c r="H713" s="297"/>
      <c r="I713" s="297"/>
      <c r="J713" s="297"/>
      <c r="K713" s="297"/>
      <c r="L713" s="297"/>
      <c r="M713" s="297"/>
      <c r="N713" s="297"/>
      <c r="O713" s="297"/>
      <c r="P713" s="297"/>
      <c r="Q713" s="297"/>
      <c r="R713" s="297"/>
      <c r="S713" s="209"/>
      <c r="T713" s="297"/>
      <c r="U713" s="297"/>
    </row>
    <row r="714" spans="2:21" ht="11.25">
      <c r="B714" s="12"/>
      <c r="C714" s="297"/>
      <c r="D714" s="297"/>
      <c r="E714" s="297"/>
      <c r="F714" s="297"/>
      <c r="G714" s="297"/>
      <c r="H714" s="297"/>
      <c r="I714" s="297"/>
      <c r="J714" s="297"/>
      <c r="K714" s="297"/>
      <c r="L714" s="297"/>
      <c r="M714" s="297"/>
      <c r="N714" s="297"/>
      <c r="O714" s="297"/>
      <c r="P714" s="297"/>
      <c r="Q714" s="297"/>
      <c r="R714" s="297"/>
      <c r="S714" s="209"/>
      <c r="T714" s="297"/>
      <c r="U714" s="297"/>
    </row>
    <row r="715" spans="2:21" ht="11.25">
      <c r="B715" s="12"/>
      <c r="C715" s="297"/>
      <c r="D715" s="297"/>
      <c r="E715" s="297"/>
      <c r="F715" s="297"/>
      <c r="G715" s="297"/>
      <c r="H715" s="297"/>
      <c r="I715" s="297"/>
      <c r="J715" s="297"/>
      <c r="K715" s="297"/>
      <c r="L715" s="297"/>
      <c r="M715" s="297"/>
      <c r="N715" s="297"/>
      <c r="O715" s="297"/>
      <c r="P715" s="297"/>
      <c r="Q715" s="297"/>
      <c r="R715" s="297"/>
      <c r="S715" s="209"/>
      <c r="T715" s="297"/>
      <c r="U715" s="297"/>
    </row>
    <row r="716" spans="2:21" ht="11.25">
      <c r="B716" s="12"/>
      <c r="C716" s="297"/>
      <c r="D716" s="297"/>
      <c r="E716" s="297"/>
      <c r="F716" s="297"/>
      <c r="G716" s="297"/>
      <c r="H716" s="297"/>
      <c r="I716" s="297"/>
      <c r="J716" s="297"/>
      <c r="K716" s="297"/>
      <c r="L716" s="297"/>
      <c r="M716" s="297"/>
      <c r="N716" s="297"/>
      <c r="O716" s="297"/>
      <c r="P716" s="297"/>
      <c r="Q716" s="297"/>
      <c r="R716" s="297"/>
      <c r="S716" s="209"/>
      <c r="T716" s="297"/>
      <c r="U716" s="297"/>
    </row>
    <row r="717" spans="2:21" ht="11.25">
      <c r="B717" s="12"/>
      <c r="C717" s="297"/>
      <c r="D717" s="297"/>
      <c r="E717" s="297"/>
      <c r="F717" s="297"/>
      <c r="G717" s="297"/>
      <c r="H717" s="297"/>
      <c r="I717" s="297"/>
      <c r="J717" s="297"/>
      <c r="K717" s="297"/>
      <c r="L717" s="297"/>
      <c r="M717" s="297"/>
      <c r="N717" s="297"/>
      <c r="O717" s="297"/>
      <c r="P717" s="297"/>
      <c r="Q717" s="297"/>
      <c r="R717" s="297"/>
      <c r="S717" s="209"/>
      <c r="T717" s="297"/>
      <c r="U717" s="297"/>
    </row>
    <row r="718" spans="2:21" ht="11.25">
      <c r="B718" s="12"/>
      <c r="C718" s="297"/>
      <c r="D718" s="297"/>
      <c r="E718" s="297"/>
      <c r="F718" s="297"/>
      <c r="G718" s="297"/>
      <c r="H718" s="297"/>
      <c r="I718" s="297"/>
      <c r="J718" s="297"/>
      <c r="K718" s="297"/>
      <c r="L718" s="297"/>
      <c r="M718" s="297"/>
      <c r="N718" s="297"/>
      <c r="O718" s="297"/>
      <c r="P718" s="297"/>
      <c r="Q718" s="297"/>
      <c r="R718" s="297"/>
      <c r="S718" s="209"/>
      <c r="T718" s="297"/>
      <c r="U718" s="297"/>
    </row>
    <row r="719" spans="2:21" ht="11.25">
      <c r="B719" s="12"/>
      <c r="C719" s="297"/>
      <c r="D719" s="297"/>
      <c r="E719" s="297"/>
      <c r="F719" s="297"/>
      <c r="G719" s="297"/>
      <c r="H719" s="297"/>
      <c r="I719" s="297"/>
      <c r="J719" s="297"/>
      <c r="K719" s="297"/>
      <c r="L719" s="297"/>
      <c r="M719" s="297"/>
      <c r="N719" s="297"/>
      <c r="O719" s="297"/>
      <c r="P719" s="297"/>
      <c r="Q719" s="297"/>
      <c r="R719" s="297"/>
      <c r="S719" s="209"/>
      <c r="T719" s="297"/>
      <c r="U719" s="297"/>
    </row>
    <row r="720" spans="2:21" ht="11.25">
      <c r="B720" s="12"/>
      <c r="C720" s="297"/>
      <c r="D720" s="297"/>
      <c r="E720" s="297"/>
      <c r="F720" s="297"/>
      <c r="G720" s="297"/>
      <c r="H720" s="297"/>
      <c r="I720" s="297"/>
      <c r="J720" s="297"/>
      <c r="K720" s="297"/>
      <c r="L720" s="297"/>
      <c r="M720" s="297"/>
      <c r="N720" s="297"/>
      <c r="O720" s="297"/>
      <c r="P720" s="297"/>
      <c r="Q720" s="297"/>
      <c r="R720" s="297"/>
      <c r="S720" s="209"/>
      <c r="T720" s="297"/>
      <c r="U720" s="297"/>
    </row>
    <row r="721" spans="2:21" ht="11.25">
      <c r="B721" s="12"/>
      <c r="C721" s="297"/>
      <c r="D721" s="297"/>
      <c r="E721" s="297"/>
      <c r="F721" s="297"/>
      <c r="G721" s="297"/>
      <c r="H721" s="297"/>
      <c r="I721" s="297"/>
      <c r="J721" s="297"/>
      <c r="K721" s="297"/>
      <c r="L721" s="297"/>
      <c r="M721" s="297"/>
      <c r="N721" s="297"/>
      <c r="O721" s="297"/>
      <c r="P721" s="297"/>
      <c r="Q721" s="297"/>
      <c r="R721" s="297"/>
      <c r="S721" s="209"/>
      <c r="T721" s="297"/>
      <c r="U721" s="297"/>
    </row>
    <row r="722" spans="2:21" ht="11.25">
      <c r="B722" s="12"/>
      <c r="C722" s="297"/>
      <c r="D722" s="297"/>
      <c r="E722" s="297"/>
      <c r="F722" s="297"/>
      <c r="G722" s="297"/>
      <c r="H722" s="297"/>
      <c r="I722" s="297"/>
      <c r="J722" s="297"/>
      <c r="K722" s="297"/>
      <c r="L722" s="297"/>
      <c r="M722" s="297"/>
      <c r="N722" s="297"/>
      <c r="O722" s="297"/>
      <c r="P722" s="297"/>
      <c r="Q722" s="297"/>
      <c r="R722" s="297"/>
      <c r="S722" s="209"/>
      <c r="T722" s="297"/>
      <c r="U722" s="297"/>
    </row>
    <row r="723" spans="2:21" ht="11.25">
      <c r="B723" s="12"/>
      <c r="C723" s="297"/>
      <c r="D723" s="297"/>
      <c r="E723" s="297"/>
      <c r="F723" s="297"/>
      <c r="G723" s="297"/>
      <c r="H723" s="297"/>
      <c r="I723" s="297"/>
      <c r="J723" s="297"/>
      <c r="K723" s="297"/>
      <c r="L723" s="297"/>
      <c r="M723" s="297"/>
      <c r="N723" s="297"/>
      <c r="O723" s="297"/>
      <c r="P723" s="297"/>
      <c r="Q723" s="297"/>
      <c r="R723" s="297"/>
      <c r="S723" s="209"/>
      <c r="T723" s="297"/>
      <c r="U723" s="297"/>
    </row>
    <row r="724" spans="2:21" ht="11.25">
      <c r="B724" s="12"/>
      <c r="C724" s="297"/>
      <c r="D724" s="297"/>
      <c r="E724" s="297"/>
      <c r="F724" s="297"/>
      <c r="G724" s="297"/>
      <c r="H724" s="297"/>
      <c r="I724" s="297"/>
      <c r="J724" s="297"/>
      <c r="K724" s="297"/>
      <c r="L724" s="297"/>
      <c r="M724" s="297"/>
      <c r="N724" s="297"/>
      <c r="O724" s="297"/>
      <c r="P724" s="297"/>
      <c r="Q724" s="297"/>
      <c r="R724" s="297"/>
      <c r="S724" s="209"/>
      <c r="T724" s="297"/>
      <c r="U724" s="297"/>
    </row>
    <row r="725" spans="2:21" ht="11.25">
      <c r="B725" s="12"/>
      <c r="C725" s="297"/>
      <c r="D725" s="297"/>
      <c r="E725" s="297"/>
      <c r="F725" s="297"/>
      <c r="G725" s="297"/>
      <c r="H725" s="297"/>
      <c r="I725" s="297"/>
      <c r="J725" s="297"/>
      <c r="K725" s="297"/>
      <c r="L725" s="297"/>
      <c r="M725" s="297"/>
      <c r="N725" s="297"/>
      <c r="O725" s="297"/>
      <c r="P725" s="297"/>
      <c r="Q725" s="297"/>
      <c r="R725" s="297"/>
      <c r="S725" s="209"/>
      <c r="T725" s="297"/>
      <c r="U725" s="297"/>
    </row>
    <row r="726" spans="2:21" ht="11.25">
      <c r="B726" s="12"/>
      <c r="C726" s="297"/>
      <c r="D726" s="297"/>
      <c r="E726" s="297"/>
      <c r="F726" s="297"/>
      <c r="G726" s="297"/>
      <c r="H726" s="297"/>
      <c r="I726" s="297"/>
      <c r="J726" s="297"/>
      <c r="K726" s="297"/>
      <c r="L726" s="297"/>
      <c r="M726" s="297"/>
      <c r="N726" s="297"/>
      <c r="O726" s="297"/>
      <c r="P726" s="297"/>
      <c r="Q726" s="297"/>
      <c r="R726" s="297"/>
      <c r="S726" s="209"/>
      <c r="T726" s="297"/>
      <c r="U726" s="297"/>
    </row>
    <row r="727" spans="2:21" ht="11.25">
      <c r="B727" s="12"/>
      <c r="C727" s="297"/>
      <c r="D727" s="297"/>
      <c r="E727" s="297"/>
      <c r="F727" s="297"/>
      <c r="G727" s="297"/>
      <c r="H727" s="297"/>
      <c r="I727" s="297"/>
      <c r="J727" s="297"/>
      <c r="K727" s="297"/>
      <c r="L727" s="297"/>
      <c r="M727" s="297"/>
      <c r="N727" s="297"/>
      <c r="O727" s="297"/>
      <c r="P727" s="297"/>
      <c r="Q727" s="297"/>
      <c r="R727" s="297"/>
      <c r="S727" s="209"/>
      <c r="T727" s="297"/>
      <c r="U727" s="297"/>
    </row>
    <row r="728" spans="2:21" ht="11.25">
      <c r="B728" s="12"/>
      <c r="C728" s="297"/>
      <c r="D728" s="297"/>
      <c r="E728" s="297"/>
      <c r="F728" s="297"/>
      <c r="G728" s="297"/>
      <c r="H728" s="297"/>
      <c r="I728" s="297"/>
      <c r="J728" s="297"/>
      <c r="K728" s="297"/>
      <c r="L728" s="297"/>
      <c r="M728" s="297"/>
      <c r="N728" s="297"/>
      <c r="O728" s="297"/>
      <c r="P728" s="297"/>
      <c r="Q728" s="297"/>
      <c r="R728" s="297"/>
      <c r="S728" s="209"/>
      <c r="T728" s="297"/>
      <c r="U728" s="297"/>
    </row>
    <row r="729" spans="2:21" ht="11.25">
      <c r="B729" s="12"/>
      <c r="C729" s="297"/>
      <c r="D729" s="297"/>
      <c r="E729" s="297"/>
      <c r="F729" s="297"/>
      <c r="G729" s="297"/>
      <c r="H729" s="297"/>
      <c r="I729" s="297"/>
      <c r="J729" s="297"/>
      <c r="K729" s="297"/>
      <c r="L729" s="297"/>
      <c r="M729" s="297"/>
      <c r="N729" s="297"/>
      <c r="O729" s="297"/>
      <c r="P729" s="297"/>
      <c r="Q729" s="297"/>
      <c r="R729" s="297"/>
      <c r="S729" s="209"/>
      <c r="T729" s="297"/>
      <c r="U729" s="297"/>
    </row>
    <row r="730" spans="2:21" ht="11.25">
      <c r="B730" s="12"/>
      <c r="C730" s="297"/>
      <c r="D730" s="297"/>
      <c r="E730" s="297"/>
      <c r="F730" s="297"/>
      <c r="G730" s="297"/>
      <c r="H730" s="297"/>
      <c r="I730" s="297"/>
      <c r="J730" s="297"/>
      <c r="K730" s="297"/>
      <c r="L730" s="297"/>
      <c r="M730" s="297"/>
      <c r="N730" s="297"/>
      <c r="O730" s="297"/>
      <c r="P730" s="297"/>
      <c r="Q730" s="297"/>
      <c r="R730" s="297"/>
      <c r="S730" s="209"/>
      <c r="T730" s="297"/>
      <c r="U730" s="297"/>
    </row>
    <row r="731" spans="2:21" ht="11.25">
      <c r="B731" s="12"/>
      <c r="C731" s="297"/>
      <c r="D731" s="297"/>
      <c r="E731" s="297"/>
      <c r="F731" s="297"/>
      <c r="G731" s="297"/>
      <c r="H731" s="297"/>
      <c r="I731" s="297"/>
      <c r="J731" s="297"/>
      <c r="K731" s="297"/>
      <c r="L731" s="297"/>
      <c r="M731" s="297"/>
      <c r="N731" s="297"/>
      <c r="O731" s="297"/>
      <c r="P731" s="297"/>
      <c r="Q731" s="297"/>
      <c r="R731" s="297"/>
      <c r="S731" s="209"/>
      <c r="T731" s="297"/>
      <c r="U731" s="297"/>
    </row>
    <row r="732" spans="2:21" ht="11.25">
      <c r="B732" s="12"/>
      <c r="C732" s="297"/>
      <c r="D732" s="297"/>
      <c r="E732" s="297"/>
      <c r="F732" s="297"/>
      <c r="G732" s="297"/>
      <c r="H732" s="297"/>
      <c r="I732" s="297"/>
      <c r="J732" s="297"/>
      <c r="K732" s="297"/>
      <c r="L732" s="297"/>
      <c r="M732" s="297"/>
      <c r="N732" s="297"/>
      <c r="O732" s="297"/>
      <c r="P732" s="297"/>
      <c r="Q732" s="297"/>
      <c r="R732" s="297"/>
      <c r="S732" s="209"/>
      <c r="T732" s="297"/>
      <c r="U732" s="297"/>
    </row>
    <row r="733" spans="2:21" ht="11.25">
      <c r="B733" s="12"/>
      <c r="C733" s="297"/>
      <c r="D733" s="297"/>
      <c r="E733" s="297"/>
      <c r="F733" s="297"/>
      <c r="G733" s="297"/>
      <c r="H733" s="297"/>
      <c r="I733" s="297"/>
      <c r="J733" s="297"/>
      <c r="K733" s="297"/>
      <c r="L733" s="297"/>
      <c r="M733" s="297"/>
      <c r="N733" s="297"/>
      <c r="O733" s="297"/>
      <c r="P733" s="297"/>
      <c r="Q733" s="297"/>
      <c r="R733" s="297"/>
      <c r="S733" s="209"/>
      <c r="T733" s="297"/>
      <c r="U733" s="297"/>
    </row>
    <row r="734" spans="2:21" ht="11.25">
      <c r="B734" s="12"/>
      <c r="C734" s="297"/>
      <c r="D734" s="297"/>
      <c r="E734" s="297"/>
      <c r="F734" s="297"/>
      <c r="G734" s="297"/>
      <c r="H734" s="297"/>
      <c r="I734" s="297"/>
      <c r="J734" s="297"/>
      <c r="K734" s="297"/>
      <c r="L734" s="297"/>
      <c r="M734" s="297"/>
      <c r="N734" s="297"/>
      <c r="O734" s="297"/>
      <c r="P734" s="297"/>
      <c r="Q734" s="297"/>
      <c r="R734" s="297"/>
      <c r="S734" s="209"/>
      <c r="T734" s="297"/>
      <c r="U734" s="297"/>
    </row>
    <row r="735" spans="2:21" ht="11.25">
      <c r="B735" s="12"/>
      <c r="C735" s="297"/>
      <c r="D735" s="297"/>
      <c r="E735" s="297"/>
      <c r="F735" s="297"/>
      <c r="G735" s="297"/>
      <c r="H735" s="297"/>
      <c r="I735" s="297"/>
      <c r="J735" s="297"/>
      <c r="K735" s="297"/>
      <c r="L735" s="297"/>
      <c r="M735" s="297"/>
      <c r="N735" s="297"/>
      <c r="O735" s="297"/>
      <c r="P735" s="297"/>
      <c r="Q735" s="297"/>
      <c r="R735" s="297"/>
      <c r="S735" s="209"/>
      <c r="T735" s="297"/>
      <c r="U735" s="297"/>
    </row>
    <row r="736" spans="2:21" ht="11.25">
      <c r="B736" s="12"/>
      <c r="C736" s="297"/>
      <c r="D736" s="297"/>
      <c r="E736" s="297"/>
      <c r="F736" s="297"/>
      <c r="G736" s="297"/>
      <c r="H736" s="297"/>
      <c r="I736" s="297"/>
      <c r="J736" s="297"/>
      <c r="K736" s="297"/>
      <c r="L736" s="297"/>
      <c r="M736" s="297"/>
      <c r="N736" s="297"/>
      <c r="O736" s="297"/>
      <c r="P736" s="297"/>
      <c r="Q736" s="297"/>
      <c r="R736" s="297"/>
      <c r="S736" s="209"/>
      <c r="T736" s="297"/>
      <c r="U736" s="297"/>
    </row>
    <row r="737" spans="2:21" ht="11.25">
      <c r="B737" s="12"/>
      <c r="C737" s="297"/>
      <c r="D737" s="297"/>
      <c r="E737" s="297"/>
      <c r="F737" s="297"/>
      <c r="G737" s="297"/>
      <c r="H737" s="297"/>
      <c r="I737" s="297"/>
      <c r="J737" s="297"/>
      <c r="K737" s="297"/>
      <c r="L737" s="297"/>
      <c r="M737" s="297"/>
      <c r="N737" s="297"/>
      <c r="O737" s="297"/>
      <c r="P737" s="297"/>
      <c r="Q737" s="297"/>
      <c r="R737" s="297"/>
      <c r="S737" s="209"/>
      <c r="T737" s="297"/>
      <c r="U737" s="297"/>
    </row>
    <row r="738" spans="2:21" ht="11.25">
      <c r="B738" s="12"/>
      <c r="C738" s="297"/>
      <c r="D738" s="297"/>
      <c r="E738" s="297"/>
      <c r="F738" s="297"/>
      <c r="G738" s="297"/>
      <c r="H738" s="297"/>
      <c r="I738" s="297"/>
      <c r="J738" s="297"/>
      <c r="K738" s="297"/>
      <c r="L738" s="297"/>
      <c r="M738" s="297"/>
      <c r="N738" s="297"/>
      <c r="O738" s="297"/>
      <c r="P738" s="297"/>
      <c r="Q738" s="297"/>
      <c r="R738" s="297"/>
      <c r="S738" s="209"/>
      <c r="T738" s="297"/>
      <c r="U738" s="297"/>
    </row>
    <row r="739" spans="2:21" ht="11.25">
      <c r="B739" s="12"/>
      <c r="C739" s="297"/>
      <c r="D739" s="297"/>
      <c r="E739" s="297"/>
      <c r="F739" s="297"/>
      <c r="G739" s="297"/>
      <c r="H739" s="297"/>
      <c r="I739" s="297"/>
      <c r="J739" s="297"/>
      <c r="K739" s="297"/>
      <c r="L739" s="297"/>
      <c r="M739" s="297"/>
      <c r="N739" s="297"/>
      <c r="O739" s="297"/>
      <c r="P739" s="297"/>
      <c r="Q739" s="297"/>
      <c r="R739" s="297"/>
      <c r="S739" s="209"/>
      <c r="T739" s="297"/>
      <c r="U739" s="297"/>
    </row>
    <row r="740" spans="2:21" ht="11.25">
      <c r="B740" s="12"/>
      <c r="C740" s="297"/>
      <c r="D740" s="297"/>
      <c r="E740" s="297"/>
      <c r="F740" s="297"/>
      <c r="G740" s="297"/>
      <c r="H740" s="297"/>
      <c r="I740" s="297"/>
      <c r="J740" s="297"/>
      <c r="K740" s="297"/>
      <c r="L740" s="297"/>
      <c r="M740" s="297"/>
      <c r="N740" s="297"/>
      <c r="O740" s="297"/>
      <c r="P740" s="297"/>
      <c r="Q740" s="297"/>
      <c r="R740" s="297"/>
      <c r="S740" s="209"/>
      <c r="T740" s="297"/>
      <c r="U740" s="297"/>
    </row>
    <row r="741" spans="2:21" ht="11.25">
      <c r="B741" s="12"/>
      <c r="C741" s="297"/>
      <c r="D741" s="297"/>
      <c r="E741" s="297"/>
      <c r="F741" s="297"/>
      <c r="G741" s="297"/>
      <c r="H741" s="297"/>
      <c r="I741" s="297"/>
      <c r="J741" s="297"/>
      <c r="K741" s="297"/>
      <c r="L741" s="297"/>
      <c r="M741" s="297"/>
      <c r="N741" s="297"/>
      <c r="O741" s="297"/>
      <c r="P741" s="297"/>
      <c r="Q741" s="297"/>
      <c r="R741" s="297"/>
      <c r="S741" s="209"/>
      <c r="T741" s="297"/>
      <c r="U741" s="297"/>
    </row>
    <row r="742" spans="2:21" ht="11.25">
      <c r="B742" s="12"/>
      <c r="C742" s="297"/>
      <c r="D742" s="297"/>
      <c r="E742" s="297"/>
      <c r="F742" s="297"/>
      <c r="G742" s="297"/>
      <c r="H742" s="297"/>
      <c r="I742" s="297"/>
      <c r="J742" s="297"/>
      <c r="K742" s="297"/>
      <c r="L742" s="297"/>
      <c r="M742" s="297"/>
      <c r="N742" s="297"/>
      <c r="O742" s="297"/>
      <c r="P742" s="297"/>
      <c r="Q742" s="297"/>
      <c r="R742" s="297"/>
      <c r="S742" s="209"/>
      <c r="T742" s="297"/>
      <c r="U742" s="297"/>
    </row>
    <row r="743" spans="2:21" ht="11.25">
      <c r="B743" s="12"/>
      <c r="C743" s="297"/>
      <c r="D743" s="297"/>
      <c r="E743" s="297"/>
      <c r="F743" s="297"/>
      <c r="G743" s="297"/>
      <c r="H743" s="297"/>
      <c r="I743" s="297"/>
      <c r="J743" s="297"/>
      <c r="K743" s="297"/>
      <c r="L743" s="297"/>
      <c r="M743" s="297"/>
      <c r="N743" s="297"/>
      <c r="O743" s="297"/>
      <c r="P743" s="297"/>
      <c r="Q743" s="297"/>
      <c r="R743" s="297"/>
      <c r="S743" s="209"/>
      <c r="T743" s="297"/>
      <c r="U743" s="297"/>
    </row>
    <row r="744" spans="2:21" ht="11.25">
      <c r="B744" s="12"/>
      <c r="C744" s="297"/>
      <c r="D744" s="297"/>
      <c r="E744" s="297"/>
      <c r="F744" s="297"/>
      <c r="G744" s="297"/>
      <c r="H744" s="297"/>
      <c r="I744" s="297"/>
      <c r="J744" s="297"/>
      <c r="K744" s="297"/>
      <c r="L744" s="297"/>
      <c r="M744" s="297"/>
      <c r="N744" s="297"/>
      <c r="O744" s="297"/>
      <c r="P744" s="297"/>
      <c r="Q744" s="297"/>
      <c r="R744" s="297"/>
      <c r="S744" s="209"/>
      <c r="T744" s="297"/>
      <c r="U744" s="297"/>
    </row>
    <row r="745" spans="2:21" ht="11.25">
      <c r="B745" s="12"/>
      <c r="C745" s="297"/>
      <c r="D745" s="297"/>
      <c r="E745" s="297"/>
      <c r="F745" s="297"/>
      <c r="G745" s="297"/>
      <c r="H745" s="297"/>
      <c r="I745" s="297"/>
      <c r="J745" s="297"/>
      <c r="K745" s="297"/>
      <c r="L745" s="297"/>
      <c r="M745" s="297"/>
      <c r="N745" s="297"/>
      <c r="O745" s="297"/>
      <c r="P745" s="297"/>
      <c r="Q745" s="297"/>
      <c r="R745" s="297"/>
      <c r="S745" s="209"/>
      <c r="T745" s="297"/>
      <c r="U745" s="297"/>
    </row>
    <row r="746" spans="2:21" ht="11.25">
      <c r="B746" s="12"/>
      <c r="C746" s="297"/>
      <c r="D746" s="297"/>
      <c r="E746" s="297"/>
      <c r="F746" s="297"/>
      <c r="G746" s="297"/>
      <c r="H746" s="297"/>
      <c r="I746" s="297"/>
      <c r="J746" s="297"/>
      <c r="K746" s="297"/>
      <c r="L746" s="297"/>
      <c r="M746" s="297"/>
      <c r="N746" s="297"/>
      <c r="O746" s="297"/>
      <c r="P746" s="297"/>
      <c r="Q746" s="297"/>
      <c r="R746" s="297"/>
      <c r="S746" s="209"/>
      <c r="T746" s="297"/>
      <c r="U746" s="297"/>
    </row>
    <row r="747" spans="2:21" ht="11.25">
      <c r="B747" s="12"/>
      <c r="C747" s="297"/>
      <c r="D747" s="297"/>
      <c r="E747" s="297"/>
      <c r="F747" s="297"/>
      <c r="G747" s="297"/>
      <c r="H747" s="297"/>
      <c r="I747" s="297"/>
      <c r="J747" s="297"/>
      <c r="K747" s="297"/>
      <c r="L747" s="297"/>
      <c r="M747" s="297"/>
      <c r="N747" s="297"/>
      <c r="O747" s="297"/>
      <c r="P747" s="297"/>
      <c r="Q747" s="297"/>
      <c r="R747" s="297"/>
      <c r="S747" s="209"/>
      <c r="T747" s="297"/>
      <c r="U747" s="297"/>
    </row>
    <row r="748" spans="2:21" ht="11.25">
      <c r="B748" s="12"/>
      <c r="C748" s="297"/>
      <c r="D748" s="297"/>
      <c r="E748" s="297"/>
      <c r="F748" s="297"/>
      <c r="G748" s="297"/>
      <c r="H748" s="297"/>
      <c r="I748" s="297"/>
      <c r="J748" s="297"/>
      <c r="K748" s="297"/>
      <c r="L748" s="297"/>
      <c r="M748" s="297"/>
      <c r="N748" s="297"/>
      <c r="O748" s="297"/>
      <c r="P748" s="297"/>
      <c r="Q748" s="297"/>
      <c r="R748" s="297"/>
      <c r="S748" s="209"/>
      <c r="T748" s="297"/>
      <c r="U748" s="297"/>
    </row>
    <row r="749" spans="2:21" ht="11.25">
      <c r="B749" s="12"/>
      <c r="C749" s="297"/>
      <c r="D749" s="297"/>
      <c r="E749" s="297"/>
      <c r="F749" s="297"/>
      <c r="G749" s="297"/>
      <c r="H749" s="297"/>
      <c r="I749" s="297"/>
      <c r="J749" s="297"/>
      <c r="K749" s="297"/>
      <c r="L749" s="297"/>
      <c r="M749" s="297"/>
      <c r="N749" s="297"/>
      <c r="O749" s="297"/>
      <c r="P749" s="297"/>
      <c r="Q749" s="297"/>
      <c r="R749" s="297"/>
      <c r="S749" s="209"/>
      <c r="T749" s="297"/>
      <c r="U749" s="297"/>
    </row>
    <row r="750" spans="2:21" ht="11.25">
      <c r="B750" s="12"/>
      <c r="C750" s="297"/>
      <c r="D750" s="297"/>
      <c r="E750" s="297"/>
      <c r="F750" s="297"/>
      <c r="G750" s="297"/>
      <c r="H750" s="297"/>
      <c r="I750" s="297"/>
      <c r="J750" s="297"/>
      <c r="K750" s="297"/>
      <c r="L750" s="297"/>
      <c r="M750" s="297"/>
      <c r="N750" s="297"/>
      <c r="O750" s="297"/>
      <c r="P750" s="297"/>
      <c r="Q750" s="297"/>
      <c r="R750" s="297"/>
      <c r="S750" s="209"/>
      <c r="T750" s="297"/>
      <c r="U750" s="297"/>
    </row>
    <row r="751" spans="2:21" ht="11.25">
      <c r="B751" s="12"/>
      <c r="C751" s="297"/>
      <c r="D751" s="297"/>
      <c r="E751" s="297"/>
      <c r="F751" s="297"/>
      <c r="G751" s="297"/>
      <c r="H751" s="297"/>
      <c r="I751" s="297"/>
      <c r="J751" s="297"/>
      <c r="K751" s="297"/>
      <c r="L751" s="297"/>
      <c r="M751" s="297"/>
      <c r="N751" s="297"/>
      <c r="O751" s="297"/>
      <c r="P751" s="297"/>
      <c r="Q751" s="297"/>
      <c r="R751" s="297"/>
      <c r="S751" s="209"/>
      <c r="T751" s="297"/>
      <c r="U751" s="297"/>
    </row>
    <row r="752" spans="2:21" ht="11.25">
      <c r="B752" s="12"/>
      <c r="C752" s="297"/>
      <c r="D752" s="297"/>
      <c r="E752" s="297"/>
      <c r="F752" s="297"/>
      <c r="G752" s="297"/>
      <c r="H752" s="297"/>
      <c r="I752" s="297"/>
      <c r="J752" s="297"/>
      <c r="K752" s="297"/>
      <c r="L752" s="297"/>
      <c r="M752" s="297"/>
      <c r="N752" s="297"/>
      <c r="O752" s="297"/>
      <c r="P752" s="297"/>
      <c r="Q752" s="297"/>
      <c r="R752" s="297"/>
      <c r="S752" s="209"/>
      <c r="T752" s="297"/>
      <c r="U752" s="297"/>
    </row>
    <row r="753" spans="2:21" ht="11.25">
      <c r="B753" s="12"/>
      <c r="C753" s="297"/>
      <c r="D753" s="297"/>
      <c r="E753" s="297"/>
      <c r="F753" s="297"/>
      <c r="G753" s="297"/>
      <c r="H753" s="297"/>
      <c r="I753" s="297"/>
      <c r="J753" s="297"/>
      <c r="K753" s="297"/>
      <c r="L753" s="297"/>
      <c r="M753" s="297"/>
      <c r="N753" s="297"/>
      <c r="O753" s="297"/>
      <c r="P753" s="297"/>
      <c r="Q753" s="297"/>
      <c r="R753" s="297"/>
      <c r="S753" s="209"/>
      <c r="T753" s="297"/>
      <c r="U753" s="297"/>
    </row>
    <row r="754" spans="2:21" ht="11.25">
      <c r="B754" s="12"/>
      <c r="C754" s="297"/>
      <c r="D754" s="297"/>
      <c r="E754" s="297"/>
      <c r="F754" s="297"/>
      <c r="G754" s="297"/>
      <c r="H754" s="297"/>
      <c r="I754" s="297"/>
      <c r="J754" s="297"/>
      <c r="K754" s="297"/>
      <c r="L754" s="297"/>
      <c r="M754" s="297"/>
      <c r="N754" s="297"/>
      <c r="O754" s="297"/>
      <c r="P754" s="297"/>
      <c r="Q754" s="297"/>
      <c r="R754" s="297"/>
      <c r="S754" s="209"/>
      <c r="T754" s="297"/>
      <c r="U754" s="297"/>
    </row>
    <row r="755" spans="2:21" ht="11.25">
      <c r="B755" s="12"/>
      <c r="C755" s="297"/>
      <c r="D755" s="297"/>
      <c r="E755" s="297"/>
      <c r="F755" s="297"/>
      <c r="G755" s="297"/>
      <c r="H755" s="297"/>
      <c r="I755" s="297"/>
      <c r="J755" s="297"/>
      <c r="K755" s="297"/>
      <c r="L755" s="297"/>
      <c r="M755" s="297"/>
      <c r="N755" s="297"/>
      <c r="O755" s="297"/>
      <c r="P755" s="297"/>
      <c r="Q755" s="297"/>
      <c r="R755" s="297"/>
      <c r="S755" s="209"/>
      <c r="T755" s="297"/>
      <c r="U755" s="297"/>
    </row>
    <row r="756" spans="2:21" ht="11.25">
      <c r="B756" s="12"/>
      <c r="C756" s="297"/>
      <c r="D756" s="297"/>
      <c r="E756" s="297"/>
      <c r="F756" s="297"/>
      <c r="G756" s="297"/>
      <c r="H756" s="297"/>
      <c r="I756" s="297"/>
      <c r="J756" s="297"/>
      <c r="K756" s="297"/>
      <c r="L756" s="297"/>
      <c r="M756" s="297"/>
      <c r="N756" s="297"/>
      <c r="O756" s="297"/>
      <c r="P756" s="297"/>
      <c r="Q756" s="297"/>
      <c r="R756" s="297"/>
      <c r="S756" s="209"/>
      <c r="T756" s="297"/>
      <c r="U756" s="297"/>
    </row>
    <row r="757" spans="2:21" ht="11.25">
      <c r="B757" s="12"/>
      <c r="C757" s="297"/>
      <c r="D757" s="297"/>
      <c r="E757" s="297"/>
      <c r="F757" s="297"/>
      <c r="G757" s="297"/>
      <c r="H757" s="297"/>
      <c r="I757" s="297"/>
      <c r="J757" s="297"/>
      <c r="K757" s="297"/>
      <c r="L757" s="297"/>
      <c r="M757" s="297"/>
      <c r="N757" s="297"/>
      <c r="O757" s="297"/>
      <c r="P757" s="297"/>
      <c r="Q757" s="297"/>
      <c r="R757" s="297"/>
      <c r="S757" s="209"/>
      <c r="T757" s="297"/>
      <c r="U757" s="297"/>
    </row>
    <row r="758" spans="2:21" ht="11.25">
      <c r="B758" s="12"/>
      <c r="C758" s="297"/>
      <c r="D758" s="297"/>
      <c r="E758" s="297"/>
      <c r="F758" s="297"/>
      <c r="G758" s="297"/>
      <c r="H758" s="297"/>
      <c r="I758" s="297"/>
      <c r="J758" s="297"/>
      <c r="K758" s="297"/>
      <c r="L758" s="297"/>
      <c r="M758" s="297"/>
      <c r="N758" s="297"/>
      <c r="O758" s="297"/>
      <c r="P758" s="297"/>
      <c r="Q758" s="297"/>
      <c r="R758" s="297"/>
      <c r="S758" s="209"/>
      <c r="T758" s="297"/>
      <c r="U758" s="297"/>
    </row>
    <row r="759" spans="2:21" ht="11.25">
      <c r="B759" s="12"/>
      <c r="C759" s="297"/>
      <c r="D759" s="297"/>
      <c r="E759" s="297"/>
      <c r="F759" s="297"/>
      <c r="G759" s="297"/>
      <c r="H759" s="297"/>
      <c r="I759" s="297"/>
      <c r="J759" s="297"/>
      <c r="K759" s="297"/>
      <c r="L759" s="297"/>
      <c r="M759" s="297"/>
      <c r="N759" s="297"/>
      <c r="O759" s="297"/>
      <c r="P759" s="297"/>
      <c r="Q759" s="297"/>
      <c r="R759" s="297"/>
      <c r="S759" s="209"/>
      <c r="T759" s="297"/>
      <c r="U759" s="297"/>
    </row>
    <row r="760" spans="2:21" ht="11.25">
      <c r="B760" s="12"/>
      <c r="C760" s="297"/>
      <c r="D760" s="297"/>
      <c r="E760" s="297"/>
      <c r="F760" s="297"/>
      <c r="G760" s="297"/>
      <c r="H760" s="297"/>
      <c r="I760" s="297"/>
      <c r="J760" s="297"/>
      <c r="K760" s="297"/>
      <c r="L760" s="297"/>
      <c r="M760" s="297"/>
      <c r="N760" s="297"/>
      <c r="O760" s="297"/>
      <c r="P760" s="297"/>
      <c r="Q760" s="297"/>
      <c r="R760" s="297"/>
      <c r="S760" s="209"/>
      <c r="T760" s="297"/>
      <c r="U760" s="297"/>
    </row>
    <row r="761" spans="2:21" ht="11.25">
      <c r="B761" s="12"/>
      <c r="C761" s="297"/>
      <c r="D761" s="297"/>
      <c r="E761" s="297"/>
      <c r="F761" s="297"/>
      <c r="G761" s="297"/>
      <c r="H761" s="297"/>
      <c r="I761" s="297"/>
      <c r="J761" s="297"/>
      <c r="K761" s="297"/>
      <c r="L761" s="297"/>
      <c r="M761" s="297"/>
      <c r="N761" s="297"/>
      <c r="O761" s="297"/>
      <c r="P761" s="297"/>
      <c r="Q761" s="297"/>
      <c r="R761" s="297"/>
      <c r="S761" s="209"/>
      <c r="T761" s="297"/>
      <c r="U761" s="297"/>
    </row>
    <row r="762" spans="2:21" ht="11.25">
      <c r="B762" s="12"/>
      <c r="C762" s="297"/>
      <c r="D762" s="297"/>
      <c r="E762" s="297"/>
      <c r="F762" s="297"/>
      <c r="G762" s="297"/>
      <c r="H762" s="297"/>
      <c r="I762" s="297"/>
      <c r="J762" s="297"/>
      <c r="K762" s="297"/>
      <c r="L762" s="297"/>
      <c r="M762" s="297"/>
      <c r="N762" s="297"/>
      <c r="O762" s="297"/>
      <c r="P762" s="297"/>
      <c r="Q762" s="297"/>
      <c r="R762" s="297"/>
      <c r="S762" s="209"/>
      <c r="T762" s="297"/>
      <c r="U762" s="297"/>
    </row>
    <row r="763" spans="2:21" ht="11.25">
      <c r="B763" s="12"/>
      <c r="C763" s="297"/>
      <c r="D763" s="297"/>
      <c r="E763" s="297"/>
      <c r="F763" s="297"/>
      <c r="G763" s="297"/>
      <c r="H763" s="297"/>
      <c r="I763" s="297"/>
      <c r="J763" s="297"/>
      <c r="K763" s="297"/>
      <c r="L763" s="297"/>
      <c r="M763" s="297"/>
      <c r="N763" s="297"/>
      <c r="O763" s="297"/>
      <c r="P763" s="297"/>
      <c r="Q763" s="297"/>
      <c r="R763" s="297"/>
      <c r="S763" s="209"/>
      <c r="T763" s="297"/>
      <c r="U763" s="297"/>
    </row>
    <row r="764" spans="2:21" ht="11.25">
      <c r="B764" s="12"/>
      <c r="C764" s="297"/>
      <c r="D764" s="297"/>
      <c r="E764" s="297"/>
      <c r="F764" s="297"/>
      <c r="G764" s="297"/>
      <c r="H764" s="297"/>
      <c r="I764" s="297"/>
      <c r="J764" s="297"/>
      <c r="K764" s="297"/>
      <c r="L764" s="297"/>
      <c r="M764" s="297"/>
      <c r="N764" s="297"/>
      <c r="O764" s="297"/>
      <c r="P764" s="297"/>
      <c r="Q764" s="297"/>
      <c r="R764" s="297"/>
      <c r="S764" s="209"/>
      <c r="T764" s="297"/>
      <c r="U764" s="297"/>
    </row>
    <row r="765" spans="2:21" ht="11.25">
      <c r="B765" s="12"/>
      <c r="C765" s="297"/>
      <c r="D765" s="297"/>
      <c r="E765" s="297"/>
      <c r="F765" s="297"/>
      <c r="G765" s="297"/>
      <c r="H765" s="297"/>
      <c r="I765" s="297"/>
      <c r="J765" s="297"/>
      <c r="K765" s="297"/>
      <c r="L765" s="297"/>
      <c r="M765" s="297"/>
      <c r="N765" s="297"/>
      <c r="O765" s="297"/>
      <c r="P765" s="297"/>
      <c r="Q765" s="297"/>
      <c r="R765" s="297"/>
      <c r="S765" s="209"/>
      <c r="T765" s="297"/>
      <c r="U765" s="297"/>
    </row>
    <row r="766" spans="2:21" ht="11.25">
      <c r="B766" s="12"/>
      <c r="C766" s="297"/>
      <c r="D766" s="297"/>
      <c r="E766" s="297"/>
      <c r="F766" s="297"/>
      <c r="G766" s="297"/>
      <c r="H766" s="297"/>
      <c r="I766" s="297"/>
      <c r="J766" s="297"/>
      <c r="K766" s="297"/>
      <c r="L766" s="297"/>
      <c r="M766" s="297"/>
      <c r="N766" s="297"/>
      <c r="O766" s="297"/>
      <c r="P766" s="297"/>
      <c r="Q766" s="297"/>
      <c r="R766" s="297"/>
      <c r="S766" s="209"/>
      <c r="T766" s="297"/>
      <c r="U766" s="297"/>
    </row>
    <row r="767" spans="2:21" ht="11.25">
      <c r="B767" s="12"/>
      <c r="C767" s="297"/>
      <c r="D767" s="297"/>
      <c r="E767" s="297"/>
      <c r="F767" s="297"/>
      <c r="G767" s="297"/>
      <c r="H767" s="297"/>
      <c r="I767" s="297"/>
      <c r="J767" s="297"/>
      <c r="K767" s="297"/>
      <c r="L767" s="297"/>
      <c r="M767" s="297"/>
      <c r="N767" s="297"/>
      <c r="O767" s="297"/>
      <c r="P767" s="297"/>
      <c r="Q767" s="297"/>
      <c r="R767" s="297"/>
      <c r="S767" s="209"/>
      <c r="T767" s="297"/>
      <c r="U767" s="297"/>
    </row>
    <row r="768" spans="2:21" ht="11.25">
      <c r="B768" s="12"/>
      <c r="C768" s="297"/>
      <c r="D768" s="297"/>
      <c r="E768" s="297"/>
      <c r="F768" s="297"/>
      <c r="G768" s="297"/>
      <c r="H768" s="297"/>
      <c r="I768" s="297"/>
      <c r="J768" s="297"/>
      <c r="K768" s="297"/>
      <c r="L768" s="297"/>
      <c r="M768" s="297"/>
      <c r="N768" s="297"/>
      <c r="O768" s="297"/>
      <c r="P768" s="297"/>
      <c r="Q768" s="297"/>
      <c r="R768" s="297"/>
      <c r="S768" s="209"/>
      <c r="T768" s="297"/>
      <c r="U768" s="297"/>
    </row>
    <row r="769" spans="2:21" ht="11.25">
      <c r="B769" s="12"/>
      <c r="C769" s="297"/>
      <c r="D769" s="297"/>
      <c r="E769" s="297"/>
      <c r="F769" s="297"/>
      <c r="G769" s="297"/>
      <c r="H769" s="297"/>
      <c r="I769" s="297"/>
      <c r="J769" s="297"/>
      <c r="K769" s="297"/>
      <c r="L769" s="297"/>
      <c r="M769" s="297"/>
      <c r="N769" s="297"/>
      <c r="O769" s="297"/>
      <c r="P769" s="297"/>
      <c r="Q769" s="297"/>
      <c r="R769" s="297"/>
      <c r="S769" s="209"/>
      <c r="T769" s="297"/>
      <c r="U769" s="297"/>
    </row>
    <row r="770" spans="2:21" ht="11.25">
      <c r="B770" s="12"/>
      <c r="C770" s="297"/>
      <c r="D770" s="297"/>
      <c r="E770" s="297"/>
      <c r="F770" s="297"/>
      <c r="G770" s="297"/>
      <c r="H770" s="297"/>
      <c r="I770" s="297"/>
      <c r="J770" s="297"/>
      <c r="K770" s="297"/>
      <c r="L770" s="297"/>
      <c r="M770" s="297"/>
      <c r="N770" s="297"/>
      <c r="O770" s="297"/>
      <c r="P770" s="297"/>
      <c r="Q770" s="297"/>
      <c r="R770" s="297"/>
      <c r="S770" s="209"/>
      <c r="T770" s="297"/>
      <c r="U770" s="297"/>
    </row>
  </sheetData>
  <mergeCells count="5">
    <mergeCell ref="S7:S8"/>
    <mergeCell ref="T7:T8"/>
    <mergeCell ref="U7:U8"/>
    <mergeCell ref="D7:H7"/>
    <mergeCell ref="J7:Q7"/>
  </mergeCells>
  <printOptions horizontalCentered="1" verticalCentered="1"/>
  <pageMargins left="0" right="0" top="0.3937007874015748" bottom="0.3937007874015748" header="0.5118110236220472" footer="0.5118110236220472"/>
  <pageSetup fitToHeight="1" fitToWidth="1" horizontalDpi="600" verticalDpi="600" orientation="landscape" paperSize="9" scale="8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91"/>
  <sheetViews>
    <sheetView workbookViewId="0" topLeftCell="A1">
      <selection activeCell="M1" sqref="M1"/>
    </sheetView>
  </sheetViews>
  <sheetFormatPr defaultColWidth="9.140625" defaultRowHeight="12.75"/>
  <cols>
    <col min="1" max="1" width="4.00390625" style="1" customWidth="1"/>
    <col min="2" max="3" width="9.140625" style="1" customWidth="1"/>
    <col min="4" max="5" width="12.7109375" style="1" customWidth="1"/>
    <col min="6" max="6" width="2.28125" style="1" customWidth="1"/>
    <col min="7" max="9" width="12.7109375" style="1" customWidth="1"/>
    <col min="10" max="10" width="2.28125" style="1" customWidth="1"/>
    <col min="11" max="12" width="12.7109375" style="1" customWidth="1"/>
    <col min="13" max="16384" width="9.140625" style="1" customWidth="1"/>
  </cols>
  <sheetData>
    <row r="1" spans="2:13" ht="12.75">
      <c r="B1" s="203" t="s">
        <v>241</v>
      </c>
      <c r="C1" s="116"/>
      <c r="D1" s="114"/>
      <c r="E1" s="391"/>
      <c r="F1" s="392"/>
      <c r="G1" s="392"/>
      <c r="H1" s="392"/>
      <c r="I1" s="392"/>
      <c r="J1" s="392"/>
      <c r="K1" s="203"/>
      <c r="L1" s="392"/>
      <c r="M1" s="206" t="s">
        <v>658</v>
      </c>
    </row>
    <row r="2" spans="2:14" ht="11.25">
      <c r="B2" s="392"/>
      <c r="C2" s="116"/>
      <c r="D2" s="114"/>
      <c r="E2" s="391"/>
      <c r="F2" s="392"/>
      <c r="G2" s="392"/>
      <c r="H2" s="392"/>
      <c r="I2" s="392"/>
      <c r="J2" s="392"/>
      <c r="K2" s="392"/>
      <c r="L2" s="392"/>
      <c r="M2" s="392"/>
      <c r="N2" s="392"/>
    </row>
    <row r="3" spans="2:14" ht="11.25">
      <c r="B3" s="2" t="s">
        <v>601</v>
      </c>
      <c r="C3" s="392"/>
      <c r="D3" s="114"/>
      <c r="F3" s="392"/>
      <c r="G3" s="392"/>
      <c r="H3" s="392"/>
      <c r="I3" s="392"/>
      <c r="J3" s="392"/>
      <c r="K3" s="392"/>
      <c r="L3" s="392"/>
      <c r="M3" s="392"/>
      <c r="N3" s="392"/>
    </row>
    <row r="4" spans="2:7" ht="11.25">
      <c r="B4" s="8" t="s">
        <v>397</v>
      </c>
      <c r="C4" s="8"/>
      <c r="D4" s="175"/>
      <c r="E4" s="175"/>
      <c r="F4" s="175"/>
      <c r="G4" s="175"/>
    </row>
    <row r="5" spans="2:7" ht="11.25">
      <c r="B5" s="9" t="s">
        <v>254</v>
      </c>
      <c r="C5" s="9"/>
      <c r="D5" s="175"/>
      <c r="E5" s="175"/>
      <c r="F5" s="175"/>
      <c r="G5" s="175"/>
    </row>
    <row r="6" spans="2:7" ht="11.25">
      <c r="B6" s="9"/>
      <c r="C6" s="9"/>
      <c r="D6" s="175"/>
      <c r="E6" s="175"/>
      <c r="F6" s="175"/>
      <c r="G6" s="175"/>
    </row>
    <row r="7" spans="2:13" s="300" customFormat="1" ht="11.25">
      <c r="B7" s="504" t="s">
        <v>1</v>
      </c>
      <c r="C7" s="178" t="s">
        <v>404</v>
      </c>
      <c r="D7" s="178"/>
      <c r="E7" s="178"/>
      <c r="F7" s="301"/>
      <c r="G7" s="527" t="s">
        <v>405</v>
      </c>
      <c r="H7" s="527"/>
      <c r="I7" s="527"/>
      <c r="J7" s="177"/>
      <c r="K7" s="511" t="s">
        <v>231</v>
      </c>
      <c r="L7" s="511" t="s">
        <v>399</v>
      </c>
      <c r="M7" s="511" t="s">
        <v>396</v>
      </c>
    </row>
    <row r="8" spans="2:13" s="302" customFormat="1" ht="23.25" thickBot="1">
      <c r="B8" s="530"/>
      <c r="C8" s="71" t="s">
        <v>119</v>
      </c>
      <c r="D8" s="71" t="s">
        <v>633</v>
      </c>
      <c r="E8" s="71" t="s">
        <v>407</v>
      </c>
      <c r="F8" s="71"/>
      <c r="G8" s="71" t="s">
        <v>119</v>
      </c>
      <c r="H8" s="71" t="s">
        <v>408</v>
      </c>
      <c r="I8" s="295" t="s">
        <v>398</v>
      </c>
      <c r="J8" s="295"/>
      <c r="K8" s="503"/>
      <c r="L8" s="503"/>
      <c r="M8" s="503"/>
    </row>
    <row r="9" spans="2:14" ht="12" thickTop="1">
      <c r="B9" s="303" t="s">
        <v>400</v>
      </c>
      <c r="C9" s="303">
        <v>85.94624860022385</v>
      </c>
      <c r="D9" s="303">
        <v>76.09182530795063</v>
      </c>
      <c r="E9" s="303">
        <v>9.854423292273228</v>
      </c>
      <c r="F9" s="303"/>
      <c r="G9" s="303">
        <v>14.725643896976466</v>
      </c>
      <c r="H9" s="303">
        <v>14.893617021276578</v>
      </c>
      <c r="I9" s="303">
        <v>-0.16797312430011171</v>
      </c>
      <c r="J9" s="303"/>
      <c r="K9" s="303">
        <v>12.653975363941761</v>
      </c>
      <c r="L9" s="303">
        <v>13.381858902575578</v>
      </c>
      <c r="M9" s="304">
        <v>100</v>
      </c>
      <c r="N9" s="209"/>
    </row>
    <row r="10" spans="2:14" ht="11.25">
      <c r="B10" s="303" t="s">
        <v>18</v>
      </c>
      <c r="C10" s="303">
        <v>86.44476603955613</v>
      </c>
      <c r="D10" s="303">
        <v>75.92860588519048</v>
      </c>
      <c r="E10" s="303">
        <v>10.516160154365657</v>
      </c>
      <c r="F10" s="303"/>
      <c r="G10" s="303">
        <v>12.638687891944038</v>
      </c>
      <c r="H10" s="303">
        <v>12.735166425470329</v>
      </c>
      <c r="I10" s="303">
        <v>-0.09647853352629035</v>
      </c>
      <c r="J10" s="303"/>
      <c r="K10" s="303">
        <v>11.095031355523389</v>
      </c>
      <c r="L10" s="303">
        <v>10.130246020260495</v>
      </c>
      <c r="M10" s="304">
        <v>100</v>
      </c>
      <c r="N10" s="209"/>
    </row>
    <row r="11" spans="2:14" ht="11.25">
      <c r="B11" s="303" t="s">
        <v>19</v>
      </c>
      <c r="C11" s="303">
        <v>87.59305210918114</v>
      </c>
      <c r="D11" s="303">
        <v>76.34408602150538</v>
      </c>
      <c r="E11" s="303">
        <v>11.248966087675768</v>
      </c>
      <c r="F11" s="303"/>
      <c r="G11" s="303">
        <v>12.324234904880122</v>
      </c>
      <c r="H11" s="303">
        <v>13.027295285359857</v>
      </c>
      <c r="I11" s="303">
        <v>-0.7030603804797354</v>
      </c>
      <c r="J11" s="303"/>
      <c r="K11" s="303">
        <v>8.891645988420187</v>
      </c>
      <c r="L11" s="303">
        <v>8.767576509511999</v>
      </c>
      <c r="M11" s="304">
        <v>100</v>
      </c>
      <c r="N11" s="209"/>
    </row>
    <row r="12" spans="2:14" ht="11.25">
      <c r="B12" s="303" t="s">
        <v>20</v>
      </c>
      <c r="C12" s="303">
        <v>86.04403409090908</v>
      </c>
      <c r="D12" s="303">
        <v>74.609375</v>
      </c>
      <c r="E12" s="303">
        <v>11.434659090909081</v>
      </c>
      <c r="F12" s="303"/>
      <c r="G12" s="303">
        <v>12.322443181818189</v>
      </c>
      <c r="H12" s="303">
        <v>12.784090909090917</v>
      </c>
      <c r="I12" s="303">
        <v>-0.46164772727272757</v>
      </c>
      <c r="J12" s="303"/>
      <c r="K12" s="303">
        <v>9.197443181818182</v>
      </c>
      <c r="L12" s="303">
        <v>7.599431818181817</v>
      </c>
      <c r="M12" s="304">
        <v>100</v>
      </c>
      <c r="N12" s="209"/>
    </row>
    <row r="13" spans="2:14" ht="11.25">
      <c r="B13" s="303" t="s">
        <v>21</v>
      </c>
      <c r="C13" s="303">
        <v>86.7870449985671</v>
      </c>
      <c r="D13" s="303">
        <v>75.86701060475792</v>
      </c>
      <c r="E13" s="303">
        <v>10.920034393809171</v>
      </c>
      <c r="F13" s="303"/>
      <c r="G13" s="303">
        <v>14.846660934365177</v>
      </c>
      <c r="H13" s="303">
        <v>15.448552593866468</v>
      </c>
      <c r="I13" s="303">
        <v>-0.6018916595012913</v>
      </c>
      <c r="J13" s="303"/>
      <c r="K13" s="303">
        <v>9.601605044425371</v>
      </c>
      <c r="L13" s="303">
        <v>11.26397248495274</v>
      </c>
      <c r="M13" s="304">
        <v>100</v>
      </c>
      <c r="N13" s="209"/>
    </row>
    <row r="14" spans="2:14" ht="11.25">
      <c r="B14" s="303" t="s">
        <v>22</v>
      </c>
      <c r="C14" s="303">
        <v>87.59444309042158</v>
      </c>
      <c r="D14" s="303">
        <v>76.60248598586394</v>
      </c>
      <c r="E14" s="303">
        <v>10.99195710455764</v>
      </c>
      <c r="F14" s="303"/>
      <c r="G14" s="303">
        <v>15.184011698756997</v>
      </c>
      <c r="H14" s="303">
        <v>14.818425542286123</v>
      </c>
      <c r="I14" s="303">
        <v>0.3655861564708746</v>
      </c>
      <c r="J14" s="303"/>
      <c r="K14" s="303">
        <v>7.0679990251035525</v>
      </c>
      <c r="L14" s="303">
        <v>9.870826224713605</v>
      </c>
      <c r="M14" s="304">
        <v>100</v>
      </c>
      <c r="N14" s="209"/>
    </row>
    <row r="15" spans="2:14" ht="11.25">
      <c r="B15" s="303" t="s">
        <v>23</v>
      </c>
      <c r="C15" s="303">
        <v>84.41266598569977</v>
      </c>
      <c r="D15" s="303">
        <v>71.1338100102146</v>
      </c>
      <c r="E15" s="303">
        <v>13.278855975485168</v>
      </c>
      <c r="F15" s="303"/>
      <c r="G15" s="303">
        <v>14.586312563840652</v>
      </c>
      <c r="H15" s="303">
        <v>15.056179775280897</v>
      </c>
      <c r="I15" s="303">
        <v>-0.46986721144024496</v>
      </c>
      <c r="J15" s="303"/>
      <c r="K15" s="303">
        <v>6.59856996935646</v>
      </c>
      <c r="L15" s="303">
        <v>5.597548518896837</v>
      </c>
      <c r="M15" s="304">
        <v>100</v>
      </c>
      <c r="N15" s="209"/>
    </row>
    <row r="16" spans="2:14" ht="11.25">
      <c r="B16" s="303" t="s">
        <v>24</v>
      </c>
      <c r="C16" s="303">
        <v>83.4524873398865</v>
      </c>
      <c r="D16" s="303">
        <v>72.23711647304111</v>
      </c>
      <c r="E16" s="303">
        <v>11.215370866845385</v>
      </c>
      <c r="F16" s="303"/>
      <c r="G16" s="303">
        <v>16.666666666666647</v>
      </c>
      <c r="H16" s="303">
        <v>15.758117366696437</v>
      </c>
      <c r="I16" s="303">
        <v>0.9085492999702106</v>
      </c>
      <c r="J16" s="303"/>
      <c r="K16" s="303">
        <v>6.672624366994332</v>
      </c>
      <c r="L16" s="303">
        <v>6.821566875186185</v>
      </c>
      <c r="M16" s="304">
        <v>100</v>
      </c>
      <c r="N16" s="209"/>
    </row>
    <row r="17" spans="2:14" ht="11.25">
      <c r="B17" s="303" t="s">
        <v>25</v>
      </c>
      <c r="C17" s="303">
        <v>83.99410826070945</v>
      </c>
      <c r="D17" s="303">
        <v>72.45611881674232</v>
      </c>
      <c r="E17" s="303">
        <v>11.537989443967128</v>
      </c>
      <c r="F17" s="303"/>
      <c r="G17" s="303">
        <v>15.220326500552387</v>
      </c>
      <c r="H17" s="303">
        <v>13.489628083957317</v>
      </c>
      <c r="I17" s="303">
        <v>1.7306984165950692</v>
      </c>
      <c r="J17" s="303"/>
      <c r="K17" s="303">
        <v>7.622437707131477</v>
      </c>
      <c r="L17" s="303">
        <v>6.836872468393299</v>
      </c>
      <c r="M17" s="304">
        <v>100</v>
      </c>
      <c r="N17" s="209"/>
    </row>
    <row r="18" spans="2:14" ht="11.25">
      <c r="B18" s="303" t="s">
        <v>26</v>
      </c>
      <c r="C18" s="303">
        <v>84.60641399416905</v>
      </c>
      <c r="D18" s="303">
        <v>71.93391642371229</v>
      </c>
      <c r="E18" s="303">
        <v>12.672497570456754</v>
      </c>
      <c r="F18" s="303"/>
      <c r="G18" s="303">
        <v>14.431486880466476</v>
      </c>
      <c r="H18" s="303">
        <v>14.460641399416913</v>
      </c>
      <c r="I18" s="303">
        <v>-0.029154518950437306</v>
      </c>
      <c r="J18" s="303"/>
      <c r="K18" s="303">
        <v>6.763848396501458</v>
      </c>
      <c r="L18" s="303">
        <v>5.811467444120496</v>
      </c>
      <c r="M18" s="304">
        <v>100</v>
      </c>
      <c r="N18" s="209"/>
    </row>
    <row r="19" spans="2:14" ht="11.25">
      <c r="B19" s="303" t="s">
        <v>27</v>
      </c>
      <c r="C19" s="303">
        <v>83.23329331732688</v>
      </c>
      <c r="D19" s="303">
        <v>71.01240496198474</v>
      </c>
      <c r="E19" s="303">
        <v>12.22088835534214</v>
      </c>
      <c r="F19" s="303"/>
      <c r="G19" s="303">
        <v>17.35094037615047</v>
      </c>
      <c r="H19" s="303">
        <v>15.03801520608244</v>
      </c>
      <c r="I19" s="303">
        <v>2.312925170068027</v>
      </c>
      <c r="J19" s="303"/>
      <c r="K19" s="303">
        <v>5.570228091236497</v>
      </c>
      <c r="L19" s="303">
        <v>6.154461784713898</v>
      </c>
      <c r="M19" s="304">
        <v>100</v>
      </c>
      <c r="N19" s="209"/>
    </row>
    <row r="20" spans="2:14" ht="11.25">
      <c r="B20" s="303" t="s">
        <v>28</v>
      </c>
      <c r="C20" s="303">
        <v>82.20578778135052</v>
      </c>
      <c r="D20" s="303">
        <v>70.59807073954988</v>
      </c>
      <c r="E20" s="303">
        <v>11.607717041800646</v>
      </c>
      <c r="F20" s="303"/>
      <c r="G20" s="303">
        <v>18.160771704180092</v>
      </c>
      <c r="H20" s="303">
        <v>16.98392282958202</v>
      </c>
      <c r="I20" s="303">
        <v>1.1768488745980707</v>
      </c>
      <c r="J20" s="303"/>
      <c r="K20" s="303">
        <v>5.7234726688103015</v>
      </c>
      <c r="L20" s="303">
        <v>6.090032154340834</v>
      </c>
      <c r="M20" s="304">
        <v>100</v>
      </c>
      <c r="N20" s="209"/>
    </row>
    <row r="21" spans="2:14" ht="11.25">
      <c r="B21" s="303" t="s">
        <v>29</v>
      </c>
      <c r="C21" s="303">
        <v>80.08277289187797</v>
      </c>
      <c r="D21" s="303">
        <v>69.34816347646152</v>
      </c>
      <c r="E21" s="303">
        <v>10.734609415416447</v>
      </c>
      <c r="F21" s="303"/>
      <c r="G21" s="303">
        <v>20.550957061562347</v>
      </c>
      <c r="H21" s="303">
        <v>17.985859630970868</v>
      </c>
      <c r="I21" s="303">
        <v>2.5650974305914773</v>
      </c>
      <c r="J21" s="303"/>
      <c r="K21" s="303">
        <v>5.949301603724782</v>
      </c>
      <c r="L21" s="303">
        <v>6.583031557165025</v>
      </c>
      <c r="M21" s="304">
        <v>100</v>
      </c>
      <c r="N21" s="209"/>
    </row>
    <row r="22" spans="2:14" ht="11.25">
      <c r="B22" s="303" t="s">
        <v>30</v>
      </c>
      <c r="C22" s="303">
        <v>84.08333857079988</v>
      </c>
      <c r="D22" s="303">
        <v>72.55986424486184</v>
      </c>
      <c r="E22" s="303">
        <v>11.523474325938034</v>
      </c>
      <c r="F22" s="303"/>
      <c r="G22" s="303">
        <v>17.00710200490224</v>
      </c>
      <c r="H22" s="303">
        <v>15.721827666394292</v>
      </c>
      <c r="I22" s="303">
        <v>1.2852743385079488</v>
      </c>
      <c r="J22" s="303"/>
      <c r="K22" s="303">
        <v>5.320218716611135</v>
      </c>
      <c r="L22" s="303">
        <v>6.398089372132463</v>
      </c>
      <c r="M22" s="304">
        <v>100</v>
      </c>
      <c r="N22" s="209"/>
    </row>
    <row r="23" spans="2:14" ht="11.25">
      <c r="B23" s="303" t="s">
        <v>31</v>
      </c>
      <c r="C23" s="303">
        <v>85.33754594106632</v>
      </c>
      <c r="D23" s="303">
        <v>73.77651686117723</v>
      </c>
      <c r="E23" s="303">
        <v>11.56102907988909</v>
      </c>
      <c r="F23" s="303"/>
      <c r="G23" s="303">
        <v>15.062221935650285</v>
      </c>
      <c r="H23" s="303">
        <v>13.10636834526191</v>
      </c>
      <c r="I23" s="303">
        <v>1.9558535903883763</v>
      </c>
      <c r="J23" s="303"/>
      <c r="K23" s="303">
        <v>5.794484922733031</v>
      </c>
      <c r="L23" s="303">
        <v>6.192103509789989</v>
      </c>
      <c r="M23" s="304">
        <v>100</v>
      </c>
      <c r="N23" s="209"/>
    </row>
    <row r="24" spans="2:14" ht="11.25">
      <c r="B24" s="303" t="s">
        <v>32</v>
      </c>
      <c r="C24" s="303">
        <v>83.66791014733916</v>
      </c>
      <c r="D24" s="303">
        <v>72.45913958294206</v>
      </c>
      <c r="E24" s="303">
        <v>11.208770564397103</v>
      </c>
      <c r="F24" s="303"/>
      <c r="G24" s="303">
        <v>17.694103754595965</v>
      </c>
      <c r="H24" s="303">
        <v>15.514881511499967</v>
      </c>
      <c r="I24" s="303">
        <v>2.1792222430959995</v>
      </c>
      <c r="J24" s="303"/>
      <c r="K24" s="303">
        <v>6.661120206113631</v>
      </c>
      <c r="L24" s="303">
        <v>8.023134108048634</v>
      </c>
      <c r="M24" s="304">
        <v>100</v>
      </c>
      <c r="N24" s="209"/>
    </row>
    <row r="25" spans="2:14" ht="11.25">
      <c r="B25" s="303" t="s">
        <v>33</v>
      </c>
      <c r="C25" s="303">
        <v>82.33974790292916</v>
      </c>
      <c r="D25" s="303">
        <v>70.43541320892955</v>
      </c>
      <c r="E25" s="303">
        <v>11.90433469399962</v>
      </c>
      <c r="F25" s="303"/>
      <c r="G25" s="303">
        <v>18.037051989413722</v>
      </c>
      <c r="H25" s="303">
        <v>17.038980846005476</v>
      </c>
      <c r="I25" s="303">
        <v>0.9980711434082464</v>
      </c>
      <c r="J25" s="303"/>
      <c r="K25" s="303">
        <v>8.644716577700025</v>
      </c>
      <c r="L25" s="303">
        <v>9.021516470042918</v>
      </c>
      <c r="M25" s="304">
        <v>100</v>
      </c>
      <c r="N25" s="209"/>
    </row>
    <row r="26" spans="2:14" ht="11.25">
      <c r="B26" s="303" t="s">
        <v>34</v>
      </c>
      <c r="C26" s="303">
        <v>82.24204229865416</v>
      </c>
      <c r="D26" s="303">
        <v>71.10240485854668</v>
      </c>
      <c r="E26" s="303">
        <v>11.139637440107473</v>
      </c>
      <c r="F26" s="303"/>
      <c r="G26" s="303">
        <v>16.856517227698614</v>
      </c>
      <c r="H26" s="303">
        <v>14.988021485030684</v>
      </c>
      <c r="I26" s="303">
        <v>1.8684957426679294</v>
      </c>
      <c r="J26" s="303"/>
      <c r="K26" s="303">
        <v>6.51989806817835</v>
      </c>
      <c r="L26" s="303">
        <v>5.618457594531081</v>
      </c>
      <c r="M26" s="304">
        <v>100</v>
      </c>
      <c r="N26" s="209"/>
    </row>
    <row r="27" spans="2:14" ht="11.25">
      <c r="B27" s="303" t="s">
        <v>35</v>
      </c>
      <c r="C27" s="303">
        <v>79.37039988748793</v>
      </c>
      <c r="D27" s="303">
        <v>68.71454690356778</v>
      </c>
      <c r="E27" s="303">
        <v>10.655852983920152</v>
      </c>
      <c r="F27" s="303"/>
      <c r="G27" s="303">
        <v>18.422718109793333</v>
      </c>
      <c r="H27" s="303">
        <v>14.712859218977137</v>
      </c>
      <c r="I27" s="303">
        <v>3.7098588908161956</v>
      </c>
      <c r="J27" s="303"/>
      <c r="K27" s="303">
        <v>7.608175894238461</v>
      </c>
      <c r="L27" s="303">
        <v>5.402934695982387</v>
      </c>
      <c r="M27" s="304">
        <v>100</v>
      </c>
      <c r="N27" s="209"/>
    </row>
    <row r="28" spans="2:14" ht="11.25">
      <c r="B28" s="303" t="s">
        <v>36</v>
      </c>
      <c r="C28" s="303">
        <v>80.84855627578087</v>
      </c>
      <c r="D28" s="303">
        <v>70.23841755721551</v>
      </c>
      <c r="E28" s="303">
        <v>10.61013871856535</v>
      </c>
      <c r="F28" s="303"/>
      <c r="G28" s="303">
        <v>18.436191052572937</v>
      </c>
      <c r="H28" s="303">
        <v>15.917278504196625</v>
      </c>
      <c r="I28" s="303">
        <v>2.518912548376313</v>
      </c>
      <c r="J28" s="303"/>
      <c r="K28" s="303">
        <v>6.489034703530883</v>
      </c>
      <c r="L28" s="303">
        <v>5.774259822580397</v>
      </c>
      <c r="M28" s="304">
        <v>100</v>
      </c>
      <c r="N28" s="209"/>
    </row>
    <row r="29" spans="2:14" ht="11.25">
      <c r="B29" s="303" t="s">
        <v>37</v>
      </c>
      <c r="C29" s="303">
        <v>83.7935324885545</v>
      </c>
      <c r="D29" s="303">
        <v>72.44724158341697</v>
      </c>
      <c r="E29" s="303">
        <v>11.346290905137538</v>
      </c>
      <c r="F29" s="303"/>
      <c r="G29" s="303">
        <v>16.261430486935726</v>
      </c>
      <c r="H29" s="303">
        <v>16.197045287075852</v>
      </c>
      <c r="I29" s="303">
        <v>0.06438519985987466</v>
      </c>
      <c r="J29" s="303"/>
      <c r="K29" s="303">
        <v>5.723155720377358</v>
      </c>
      <c r="L29" s="303">
        <v>5.778239493615832</v>
      </c>
      <c r="M29" s="304">
        <v>100</v>
      </c>
      <c r="N29" s="209"/>
    </row>
    <row r="30" spans="2:14" ht="11.25">
      <c r="B30" s="303" t="s">
        <v>38</v>
      </c>
      <c r="C30" s="303">
        <v>81.78204582750868</v>
      </c>
      <c r="D30" s="303">
        <v>70.73047902683838</v>
      </c>
      <c r="E30" s="303">
        <v>11.051566800670308</v>
      </c>
      <c r="F30" s="303"/>
      <c r="G30" s="303">
        <v>18.974481423274984</v>
      </c>
      <c r="H30" s="303">
        <v>18.684564690764194</v>
      </c>
      <c r="I30" s="303">
        <v>0.28991673251078903</v>
      </c>
      <c r="J30" s="303"/>
      <c r="K30" s="303">
        <v>5.962785770723529</v>
      </c>
      <c r="L30" s="303">
        <v>6.719747158572921</v>
      </c>
      <c r="M30" s="304">
        <v>100</v>
      </c>
      <c r="N30" s="209"/>
    </row>
    <row r="31" spans="2:14" ht="11.25">
      <c r="B31" s="303" t="s">
        <v>39</v>
      </c>
      <c r="C31" s="303">
        <v>77.99795244385727</v>
      </c>
      <c r="D31" s="303">
        <v>67.1043593130779</v>
      </c>
      <c r="E31" s="303">
        <v>10.893593130779381</v>
      </c>
      <c r="F31" s="303"/>
      <c r="G31" s="303">
        <v>22.013342140026396</v>
      </c>
      <c r="H31" s="303">
        <v>19.105217965653868</v>
      </c>
      <c r="I31" s="303">
        <v>2.9081241743725292</v>
      </c>
      <c r="J31" s="303"/>
      <c r="K31" s="303">
        <v>6.706010568031704</v>
      </c>
      <c r="L31" s="303">
        <v>6.71743725231176</v>
      </c>
      <c r="M31" s="304">
        <v>100</v>
      </c>
      <c r="N31" s="209"/>
    </row>
    <row r="32" spans="2:14" ht="11.25">
      <c r="B32" s="303" t="s">
        <v>40</v>
      </c>
      <c r="C32" s="303">
        <v>79.8770352975369</v>
      </c>
      <c r="D32" s="303">
        <v>68.55214242140772</v>
      </c>
      <c r="E32" s="303">
        <v>11.32489287612918</v>
      </c>
      <c r="F32" s="303"/>
      <c r="G32" s="303">
        <v>20.542900746583815</v>
      </c>
      <c r="H32" s="303">
        <v>18.83433742981798</v>
      </c>
      <c r="I32" s="303">
        <v>1.7085633167658345</v>
      </c>
      <c r="J32" s="303"/>
      <c r="K32" s="303">
        <v>7.029811718982307</v>
      </c>
      <c r="L32" s="303">
        <v>7.449747763103061</v>
      </c>
      <c r="M32" s="304">
        <v>100</v>
      </c>
      <c r="N32" s="209"/>
    </row>
    <row r="33" spans="2:14" ht="11.25">
      <c r="B33" s="303" t="s">
        <v>41</v>
      </c>
      <c r="C33" s="303">
        <v>80.4743482423178</v>
      </c>
      <c r="D33" s="303">
        <v>69.37662036759122</v>
      </c>
      <c r="E33" s="303">
        <v>11.097727874726592</v>
      </c>
      <c r="F33" s="303"/>
      <c r="G33" s="303">
        <v>21.262030948965887</v>
      </c>
      <c r="H33" s="303">
        <v>19.90738417297885</v>
      </c>
      <c r="I33" s="303">
        <v>1.3546467759870338</v>
      </c>
      <c r="J33" s="303"/>
      <c r="K33" s="303">
        <v>6.457317398310282</v>
      </c>
      <c r="L33" s="303">
        <v>8.193696589594026</v>
      </c>
      <c r="M33" s="304">
        <v>100</v>
      </c>
      <c r="N33" s="209"/>
    </row>
    <row r="34" spans="2:14" ht="11.25">
      <c r="B34" s="303" t="s">
        <v>42</v>
      </c>
      <c r="C34" s="303">
        <v>80.37888984218785</v>
      </c>
      <c r="D34" s="303">
        <v>69.60708704640547</v>
      </c>
      <c r="E34" s="303">
        <v>10.771802795782385</v>
      </c>
      <c r="F34" s="303"/>
      <c r="G34" s="303">
        <v>21.20890730203243</v>
      </c>
      <c r="H34" s="303">
        <v>20.332055490059574</v>
      </c>
      <c r="I34" s="303">
        <v>0.8768518119728553</v>
      </c>
      <c r="J34" s="303"/>
      <c r="K34" s="303">
        <v>7.27189740610459</v>
      </c>
      <c r="L34" s="303">
        <v>8.859694550325276</v>
      </c>
      <c r="M34" s="304">
        <v>100</v>
      </c>
      <c r="N34" s="209"/>
    </row>
    <row r="35" spans="2:14" ht="11.25">
      <c r="B35" s="303" t="s">
        <v>43</v>
      </c>
      <c r="C35" s="303">
        <v>79.1213659979428</v>
      </c>
      <c r="D35" s="303">
        <v>69.21503403918871</v>
      </c>
      <c r="E35" s="303">
        <v>9.906331958754096</v>
      </c>
      <c r="F35" s="303"/>
      <c r="G35" s="303">
        <v>22.045222597152467</v>
      </c>
      <c r="H35" s="303">
        <v>20.368703298121446</v>
      </c>
      <c r="I35" s="303">
        <v>1.6765192990310214</v>
      </c>
      <c r="J35" s="303"/>
      <c r="K35" s="303">
        <v>7.844727059164855</v>
      </c>
      <c r="L35" s="303">
        <v>9.011315654260308</v>
      </c>
      <c r="M35" s="304">
        <v>100</v>
      </c>
      <c r="N35" s="209"/>
    </row>
    <row r="36" spans="2:14" ht="11.25">
      <c r="B36" s="303" t="s">
        <v>44</v>
      </c>
      <c r="C36" s="303">
        <v>81.31039551870265</v>
      </c>
      <c r="D36" s="303">
        <v>71.98042278262571</v>
      </c>
      <c r="E36" s="303">
        <v>9.329972736076947</v>
      </c>
      <c r="F36" s="303"/>
      <c r="G36" s="303">
        <v>24.311395852455366</v>
      </c>
      <c r="H36" s="303">
        <v>21.845403576374554</v>
      </c>
      <c r="I36" s="303">
        <v>2.4659922760808115</v>
      </c>
      <c r="J36" s="303"/>
      <c r="K36" s="303">
        <v>7.672960130211953</v>
      </c>
      <c r="L36" s="303">
        <v>13.294751501369761</v>
      </c>
      <c r="M36" s="304">
        <v>100</v>
      </c>
      <c r="N36" s="209"/>
    </row>
    <row r="37" spans="2:14" ht="11.25">
      <c r="B37" s="303" t="s">
        <v>45</v>
      </c>
      <c r="C37" s="303">
        <v>78.10070015846051</v>
      </c>
      <c r="D37" s="303">
        <v>67.91563962746883</v>
      </c>
      <c r="E37" s="303">
        <v>10.185060530991684</v>
      </c>
      <c r="F37" s="303"/>
      <c r="G37" s="303">
        <v>25.69752114439028</v>
      </c>
      <c r="H37" s="303">
        <v>23.328813781952228</v>
      </c>
      <c r="I37" s="303">
        <v>2.3687073624380504</v>
      </c>
      <c r="J37" s="303"/>
      <c r="K37" s="303">
        <v>7.217983006200004</v>
      </c>
      <c r="L37" s="303">
        <v>11.016204309050698</v>
      </c>
      <c r="M37" s="304">
        <v>100</v>
      </c>
      <c r="N37" s="209"/>
    </row>
    <row r="38" spans="2:14" ht="11.25">
      <c r="B38" s="303" t="s">
        <v>46</v>
      </c>
      <c r="C38" s="303">
        <v>79.34702416643742</v>
      </c>
      <c r="D38" s="303">
        <v>68.85988390490884</v>
      </c>
      <c r="E38" s="303">
        <v>10.487140261528575</v>
      </c>
      <c r="F38" s="303"/>
      <c r="G38" s="303">
        <v>23.042197504643987</v>
      </c>
      <c r="H38" s="303">
        <v>22.41807079541251</v>
      </c>
      <c r="I38" s="303">
        <v>0.6241267092314745</v>
      </c>
      <c r="J38" s="303"/>
      <c r="K38" s="303">
        <v>7.013193958713695</v>
      </c>
      <c r="L38" s="303">
        <v>9.402415629795035</v>
      </c>
      <c r="M38" s="304">
        <v>100</v>
      </c>
      <c r="N38" s="209"/>
    </row>
    <row r="39" spans="2:14" ht="11.25">
      <c r="B39" s="303" t="s">
        <v>47</v>
      </c>
      <c r="C39" s="303">
        <v>78.61713882888579</v>
      </c>
      <c r="D39" s="303">
        <v>69.19086186543632</v>
      </c>
      <c r="E39" s="303">
        <v>9.426276963449464</v>
      </c>
      <c r="F39" s="303"/>
      <c r="G39" s="303">
        <v>22.04752811842956</v>
      </c>
      <c r="H39" s="303">
        <v>21.34547616236968</v>
      </c>
      <c r="I39" s="303">
        <v>0.7020519560598846</v>
      </c>
      <c r="J39" s="303"/>
      <c r="K39" s="303">
        <v>7.245270852439975</v>
      </c>
      <c r="L39" s="303">
        <v>7.909937799755275</v>
      </c>
      <c r="M39" s="304">
        <v>100</v>
      </c>
      <c r="N39" s="209"/>
    </row>
    <row r="40" spans="2:14" ht="11.25">
      <c r="B40" s="303" t="s">
        <v>48</v>
      </c>
      <c r="C40" s="303">
        <v>78.15882366410099</v>
      </c>
      <c r="D40" s="303">
        <v>68.47828122133429</v>
      </c>
      <c r="E40" s="303">
        <v>9.680542442766706</v>
      </c>
      <c r="F40" s="303"/>
      <c r="G40" s="303">
        <v>23.0331053399509</v>
      </c>
      <c r="H40" s="303">
        <v>22.26511768524686</v>
      </c>
      <c r="I40" s="303">
        <v>0.7679876547040406</v>
      </c>
      <c r="J40" s="303"/>
      <c r="K40" s="303">
        <v>6.692965413661003</v>
      </c>
      <c r="L40" s="303">
        <v>7.8848944177129985</v>
      </c>
      <c r="M40" s="304">
        <v>100</v>
      </c>
      <c r="N40" s="209"/>
    </row>
    <row r="41" spans="2:14" ht="11.25">
      <c r="B41" s="303" t="s">
        <v>49</v>
      </c>
      <c r="C41" s="303">
        <v>78.9474867752176</v>
      </c>
      <c r="D41" s="303">
        <v>69.04703997674018</v>
      </c>
      <c r="E41" s="303">
        <v>9.900446798477414</v>
      </c>
      <c r="F41" s="303"/>
      <c r="G41" s="303">
        <v>23.137835794273826</v>
      </c>
      <c r="H41" s="303">
        <v>23.36072581189762</v>
      </c>
      <c r="I41" s="303">
        <v>-0.22289001762379373</v>
      </c>
      <c r="J41" s="303"/>
      <c r="K41" s="303">
        <v>7.240763476865851</v>
      </c>
      <c r="L41" s="303">
        <v>9.32608604635719</v>
      </c>
      <c r="M41" s="304">
        <v>100</v>
      </c>
      <c r="N41" s="209"/>
    </row>
    <row r="42" spans="2:14" ht="11.25">
      <c r="B42" s="303" t="s">
        <v>50</v>
      </c>
      <c r="C42" s="303">
        <v>78.23182578943104</v>
      </c>
      <c r="D42" s="303">
        <v>69.12551249995406</v>
      </c>
      <c r="E42" s="303">
        <v>9.106313289476985</v>
      </c>
      <c r="F42" s="303"/>
      <c r="G42" s="303">
        <v>23.99878124109059</v>
      </c>
      <c r="H42" s="303">
        <v>23.559055840808558</v>
      </c>
      <c r="I42" s="303">
        <v>0.43972540028203194</v>
      </c>
      <c r="J42" s="303"/>
      <c r="K42" s="303">
        <v>8.962403158475604</v>
      </c>
      <c r="L42" s="303">
        <v>11.193010188997174</v>
      </c>
      <c r="M42" s="304">
        <v>100</v>
      </c>
      <c r="N42" s="209"/>
    </row>
    <row r="43" spans="2:14" ht="11.25">
      <c r="B43" s="303" t="s">
        <v>51</v>
      </c>
      <c r="C43" s="303">
        <v>75.92833514353137</v>
      </c>
      <c r="D43" s="303">
        <v>66.4095968868479</v>
      </c>
      <c r="E43" s="303">
        <v>9.518738256683472</v>
      </c>
      <c r="F43" s="303"/>
      <c r="G43" s="303">
        <v>24.458910113630235</v>
      </c>
      <c r="H43" s="303">
        <v>24.309008723761202</v>
      </c>
      <c r="I43" s="303">
        <v>0.14990138986903123</v>
      </c>
      <c r="J43" s="303"/>
      <c r="K43" s="303">
        <v>9.62283644409252</v>
      </c>
      <c r="L43" s="303">
        <v>10.010081701254187</v>
      </c>
      <c r="M43" s="304">
        <v>100</v>
      </c>
      <c r="N43" s="209"/>
    </row>
    <row r="44" spans="2:14" ht="11.25">
      <c r="B44" s="303" t="s">
        <v>52</v>
      </c>
      <c r="C44" s="303">
        <v>78.05907464224335</v>
      </c>
      <c r="D44" s="303">
        <v>67.67097806568917</v>
      </c>
      <c r="E44" s="303">
        <v>10.38809657655417</v>
      </c>
      <c r="F44" s="303"/>
      <c r="G44" s="303">
        <v>22.631137034585205</v>
      </c>
      <c r="H44" s="303">
        <v>22.986513880095167</v>
      </c>
      <c r="I44" s="303">
        <v>-0.35537684550996085</v>
      </c>
      <c r="J44" s="303"/>
      <c r="K44" s="303">
        <v>7.900458657984423</v>
      </c>
      <c r="L44" s="303">
        <v>8.590670334813028</v>
      </c>
      <c r="M44" s="304">
        <v>100</v>
      </c>
      <c r="N44" s="209"/>
    </row>
    <row r="45" spans="2:14" ht="11.25">
      <c r="B45" s="303" t="s">
        <v>53</v>
      </c>
      <c r="C45" s="303">
        <v>79.03028727519114</v>
      </c>
      <c r="D45" s="303">
        <v>68.67433184112383</v>
      </c>
      <c r="E45" s="303">
        <v>10.355955434067306</v>
      </c>
      <c r="F45" s="303"/>
      <c r="G45" s="303">
        <v>18.382552248254367</v>
      </c>
      <c r="H45" s="303">
        <v>19.93484853418712</v>
      </c>
      <c r="I45" s="303">
        <v>-1.5522962859327563</v>
      </c>
      <c r="J45" s="303"/>
      <c r="K45" s="303">
        <v>12.243759810069157</v>
      </c>
      <c r="L45" s="303">
        <v>9.65659933351456</v>
      </c>
      <c r="M45" s="304">
        <v>100</v>
      </c>
      <c r="N45" s="209"/>
    </row>
    <row r="46" spans="2:14" ht="11.25">
      <c r="B46" s="303" t="s">
        <v>54</v>
      </c>
      <c r="C46" s="303">
        <v>76.12723811274824</v>
      </c>
      <c r="D46" s="303">
        <v>66.93255979260933</v>
      </c>
      <c r="E46" s="303">
        <v>9.194678320138914</v>
      </c>
      <c r="F46" s="303"/>
      <c r="G46" s="303">
        <v>17.631924640603987</v>
      </c>
      <c r="H46" s="303">
        <v>18.903605538728048</v>
      </c>
      <c r="I46" s="303">
        <v>-1.2716808981240617</v>
      </c>
      <c r="J46" s="303"/>
      <c r="K46" s="303">
        <v>15.035384506617802</v>
      </c>
      <c r="L46" s="303">
        <v>8.794547259969614</v>
      </c>
      <c r="M46" s="304">
        <v>100</v>
      </c>
      <c r="N46" s="209"/>
    </row>
    <row r="47" spans="2:14" ht="11.25">
      <c r="B47" s="303" t="s">
        <v>55</v>
      </c>
      <c r="C47" s="303">
        <v>74.15996102941463</v>
      </c>
      <c r="D47" s="303">
        <v>63.726065057408356</v>
      </c>
      <c r="E47" s="303">
        <v>10.433895972006269</v>
      </c>
      <c r="F47" s="303"/>
      <c r="G47" s="303">
        <v>20.392613268418913</v>
      </c>
      <c r="H47" s="303">
        <v>18.011367056963273</v>
      </c>
      <c r="I47" s="303">
        <v>2.3812462114556388</v>
      </c>
      <c r="J47" s="303"/>
      <c r="K47" s="303">
        <v>12.948580675401203</v>
      </c>
      <c r="L47" s="303">
        <v>7.501154973234714</v>
      </c>
      <c r="M47" s="304">
        <v>100</v>
      </c>
      <c r="N47" s="209"/>
    </row>
    <row r="48" spans="2:14" ht="11.25">
      <c r="B48" s="303" t="s">
        <v>56</v>
      </c>
      <c r="C48" s="303">
        <v>77.38442773432372</v>
      </c>
      <c r="D48" s="303">
        <v>66.22518708902334</v>
      </c>
      <c r="E48" s="303">
        <v>11.159240645300383</v>
      </c>
      <c r="F48" s="303"/>
      <c r="G48" s="303">
        <v>20.041649830738248</v>
      </c>
      <c r="H48" s="303">
        <v>20.013528111494566</v>
      </c>
      <c r="I48" s="303">
        <v>0.02812171924368349</v>
      </c>
      <c r="J48" s="303"/>
      <c r="K48" s="303">
        <v>9.217300319172338</v>
      </c>
      <c r="L48" s="303">
        <v>6.64337788423396</v>
      </c>
      <c r="M48" s="304">
        <v>100</v>
      </c>
      <c r="N48" s="209"/>
    </row>
    <row r="49" spans="2:14" ht="11.25">
      <c r="B49" s="303" t="s">
        <v>57</v>
      </c>
      <c r="C49" s="303">
        <v>73.43382481024442</v>
      </c>
      <c r="D49" s="303">
        <v>60.79632187828744</v>
      </c>
      <c r="E49" s="303">
        <v>12.637502931956973</v>
      </c>
      <c r="F49" s="303"/>
      <c r="G49" s="303">
        <v>23.171640230448627</v>
      </c>
      <c r="H49" s="303">
        <v>23.171640230448627</v>
      </c>
      <c r="I49" s="303">
        <v>0</v>
      </c>
      <c r="J49" s="303"/>
      <c r="K49" s="303">
        <v>9.828452486335697</v>
      </c>
      <c r="L49" s="303">
        <v>6.433917527028917</v>
      </c>
      <c r="M49" s="304">
        <v>100</v>
      </c>
      <c r="N49" s="209"/>
    </row>
    <row r="50" spans="2:14" ht="11.25">
      <c r="B50" s="303" t="s">
        <v>58</v>
      </c>
      <c r="C50" s="303">
        <v>70.10766742729203</v>
      </c>
      <c r="D50" s="303">
        <v>56.65756498030231</v>
      </c>
      <c r="E50" s="303">
        <v>13.450102446989723</v>
      </c>
      <c r="F50" s="303"/>
      <c r="G50" s="303">
        <v>24.32483825410804</v>
      </c>
      <c r="H50" s="303">
        <v>24.32483825410804</v>
      </c>
      <c r="I50" s="303">
        <v>0</v>
      </c>
      <c r="J50" s="303"/>
      <c r="K50" s="303">
        <v>11.667361895737315</v>
      </c>
      <c r="L50" s="303">
        <v>6.099867577137228</v>
      </c>
      <c r="M50" s="304">
        <v>100</v>
      </c>
      <c r="N50" s="209"/>
    </row>
    <row r="51" spans="2:14" ht="11.25">
      <c r="B51" s="303" t="s">
        <v>59</v>
      </c>
      <c r="C51" s="303">
        <v>69.66894355606424</v>
      </c>
      <c r="D51" s="303">
        <v>54.17351632135245</v>
      </c>
      <c r="E51" s="303">
        <v>15.495427234711789</v>
      </c>
      <c r="F51" s="303"/>
      <c r="G51" s="303">
        <v>26.862716791545072</v>
      </c>
      <c r="H51" s="303">
        <v>26.862716791545072</v>
      </c>
      <c r="I51" s="303">
        <v>0</v>
      </c>
      <c r="J51" s="303"/>
      <c r="K51" s="303">
        <v>8.929609671889008</v>
      </c>
      <c r="L51" s="303">
        <v>5.461270019498443</v>
      </c>
      <c r="M51" s="304">
        <v>100</v>
      </c>
      <c r="N51" s="209"/>
    </row>
    <row r="52" spans="2:14" ht="11.25">
      <c r="B52" s="303" t="s">
        <v>60</v>
      </c>
      <c r="C52" s="303">
        <v>78.59341793563063</v>
      </c>
      <c r="D52" s="303">
        <v>59.30249784432466</v>
      </c>
      <c r="E52" s="303">
        <v>19.290920091305967</v>
      </c>
      <c r="F52" s="303"/>
      <c r="G52" s="303">
        <v>20.167708963564486</v>
      </c>
      <c r="H52" s="303">
        <v>20.66358440873098</v>
      </c>
      <c r="I52" s="303">
        <v>-0.495875445166495</v>
      </c>
      <c r="J52" s="303"/>
      <c r="K52" s="303">
        <v>8.197238058848207</v>
      </c>
      <c r="L52" s="303">
        <v>6.958364958042876</v>
      </c>
      <c r="M52" s="304">
        <v>100</v>
      </c>
      <c r="N52" s="209"/>
    </row>
    <row r="53" spans="2:14" ht="11.25">
      <c r="B53" s="303" t="s">
        <v>61</v>
      </c>
      <c r="C53" s="303">
        <v>79.46811024381493</v>
      </c>
      <c r="D53" s="303">
        <v>61.56827379271862</v>
      </c>
      <c r="E53" s="303">
        <v>17.899836451096316</v>
      </c>
      <c r="F53" s="303"/>
      <c r="G53" s="303">
        <v>19.768805298004466</v>
      </c>
      <c r="H53" s="303">
        <v>18.10907906384515</v>
      </c>
      <c r="I53" s="303">
        <v>1.6597262341593169</v>
      </c>
      <c r="J53" s="303"/>
      <c r="K53" s="303">
        <v>8.677605337920818</v>
      </c>
      <c r="L53" s="303">
        <v>7.914520879740154</v>
      </c>
      <c r="M53" s="304">
        <v>100</v>
      </c>
      <c r="N53" s="209"/>
    </row>
    <row r="54" spans="2:14" ht="11.25">
      <c r="B54" s="303" t="s">
        <v>62</v>
      </c>
      <c r="C54" s="303">
        <v>78.58220987558957</v>
      </c>
      <c r="D54" s="303">
        <v>61.519192057675845</v>
      </c>
      <c r="E54" s="303">
        <v>17.06301781791372</v>
      </c>
      <c r="F54" s="303"/>
      <c r="G54" s="303">
        <v>18.9345358491479</v>
      </c>
      <c r="H54" s="303">
        <v>18.42326069783425</v>
      </c>
      <c r="I54" s="303">
        <v>0.5112751513136474</v>
      </c>
      <c r="J54" s="303"/>
      <c r="K54" s="303">
        <v>10.868313400759144</v>
      </c>
      <c r="L54" s="303">
        <v>8.385059125496618</v>
      </c>
      <c r="M54" s="304">
        <v>100</v>
      </c>
      <c r="N54" s="209"/>
    </row>
    <row r="55" spans="2:14" ht="11.25">
      <c r="B55" s="305" t="s">
        <v>63</v>
      </c>
      <c r="C55" s="305">
        <v>77.74642155000424</v>
      </c>
      <c r="D55" s="305">
        <v>60.08239881152713</v>
      </c>
      <c r="E55" s="305">
        <v>17.664022738477122</v>
      </c>
      <c r="F55" s="305"/>
      <c r="G55" s="305">
        <v>20.84635555583985</v>
      </c>
      <c r="H55" s="305">
        <v>19.28311620400243</v>
      </c>
      <c r="I55" s="305">
        <v>1.563239351837421</v>
      </c>
      <c r="J55" s="305"/>
      <c r="K55" s="305">
        <v>10.503271539985565</v>
      </c>
      <c r="L55" s="305">
        <v>9.096048645829836</v>
      </c>
      <c r="M55" s="306">
        <v>100</v>
      </c>
      <c r="N55" s="209"/>
    </row>
    <row r="56" spans="2:14" ht="11.25">
      <c r="B56" s="307" t="s">
        <v>64</v>
      </c>
      <c r="C56" s="307">
        <v>77.50304399558175</v>
      </c>
      <c r="D56" s="307">
        <v>59.63732748265953</v>
      </c>
      <c r="E56" s="307">
        <v>17.865716512922212</v>
      </c>
      <c r="F56" s="307"/>
      <c r="G56" s="307">
        <v>22.14556294648045</v>
      </c>
      <c r="H56" s="307">
        <v>20.748084535259046</v>
      </c>
      <c r="I56" s="307">
        <v>1.397478411221403</v>
      </c>
      <c r="J56" s="307"/>
      <c r="K56" s="307">
        <v>9.513076427020039</v>
      </c>
      <c r="L56" s="307">
        <v>9.161683369082233</v>
      </c>
      <c r="M56" s="308">
        <v>100</v>
      </c>
      <c r="N56" s="209"/>
    </row>
    <row r="57" spans="2:14" ht="11.25">
      <c r="B57" s="303" t="s">
        <v>65</v>
      </c>
      <c r="C57" s="303">
        <v>82.04842653655982</v>
      </c>
      <c r="D57" s="303">
        <v>61.013157611506585</v>
      </c>
      <c r="E57" s="303">
        <v>21.035268925053234</v>
      </c>
      <c r="F57" s="303"/>
      <c r="G57" s="303">
        <v>18.02738154669961</v>
      </c>
      <c r="H57" s="303">
        <v>18.323301051586448</v>
      </c>
      <c r="I57" s="303">
        <v>-0.2959195048868402</v>
      </c>
      <c r="J57" s="303"/>
      <c r="K57" s="303">
        <v>7.256816999301893</v>
      </c>
      <c r="L57" s="303">
        <v>8.775015370180562</v>
      </c>
      <c r="M57" s="304">
        <v>100</v>
      </c>
      <c r="N57" s="209"/>
    </row>
    <row r="58" spans="2:14" ht="11.25">
      <c r="B58" s="303" t="s">
        <v>66</v>
      </c>
      <c r="C58" s="303">
        <v>83.35252397536999</v>
      </c>
      <c r="D58" s="303">
        <v>63.2565000407937</v>
      </c>
      <c r="E58" s="303">
        <v>20.096023934576284</v>
      </c>
      <c r="F58" s="303"/>
      <c r="G58" s="303">
        <v>17.04003087875058</v>
      </c>
      <c r="H58" s="303">
        <v>16.870571587752593</v>
      </c>
      <c r="I58" s="303">
        <v>0.169459290997988</v>
      </c>
      <c r="J58" s="303"/>
      <c r="K58" s="303">
        <v>6.566718618137793</v>
      </c>
      <c r="L58" s="303">
        <v>8.36597982424465</v>
      </c>
      <c r="M58" s="304">
        <v>100</v>
      </c>
      <c r="N58" s="209"/>
    </row>
    <row r="59" spans="2:14" ht="11.25">
      <c r="B59" s="303" t="s">
        <v>67</v>
      </c>
      <c r="C59" s="303">
        <v>83.34493260403256</v>
      </c>
      <c r="D59" s="303">
        <v>63.44882671010691</v>
      </c>
      <c r="E59" s="303">
        <v>19.896105893925657</v>
      </c>
      <c r="F59" s="303"/>
      <c r="G59" s="303">
        <v>17.426228164805543</v>
      </c>
      <c r="H59" s="303">
        <v>17.37043490772802</v>
      </c>
      <c r="I59" s="303">
        <v>0.05579325707752619</v>
      </c>
      <c r="J59" s="303"/>
      <c r="K59" s="303">
        <v>6.820665123687827</v>
      </c>
      <c r="L59" s="303">
        <v>9.020356100837835</v>
      </c>
      <c r="M59" s="304">
        <v>100</v>
      </c>
      <c r="N59" s="209"/>
    </row>
    <row r="60" spans="2:14" ht="11.25">
      <c r="B60" s="303" t="s">
        <v>68</v>
      </c>
      <c r="C60" s="303">
        <v>83.56437938848839</v>
      </c>
      <c r="D60" s="303">
        <v>62.92589008346256</v>
      </c>
      <c r="E60" s="303">
        <v>20.638489305025836</v>
      </c>
      <c r="F60" s="303"/>
      <c r="G60" s="303">
        <v>17.028356134296576</v>
      </c>
      <c r="H60" s="303">
        <v>16.96907700971608</v>
      </c>
      <c r="I60" s="303">
        <v>0.05927912458049469</v>
      </c>
      <c r="J60" s="303"/>
      <c r="K60" s="303">
        <v>6.93269361642158</v>
      </c>
      <c r="L60" s="303">
        <v>8.932232694281666</v>
      </c>
      <c r="M60" s="304">
        <v>100</v>
      </c>
      <c r="N60" s="209"/>
    </row>
    <row r="61" spans="2:14" ht="11.25">
      <c r="B61" s="303" t="s">
        <v>69</v>
      </c>
      <c r="C61" s="303">
        <v>83.63379210444909</v>
      </c>
      <c r="D61" s="303">
        <v>63.335777719613205</v>
      </c>
      <c r="E61" s="303">
        <v>20.298014384835884</v>
      </c>
      <c r="F61" s="303"/>
      <c r="G61" s="303">
        <v>16.376716140104325</v>
      </c>
      <c r="H61" s="303">
        <v>15.656939629915067</v>
      </c>
      <c r="I61" s="303">
        <v>0.7197765101892566</v>
      </c>
      <c r="J61" s="303"/>
      <c r="K61" s="303">
        <v>9.411182387085566</v>
      </c>
      <c r="L61" s="303">
        <v>10.816078395027356</v>
      </c>
      <c r="M61" s="304">
        <v>100</v>
      </c>
      <c r="N61" s="209"/>
    </row>
    <row r="62" spans="2:14" ht="11.25">
      <c r="B62" s="303" t="s">
        <v>70</v>
      </c>
      <c r="C62" s="303">
        <v>82.15284336683392</v>
      </c>
      <c r="D62" s="303">
        <v>62.98468310665191</v>
      </c>
      <c r="E62" s="303">
        <v>19.168160260182013</v>
      </c>
      <c r="F62" s="303"/>
      <c r="G62" s="303">
        <v>18.25013014187584</v>
      </c>
      <c r="H62" s="303">
        <v>16.799832468829536</v>
      </c>
      <c r="I62" s="303">
        <v>1.4502976730463035</v>
      </c>
      <c r="J62" s="303"/>
      <c r="K62" s="303">
        <v>9.978193817285893</v>
      </c>
      <c r="L62" s="303">
        <v>11.741764605140222</v>
      </c>
      <c r="M62" s="304">
        <v>100</v>
      </c>
      <c r="N62" s="209"/>
    </row>
    <row r="63" spans="2:14" ht="11.25">
      <c r="B63" s="303" t="s">
        <v>71</v>
      </c>
      <c r="C63" s="303">
        <v>82.03436507400149</v>
      </c>
      <c r="D63" s="303">
        <v>62.217464228006904</v>
      </c>
      <c r="E63" s="303">
        <v>19.81690084599458</v>
      </c>
      <c r="F63" s="303"/>
      <c r="G63" s="303">
        <v>18.028377988167136</v>
      </c>
      <c r="H63" s="303">
        <v>17.031400713903924</v>
      </c>
      <c r="I63" s="303">
        <v>0.9969772742632107</v>
      </c>
      <c r="J63" s="303"/>
      <c r="K63" s="303">
        <v>12.18144648485258</v>
      </c>
      <c r="L63" s="303">
        <v>13.496900477369492</v>
      </c>
      <c r="M63" s="304">
        <v>100</v>
      </c>
      <c r="N63" s="209"/>
    </row>
    <row r="64" spans="2:14" ht="11.25">
      <c r="B64" s="303" t="s">
        <v>72</v>
      </c>
      <c r="C64" s="303">
        <v>80.89763178515409</v>
      </c>
      <c r="D64" s="303">
        <v>60.32384143692542</v>
      </c>
      <c r="E64" s="303">
        <v>20.573790348228677</v>
      </c>
      <c r="F64" s="303"/>
      <c r="G64" s="303">
        <v>16.19619954229941</v>
      </c>
      <c r="H64" s="303">
        <v>16.386411895343283</v>
      </c>
      <c r="I64" s="303">
        <v>-0.19021235304387132</v>
      </c>
      <c r="J64" s="303"/>
      <c r="K64" s="303">
        <v>14.09662327398022</v>
      </c>
      <c r="L64" s="303">
        <v>12.582976840241924</v>
      </c>
      <c r="M64" s="304">
        <v>100</v>
      </c>
      <c r="N64" s="209"/>
    </row>
    <row r="65" spans="2:14" ht="11.25">
      <c r="B65" s="305" t="s">
        <v>73</v>
      </c>
      <c r="C65" s="303">
        <v>80.03915413883249</v>
      </c>
      <c r="D65" s="305">
        <v>60.650561075985856</v>
      </c>
      <c r="E65" s="305">
        <v>19.388593062846628</v>
      </c>
      <c r="F65" s="305"/>
      <c r="G65" s="303">
        <v>15.77077651786996</v>
      </c>
      <c r="H65" s="305">
        <v>15.277761437408675</v>
      </c>
      <c r="I65" s="305">
        <v>0.4930150804612847</v>
      </c>
      <c r="J65" s="305"/>
      <c r="K65" s="305">
        <v>14.986929011946248</v>
      </c>
      <c r="L65" s="305">
        <v>12.075192888253053</v>
      </c>
      <c r="M65" s="306">
        <v>100</v>
      </c>
      <c r="N65" s="209"/>
    </row>
    <row r="66" spans="2:13" ht="11.25">
      <c r="B66" s="305" t="s">
        <v>74</v>
      </c>
      <c r="C66" s="303">
        <v>77.6930493876378</v>
      </c>
      <c r="D66" s="305">
        <v>58.46645219310038</v>
      </c>
      <c r="E66" s="305">
        <v>19.226597194537415</v>
      </c>
      <c r="F66" s="305"/>
      <c r="G66" s="303">
        <v>17.117349592943178</v>
      </c>
      <c r="H66" s="305">
        <v>16.09664290151213</v>
      </c>
      <c r="I66" s="305">
        <v>1.0207066914310496</v>
      </c>
      <c r="J66" s="305"/>
      <c r="K66" s="305">
        <v>16.42504911156231</v>
      </c>
      <c r="L66" s="305">
        <v>12.54814581318137</v>
      </c>
      <c r="M66" s="306">
        <v>100</v>
      </c>
    </row>
    <row r="67" spans="2:13" ht="11.25">
      <c r="B67" s="305" t="s">
        <v>76</v>
      </c>
      <c r="C67" s="303">
        <v>78.82899854184839</v>
      </c>
      <c r="D67" s="305">
        <v>58.91724209554688</v>
      </c>
      <c r="E67" s="305">
        <v>19.911756446301506</v>
      </c>
      <c r="F67" s="305"/>
      <c r="G67" s="303">
        <v>16.205741419562518</v>
      </c>
      <c r="H67" s="305">
        <v>15.938467958154634</v>
      </c>
      <c r="I67" s="305">
        <v>0.26727346140788244</v>
      </c>
      <c r="J67" s="305"/>
      <c r="K67" s="305">
        <v>15.128357858626822</v>
      </c>
      <c r="L67" s="305">
        <v>11.520003129600385</v>
      </c>
      <c r="M67" s="306">
        <v>100</v>
      </c>
    </row>
    <row r="68" spans="2:13" ht="11.25">
      <c r="B68" s="305" t="s">
        <v>514</v>
      </c>
      <c r="C68" s="305">
        <v>80.3308891014716</v>
      </c>
      <c r="D68" s="305">
        <v>60.29655704686942</v>
      </c>
      <c r="E68" s="305">
        <v>20.034332054602185</v>
      </c>
      <c r="F68" s="305"/>
      <c r="G68" s="305">
        <v>16.76683699067895</v>
      </c>
      <c r="H68" s="305">
        <v>16.42874896035399</v>
      </c>
      <c r="I68" s="305">
        <v>0.3380880303249603</v>
      </c>
      <c r="J68" s="305"/>
      <c r="K68" s="305">
        <v>14.366504810327635</v>
      </c>
      <c r="L68" s="305">
        <v>11.464230902478146</v>
      </c>
      <c r="M68" s="306">
        <v>100</v>
      </c>
    </row>
    <row r="69" spans="2:13" ht="11.25">
      <c r="B69" s="307" t="s">
        <v>530</v>
      </c>
      <c r="C69" s="307">
        <v>80.72427063121782</v>
      </c>
      <c r="D69" s="307">
        <v>60.810330955942185</v>
      </c>
      <c r="E69" s="307">
        <v>19.91393967527563</v>
      </c>
      <c r="F69" s="307"/>
      <c r="G69" s="307">
        <v>17.734444676898374</v>
      </c>
      <c r="H69" s="307">
        <v>17.524302549972752</v>
      </c>
      <c r="I69" s="307">
        <v>0.21014212692562106</v>
      </c>
      <c r="J69" s="307"/>
      <c r="K69" s="307">
        <v>13.681759547545576</v>
      </c>
      <c r="L69" s="307">
        <v>12.140474855661889</v>
      </c>
      <c r="M69" s="308">
        <v>100</v>
      </c>
    </row>
    <row r="70" spans="2:3" ht="11.25">
      <c r="B70" s="39" t="s">
        <v>536</v>
      </c>
      <c r="C70" s="303"/>
    </row>
    <row r="71" ht="11.25">
      <c r="B71" s="40" t="s">
        <v>537</v>
      </c>
    </row>
    <row r="72" ht="11.25">
      <c r="B72" s="299" t="s">
        <v>541</v>
      </c>
    </row>
    <row r="74" ht="11.25">
      <c r="D74" s="6"/>
    </row>
    <row r="75" ht="11.25">
      <c r="B75" s="12"/>
    </row>
    <row r="76" ht="11.25">
      <c r="B76" s="12"/>
    </row>
    <row r="77" spans="2:15" ht="11.25">
      <c r="B77" s="12"/>
      <c r="N77" s="303"/>
      <c r="O77" s="303"/>
    </row>
    <row r="78" spans="2:15" ht="11.25">
      <c r="B78" s="12"/>
      <c r="N78" s="303"/>
      <c r="O78" s="303"/>
    </row>
    <row r="79" spans="2:15" ht="11.25">
      <c r="B79" s="12"/>
      <c r="N79" s="303"/>
      <c r="O79" s="303"/>
    </row>
    <row r="80" spans="2:15" ht="11.25">
      <c r="B80" s="12"/>
      <c r="N80" s="303"/>
      <c r="O80" s="303"/>
    </row>
    <row r="81" spans="2:15" ht="11.25">
      <c r="B81" s="12"/>
      <c r="N81" s="303"/>
      <c r="O81" s="303"/>
    </row>
    <row r="82" spans="2:15" ht="11.25">
      <c r="B82" s="12"/>
      <c r="N82" s="303"/>
      <c r="O82" s="303"/>
    </row>
    <row r="83" spans="3:15" ht="11.25">
      <c r="C83" s="303"/>
      <c r="D83" s="303"/>
      <c r="E83" s="303"/>
      <c r="F83" s="303"/>
      <c r="G83" s="303"/>
      <c r="H83" s="303"/>
      <c r="I83" s="303"/>
      <c r="J83" s="303"/>
      <c r="K83" s="303"/>
      <c r="L83" s="303"/>
      <c r="M83" s="303"/>
      <c r="N83" s="303"/>
      <c r="O83" s="303"/>
    </row>
    <row r="84" spans="3:15" ht="11.25">
      <c r="C84" s="303"/>
      <c r="D84" s="303"/>
      <c r="E84" s="303"/>
      <c r="F84" s="303"/>
      <c r="G84" s="303"/>
      <c r="H84" s="303"/>
      <c r="I84" s="303"/>
      <c r="J84" s="303"/>
      <c r="K84" s="303"/>
      <c r="L84" s="303"/>
      <c r="M84" s="303"/>
      <c r="N84" s="303"/>
      <c r="O84" s="303"/>
    </row>
    <row r="85" spans="3:15" ht="11.25">
      <c r="C85" s="303"/>
      <c r="D85" s="303"/>
      <c r="E85" s="303"/>
      <c r="F85" s="303"/>
      <c r="G85" s="303"/>
      <c r="H85" s="303"/>
      <c r="I85" s="303"/>
      <c r="J85" s="303"/>
      <c r="K85" s="303"/>
      <c r="L85" s="303"/>
      <c r="M85" s="303"/>
      <c r="N85" s="303"/>
      <c r="O85" s="303"/>
    </row>
    <row r="86" spans="3:15" ht="11.25">
      <c r="C86" s="303"/>
      <c r="D86" s="303"/>
      <c r="E86" s="303"/>
      <c r="F86" s="303"/>
      <c r="G86" s="303"/>
      <c r="H86" s="303"/>
      <c r="I86" s="303"/>
      <c r="J86" s="303"/>
      <c r="K86" s="303"/>
      <c r="L86" s="303"/>
      <c r="M86" s="303"/>
      <c r="N86" s="303"/>
      <c r="O86" s="303"/>
    </row>
    <row r="87" spans="3:15" ht="11.25">
      <c r="C87" s="303"/>
      <c r="D87" s="303"/>
      <c r="E87" s="303"/>
      <c r="F87" s="303"/>
      <c r="G87" s="303"/>
      <c r="H87" s="303"/>
      <c r="I87" s="303"/>
      <c r="J87" s="303"/>
      <c r="K87" s="303"/>
      <c r="L87" s="303"/>
      <c r="M87" s="303"/>
      <c r="N87" s="303"/>
      <c r="O87" s="303"/>
    </row>
    <row r="88" spans="3:15" ht="11.25">
      <c r="C88" s="303"/>
      <c r="D88" s="303"/>
      <c r="E88" s="303"/>
      <c r="F88" s="303"/>
      <c r="G88" s="303"/>
      <c r="H88" s="303"/>
      <c r="I88" s="303"/>
      <c r="J88" s="303"/>
      <c r="K88" s="303"/>
      <c r="L88" s="303"/>
      <c r="M88" s="303"/>
      <c r="N88" s="303"/>
      <c r="O88" s="303"/>
    </row>
    <row r="89" spans="3:15" ht="11.25">
      <c r="C89" s="303"/>
      <c r="D89" s="303"/>
      <c r="E89" s="303"/>
      <c r="F89" s="303"/>
      <c r="G89" s="303"/>
      <c r="H89" s="303"/>
      <c r="I89" s="303"/>
      <c r="J89" s="303"/>
      <c r="K89" s="303"/>
      <c r="L89" s="303"/>
      <c r="M89" s="303"/>
      <c r="N89" s="303"/>
      <c r="O89" s="303"/>
    </row>
    <row r="90" spans="3:15" ht="11.25">
      <c r="C90" s="303"/>
      <c r="D90" s="303"/>
      <c r="E90" s="303"/>
      <c r="F90" s="303"/>
      <c r="G90" s="303"/>
      <c r="H90" s="303"/>
      <c r="I90" s="303"/>
      <c r="J90" s="303"/>
      <c r="K90" s="303"/>
      <c r="L90" s="303"/>
      <c r="M90" s="303"/>
      <c r="N90" s="303"/>
      <c r="O90" s="303"/>
    </row>
    <row r="91" spans="3:15" ht="11.25">
      <c r="C91" s="303"/>
      <c r="D91" s="303"/>
      <c r="E91" s="303"/>
      <c r="F91" s="303"/>
      <c r="G91" s="303"/>
      <c r="H91" s="303"/>
      <c r="I91" s="303"/>
      <c r="J91" s="303"/>
      <c r="K91" s="303"/>
      <c r="L91" s="303"/>
      <c r="M91" s="303"/>
      <c r="N91" s="303"/>
      <c r="O91" s="303"/>
    </row>
  </sheetData>
  <mergeCells count="5">
    <mergeCell ref="K7:K8"/>
    <mergeCell ref="L7:L8"/>
    <mergeCell ref="M7:M8"/>
    <mergeCell ref="B7:B8"/>
    <mergeCell ref="G7:I7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AB65"/>
  <sheetViews>
    <sheetView workbookViewId="0" topLeftCell="D1">
      <selection activeCell="U1" sqref="U1"/>
    </sheetView>
  </sheetViews>
  <sheetFormatPr defaultColWidth="9.140625" defaultRowHeight="12.75"/>
  <cols>
    <col min="1" max="1" width="2.421875" style="1" customWidth="1"/>
    <col min="2" max="2" width="8.00390625" style="40" customWidth="1"/>
    <col min="3" max="5" width="8.00390625" style="1" customWidth="1"/>
    <col min="6" max="6" width="8.7109375" style="1" customWidth="1"/>
    <col min="7" max="8" width="8.00390625" style="1" customWidth="1"/>
    <col min="9" max="9" width="1.8515625" style="1" customWidth="1"/>
    <col min="10" max="10" width="9.140625" style="1" customWidth="1"/>
    <col min="11" max="11" width="8.00390625" style="1" customWidth="1"/>
    <col min="12" max="12" width="8.57421875" style="1" customWidth="1"/>
    <col min="13" max="14" width="8.00390625" style="1" customWidth="1"/>
    <col min="15" max="15" width="8.57421875" style="1" customWidth="1"/>
    <col min="16" max="17" width="8.00390625" style="1" customWidth="1"/>
    <col min="18" max="18" width="2.8515625" style="1" customWidth="1"/>
    <col min="19" max="20" width="8.00390625" style="1" customWidth="1"/>
    <col min="21" max="21" width="8.57421875" style="1" customWidth="1"/>
    <col min="22" max="16384" width="9.140625" style="1" customWidth="1"/>
  </cols>
  <sheetData>
    <row r="1" spans="2:21" ht="12.75">
      <c r="B1" s="203" t="s">
        <v>241</v>
      </c>
      <c r="C1" s="116"/>
      <c r="D1" s="114"/>
      <c r="E1" s="391"/>
      <c r="F1" s="392"/>
      <c r="G1" s="392"/>
      <c r="H1" s="392"/>
      <c r="I1" s="392"/>
      <c r="J1" s="392"/>
      <c r="K1" s="392"/>
      <c r="L1" s="392"/>
      <c r="M1" s="392"/>
      <c r="Q1" s="203"/>
      <c r="U1" s="206" t="s">
        <v>658</v>
      </c>
    </row>
    <row r="2" spans="2:14" ht="11.25">
      <c r="B2" s="392"/>
      <c r="C2" s="116"/>
      <c r="D2" s="114"/>
      <c r="E2" s="391"/>
      <c r="F2" s="392"/>
      <c r="G2" s="392"/>
      <c r="H2" s="392"/>
      <c r="I2" s="392"/>
      <c r="J2" s="392"/>
      <c r="K2" s="392"/>
      <c r="L2" s="392"/>
      <c r="M2" s="392"/>
      <c r="N2" s="392"/>
    </row>
    <row r="3" spans="2:14" ht="11.25">
      <c r="B3" s="2" t="s">
        <v>600</v>
      </c>
      <c r="C3" s="392"/>
      <c r="D3" s="114"/>
      <c r="F3" s="392"/>
      <c r="G3" s="392"/>
      <c r="H3" s="392"/>
      <c r="I3" s="392"/>
      <c r="J3" s="392"/>
      <c r="K3" s="392"/>
      <c r="L3" s="392"/>
      <c r="M3" s="392"/>
      <c r="N3" s="392"/>
    </row>
    <row r="4" ht="11.25">
      <c r="B4" s="8" t="s">
        <v>401</v>
      </c>
    </row>
    <row r="5" ht="11.25">
      <c r="B5" s="9" t="s">
        <v>142</v>
      </c>
    </row>
    <row r="6" ht="11.25">
      <c r="B6" s="9"/>
    </row>
    <row r="7" spans="2:21" ht="12.75" customHeight="1">
      <c r="B7" s="293"/>
      <c r="C7" s="93"/>
      <c r="D7" s="527" t="s">
        <v>388</v>
      </c>
      <c r="E7" s="527"/>
      <c r="F7" s="527"/>
      <c r="G7" s="527"/>
      <c r="H7" s="527"/>
      <c r="I7" s="177"/>
      <c r="J7" s="527" t="s">
        <v>389</v>
      </c>
      <c r="K7" s="527"/>
      <c r="L7" s="527"/>
      <c r="M7" s="527"/>
      <c r="N7" s="527"/>
      <c r="O7" s="527"/>
      <c r="P7" s="527"/>
      <c r="Q7" s="527"/>
      <c r="R7" s="177"/>
      <c r="S7" s="511" t="s">
        <v>656</v>
      </c>
      <c r="T7" s="511" t="s">
        <v>395</v>
      </c>
      <c r="U7" s="511" t="s">
        <v>396</v>
      </c>
    </row>
    <row r="8" spans="2:21" ht="57" thickBot="1">
      <c r="B8" s="294" t="s">
        <v>484</v>
      </c>
      <c r="C8" s="295" t="s">
        <v>390</v>
      </c>
      <c r="D8" s="295" t="s">
        <v>402</v>
      </c>
      <c r="E8" s="295" t="s">
        <v>655</v>
      </c>
      <c r="F8" s="295" t="s">
        <v>392</v>
      </c>
      <c r="G8" s="295" t="s">
        <v>531</v>
      </c>
      <c r="H8" s="295" t="s">
        <v>119</v>
      </c>
      <c r="I8" s="296"/>
      <c r="J8" s="295" t="s">
        <v>393</v>
      </c>
      <c r="K8" s="295" t="s">
        <v>532</v>
      </c>
      <c r="L8" s="295" t="s">
        <v>533</v>
      </c>
      <c r="M8" s="295" t="s">
        <v>534</v>
      </c>
      <c r="N8" s="295" t="s">
        <v>394</v>
      </c>
      <c r="O8" s="295" t="s">
        <v>535</v>
      </c>
      <c r="P8" s="295" t="s">
        <v>634</v>
      </c>
      <c r="Q8" s="295" t="s">
        <v>119</v>
      </c>
      <c r="R8" s="295"/>
      <c r="S8" s="502"/>
      <c r="T8" s="503"/>
      <c r="U8" s="503"/>
    </row>
    <row r="9" spans="2:26" ht="12" thickTop="1">
      <c r="B9" s="37" t="s">
        <v>41</v>
      </c>
      <c r="C9" s="37">
        <v>10.154178</v>
      </c>
      <c r="D9" s="37">
        <v>3.59999999999999</v>
      </c>
      <c r="E9" s="37">
        <v>11.86</v>
      </c>
      <c r="F9" s="37">
        <v>12.5</v>
      </c>
      <c r="G9" s="37">
        <v>12.4</v>
      </c>
      <c r="H9" s="37">
        <v>11.810619383463</v>
      </c>
      <c r="I9" s="6"/>
      <c r="J9" s="37">
        <v>10.45</v>
      </c>
      <c r="K9" s="37">
        <v>14.769619136089</v>
      </c>
      <c r="L9" s="37">
        <v>9.59999999999999</v>
      </c>
      <c r="M9" s="37"/>
      <c r="N9" s="37"/>
      <c r="O9" s="37"/>
      <c r="P9" s="37"/>
      <c r="Q9" s="37">
        <v>11.196668879484</v>
      </c>
      <c r="R9" s="6"/>
      <c r="S9" s="37"/>
      <c r="T9" s="37"/>
      <c r="U9" s="37">
        <v>11.3429219931908</v>
      </c>
      <c r="V9" s="37"/>
      <c r="W9" s="6"/>
      <c r="X9" s="6"/>
      <c r="Y9" s="6"/>
      <c r="Z9" s="6"/>
    </row>
    <row r="10" spans="2:26" ht="11.25">
      <c r="B10" s="37" t="s">
        <v>42</v>
      </c>
      <c r="C10" s="37">
        <v>3.967430654696</v>
      </c>
      <c r="D10" s="37">
        <v>2.40000000000001</v>
      </c>
      <c r="E10" s="37">
        <v>13.95</v>
      </c>
      <c r="F10" s="37">
        <v>17.9</v>
      </c>
      <c r="G10" s="37">
        <v>11.92</v>
      </c>
      <c r="H10" s="37">
        <v>14.188844165401</v>
      </c>
      <c r="I10" s="6"/>
      <c r="J10" s="37">
        <v>13.53</v>
      </c>
      <c r="K10" s="37">
        <v>7.719461278521</v>
      </c>
      <c r="L10" s="37">
        <v>12.65</v>
      </c>
      <c r="M10" s="37"/>
      <c r="N10" s="37"/>
      <c r="O10" s="37"/>
      <c r="P10" s="37"/>
      <c r="Q10" s="37">
        <v>12.432973605385</v>
      </c>
      <c r="R10" s="6"/>
      <c r="S10" s="37"/>
      <c r="T10" s="37"/>
      <c r="U10" s="37">
        <v>11.9403481162508</v>
      </c>
      <c r="V10" s="309"/>
      <c r="W10" s="6"/>
      <c r="X10" s="6"/>
      <c r="Y10" s="6"/>
      <c r="Z10" s="6"/>
    </row>
    <row r="11" spans="2:26" ht="11.25">
      <c r="B11" s="37" t="s">
        <v>43</v>
      </c>
      <c r="C11" s="37">
        <v>0.0755011626609985</v>
      </c>
      <c r="D11" s="37">
        <v>9.76</v>
      </c>
      <c r="E11" s="37">
        <v>16.62</v>
      </c>
      <c r="F11" s="37">
        <v>20.9</v>
      </c>
      <c r="G11" s="37">
        <v>14.55</v>
      </c>
      <c r="H11" s="37">
        <v>17.038585245624</v>
      </c>
      <c r="I11" s="6"/>
      <c r="J11" s="37">
        <v>14.78</v>
      </c>
      <c r="K11" s="37">
        <v>19.858695384155</v>
      </c>
      <c r="L11" s="37">
        <v>13.55</v>
      </c>
      <c r="M11" s="37"/>
      <c r="N11" s="37"/>
      <c r="O11" s="37"/>
      <c r="P11" s="37"/>
      <c r="Q11" s="37">
        <v>15.641424482688</v>
      </c>
      <c r="R11" s="6"/>
      <c r="S11" s="37"/>
      <c r="T11" s="37"/>
      <c r="U11" s="37">
        <v>13.9687217796781</v>
      </c>
      <c r="V11" s="309"/>
      <c r="W11" s="6"/>
      <c r="X11" s="6"/>
      <c r="Y11" s="6"/>
      <c r="Z11" s="6"/>
    </row>
    <row r="12" spans="2:26" ht="11.25">
      <c r="B12" s="37" t="s">
        <v>44</v>
      </c>
      <c r="C12" s="37">
        <v>1.29959433941301</v>
      </c>
      <c r="D12" s="37">
        <v>23.24</v>
      </c>
      <c r="E12" s="37">
        <v>7.75</v>
      </c>
      <c r="F12" s="37">
        <v>9.09999999999999</v>
      </c>
      <c r="G12" s="37">
        <v>12.14</v>
      </c>
      <c r="H12" s="37">
        <v>8.49387735041699</v>
      </c>
      <c r="I12" s="6"/>
      <c r="J12" s="37">
        <v>8.94</v>
      </c>
      <c r="K12" s="37">
        <v>14.578162778485</v>
      </c>
      <c r="L12" s="37">
        <v>30.04</v>
      </c>
      <c r="M12" s="37"/>
      <c r="N12" s="37"/>
      <c r="O12" s="37"/>
      <c r="P12" s="37"/>
      <c r="Q12" s="37">
        <v>10.575694344391</v>
      </c>
      <c r="R12" s="6"/>
      <c r="S12" s="37"/>
      <c r="T12" s="37"/>
      <c r="U12" s="37">
        <v>8.15393868457188</v>
      </c>
      <c r="V12" s="309"/>
      <c r="W12" s="6"/>
      <c r="X12" s="6"/>
      <c r="Y12" s="6"/>
      <c r="Z12" s="6"/>
    </row>
    <row r="13" spans="2:26" ht="11.25">
      <c r="B13" s="37" t="s">
        <v>45</v>
      </c>
      <c r="C13" s="37">
        <v>6.64297299710699</v>
      </c>
      <c r="D13" s="37">
        <v>3.02</v>
      </c>
      <c r="E13" s="37">
        <v>3.81</v>
      </c>
      <c r="F13" s="37">
        <v>8.09999999999999</v>
      </c>
      <c r="G13" s="37">
        <v>10.4</v>
      </c>
      <c r="H13" s="37">
        <v>4.90088130442101</v>
      </c>
      <c r="I13" s="6"/>
      <c r="J13" s="37">
        <v>2.81</v>
      </c>
      <c r="K13" s="37">
        <v>9.993305654453</v>
      </c>
      <c r="L13" s="37">
        <v>28.45</v>
      </c>
      <c r="M13" s="37"/>
      <c r="N13" s="37"/>
      <c r="O13" s="37"/>
      <c r="P13" s="37"/>
      <c r="Q13" s="37">
        <v>5.035088502931</v>
      </c>
      <c r="R13" s="6"/>
      <c r="S13" s="37"/>
      <c r="T13" s="37"/>
      <c r="U13" s="37">
        <v>5.16664908406304</v>
      </c>
      <c r="V13" s="309"/>
      <c r="W13" s="6"/>
      <c r="X13" s="6"/>
      <c r="Y13" s="6"/>
      <c r="Z13" s="6"/>
    </row>
    <row r="14" spans="2:26" ht="11.25">
      <c r="B14" s="37" t="s">
        <v>46</v>
      </c>
      <c r="C14" s="37">
        <v>2.43912</v>
      </c>
      <c r="D14" s="37">
        <v>2.75</v>
      </c>
      <c r="E14" s="37">
        <v>12.12</v>
      </c>
      <c r="F14" s="37">
        <v>10.17</v>
      </c>
      <c r="G14" s="37">
        <v>14.29</v>
      </c>
      <c r="H14" s="37">
        <v>11.735779747327</v>
      </c>
      <c r="I14" s="6"/>
      <c r="J14" s="37">
        <v>10.63</v>
      </c>
      <c r="K14" s="37">
        <v>13.107622986235</v>
      </c>
      <c r="L14" s="37">
        <v>22.49</v>
      </c>
      <c r="M14" s="37"/>
      <c r="N14" s="37"/>
      <c r="O14" s="37"/>
      <c r="P14" s="37"/>
      <c r="Q14" s="37">
        <v>11.56596392941</v>
      </c>
      <c r="R14" s="6"/>
      <c r="S14" s="37"/>
      <c r="T14" s="37"/>
      <c r="U14" s="37">
        <v>10.2571295347873</v>
      </c>
      <c r="V14" s="309"/>
      <c r="W14" s="6"/>
      <c r="X14" s="6"/>
      <c r="Y14" s="6"/>
      <c r="Z14" s="6"/>
    </row>
    <row r="15" spans="2:26" ht="11.25">
      <c r="B15" s="37" t="s">
        <v>47</v>
      </c>
      <c r="C15" s="37">
        <v>12.112886717496</v>
      </c>
      <c r="D15" s="37">
        <v>-3.47</v>
      </c>
      <c r="E15" s="37">
        <v>2.27</v>
      </c>
      <c r="F15" s="37">
        <v>5.23999999999999</v>
      </c>
      <c r="G15" s="37">
        <v>12.8</v>
      </c>
      <c r="H15" s="37">
        <v>3.144534637107</v>
      </c>
      <c r="I15" s="6"/>
      <c r="J15" s="37">
        <v>3.43000000000001</v>
      </c>
      <c r="K15" s="37">
        <v>5.97480044689701</v>
      </c>
      <c r="L15" s="37">
        <v>27.81</v>
      </c>
      <c r="M15" s="37"/>
      <c r="N15" s="37"/>
      <c r="O15" s="37"/>
      <c r="P15" s="37"/>
      <c r="Q15" s="37">
        <v>5.01669752938</v>
      </c>
      <c r="R15" s="6"/>
      <c r="S15" s="37"/>
      <c r="T15" s="37"/>
      <c r="U15" s="37">
        <v>4.93432806978934</v>
      </c>
      <c r="V15" s="309"/>
      <c r="W15" s="6"/>
      <c r="X15" s="6"/>
      <c r="Y15" s="6"/>
      <c r="Z15" s="6"/>
    </row>
    <row r="16" spans="2:26" ht="11.25">
      <c r="B16" s="37" t="s">
        <v>48</v>
      </c>
      <c r="C16" s="37">
        <v>-2.6786787173527</v>
      </c>
      <c r="D16" s="37">
        <v>7.51</v>
      </c>
      <c r="E16" s="37">
        <v>6.11</v>
      </c>
      <c r="F16" s="37">
        <v>6.2</v>
      </c>
      <c r="G16" s="37">
        <v>11.39</v>
      </c>
      <c r="H16" s="37">
        <v>6.439828033664</v>
      </c>
      <c r="I16" s="6"/>
      <c r="J16" s="37">
        <v>4.54000000000001</v>
      </c>
      <c r="K16" s="37">
        <v>8.487328747208</v>
      </c>
      <c r="L16" s="37">
        <v>20.75</v>
      </c>
      <c r="M16" s="37"/>
      <c r="N16" s="37"/>
      <c r="O16" s="37"/>
      <c r="P16" s="37"/>
      <c r="Q16" s="37">
        <v>6.164438076297</v>
      </c>
      <c r="R16" s="6"/>
      <c r="S16" s="37"/>
      <c r="T16" s="37"/>
      <c r="U16" s="37">
        <v>4.96989768924753</v>
      </c>
      <c r="V16" s="309"/>
      <c r="W16" s="6"/>
      <c r="X16" s="6"/>
      <c r="Y16" s="6"/>
      <c r="Z16" s="6"/>
    </row>
    <row r="17" spans="2:26" ht="11.25">
      <c r="B17" s="37" t="s">
        <v>49</v>
      </c>
      <c r="C17" s="37">
        <v>4.703332598914</v>
      </c>
      <c r="D17" s="37">
        <v>12.05</v>
      </c>
      <c r="E17" s="37">
        <v>6.86</v>
      </c>
      <c r="F17" s="37">
        <v>3.70999999999999</v>
      </c>
      <c r="G17" s="37">
        <v>12.61</v>
      </c>
      <c r="H17" s="37">
        <v>6.797164830458</v>
      </c>
      <c r="I17" s="6"/>
      <c r="J17" s="37">
        <v>5.59</v>
      </c>
      <c r="K17" s="37">
        <v>9.885390848188</v>
      </c>
      <c r="L17" s="37">
        <v>26.88</v>
      </c>
      <c r="M17" s="37"/>
      <c r="N17" s="37"/>
      <c r="O17" s="37"/>
      <c r="P17" s="37"/>
      <c r="Q17" s="37">
        <v>7.747477407799</v>
      </c>
      <c r="R17" s="6"/>
      <c r="S17" s="37"/>
      <c r="T17" s="37"/>
      <c r="U17" s="37">
        <v>6.75956012204072</v>
      </c>
      <c r="V17" s="309"/>
      <c r="W17" s="6"/>
      <c r="X17" s="6"/>
      <c r="Y17" s="6"/>
      <c r="Z17" s="6"/>
    </row>
    <row r="18" spans="2:26" ht="11.25">
      <c r="B18" s="37" t="s">
        <v>50</v>
      </c>
      <c r="C18" s="37">
        <v>9.55</v>
      </c>
      <c r="D18" s="37">
        <v>12.84</v>
      </c>
      <c r="E18" s="37">
        <v>9.11</v>
      </c>
      <c r="F18" s="37">
        <v>9.04000000000001</v>
      </c>
      <c r="G18" s="37">
        <v>10.5</v>
      </c>
      <c r="H18" s="37">
        <v>9.25</v>
      </c>
      <c r="I18" s="6"/>
      <c r="J18" s="37">
        <v>8.45999999999999</v>
      </c>
      <c r="K18" s="37">
        <v>7.48999999999999</v>
      </c>
      <c r="L18" s="37">
        <v>19.9</v>
      </c>
      <c r="M18" s="37"/>
      <c r="N18" s="37"/>
      <c r="O18" s="37"/>
      <c r="P18" s="37"/>
      <c r="Q18" s="37">
        <v>9.15000000000001</v>
      </c>
      <c r="R18" s="6"/>
      <c r="S18" s="37"/>
      <c r="T18" s="37"/>
      <c r="U18" s="37">
        <v>9.2</v>
      </c>
      <c r="V18" s="309"/>
      <c r="W18" s="6"/>
      <c r="X18" s="6"/>
      <c r="Y18" s="6"/>
      <c r="Z18" s="6"/>
    </row>
    <row r="19" spans="2:26" ht="11.25">
      <c r="B19" s="37" t="s">
        <v>51</v>
      </c>
      <c r="C19" s="37">
        <v>7.97</v>
      </c>
      <c r="D19" s="37">
        <v>-2.22755568889218</v>
      </c>
      <c r="E19" s="37">
        <v>-10.3937007874016</v>
      </c>
      <c r="F19" s="37">
        <v>-6.06</v>
      </c>
      <c r="G19" s="37">
        <v>3.40000000000001</v>
      </c>
      <c r="H19" s="37">
        <v>-8.84</v>
      </c>
      <c r="I19" s="6"/>
      <c r="J19" s="37">
        <v>-6.13</v>
      </c>
      <c r="K19" s="37">
        <v>-1.72725490196081</v>
      </c>
      <c r="L19" s="37">
        <v>12.82</v>
      </c>
      <c r="M19" s="37">
        <v>6.64</v>
      </c>
      <c r="N19" s="37">
        <v>-2.8660430184392</v>
      </c>
      <c r="O19" s="37"/>
      <c r="P19" s="37">
        <v>2.51</v>
      </c>
      <c r="Q19" s="37">
        <v>-2.48</v>
      </c>
      <c r="R19" s="6"/>
      <c r="S19" s="37"/>
      <c r="T19" s="37"/>
      <c r="U19" s="37">
        <v>-4.25</v>
      </c>
      <c r="V19" s="309"/>
      <c r="W19" s="6"/>
      <c r="X19" s="6"/>
      <c r="Y19" s="6"/>
      <c r="Z19" s="6"/>
    </row>
    <row r="20" spans="2:26" ht="11.25">
      <c r="B20" s="37" t="s">
        <v>52</v>
      </c>
      <c r="C20" s="37">
        <v>-0.219999999999999</v>
      </c>
      <c r="D20" s="37">
        <v>6.92697146363914</v>
      </c>
      <c r="E20" s="37">
        <v>-0.172957290707965</v>
      </c>
      <c r="F20" s="37">
        <v>-2.45</v>
      </c>
      <c r="G20" s="37">
        <v>6.3</v>
      </c>
      <c r="H20" s="37">
        <v>-0.0400000000000063</v>
      </c>
      <c r="I20" s="6"/>
      <c r="J20" s="37">
        <v>0.420000000000002</v>
      </c>
      <c r="K20" s="37">
        <v>1.81215408896</v>
      </c>
      <c r="L20" s="37">
        <v>16.8</v>
      </c>
      <c r="M20" s="37">
        <v>4.23999999999999</v>
      </c>
      <c r="N20" s="37">
        <v>2.25103734439824</v>
      </c>
      <c r="O20" s="37"/>
      <c r="P20" s="37">
        <v>2.2</v>
      </c>
      <c r="Q20" s="37">
        <v>2.11</v>
      </c>
      <c r="R20" s="6"/>
      <c r="S20" s="37"/>
      <c r="T20" s="37"/>
      <c r="U20" s="37">
        <v>0.829999999999998</v>
      </c>
      <c r="V20" s="309"/>
      <c r="W20" s="6"/>
      <c r="X20" s="6"/>
      <c r="Y20" s="6"/>
      <c r="Z20" s="6"/>
    </row>
    <row r="21" spans="2:26" ht="11.25">
      <c r="B21" s="37" t="s">
        <v>53</v>
      </c>
      <c r="C21" s="37">
        <v>-0.459999999999994</v>
      </c>
      <c r="D21" s="37">
        <v>15.4506540402229</v>
      </c>
      <c r="E21" s="37">
        <v>-5.84323040380029</v>
      </c>
      <c r="F21" s="37">
        <v>-14.44</v>
      </c>
      <c r="G21" s="37">
        <v>7.8</v>
      </c>
      <c r="H21" s="37">
        <v>-5.92</v>
      </c>
      <c r="I21" s="6"/>
      <c r="J21" s="37">
        <v>-3.83</v>
      </c>
      <c r="K21" s="37">
        <v>-2.20999999999999</v>
      </c>
      <c r="L21" s="37">
        <v>10.97</v>
      </c>
      <c r="M21" s="37">
        <v>5.61</v>
      </c>
      <c r="N21" s="37">
        <v>-0.109059551587665</v>
      </c>
      <c r="O21" s="37"/>
      <c r="P21" s="37">
        <v>2.16</v>
      </c>
      <c r="Q21" s="37">
        <v>-0.530000000000001</v>
      </c>
      <c r="R21" s="6"/>
      <c r="S21" s="37"/>
      <c r="T21" s="37"/>
      <c r="U21" s="37">
        <v>-2.93000000000001</v>
      </c>
      <c r="V21" s="309"/>
      <c r="W21" s="6"/>
      <c r="X21" s="6"/>
      <c r="Y21" s="6"/>
      <c r="Z21" s="6"/>
    </row>
    <row r="22" spans="2:26" ht="11.25">
      <c r="B22" s="37" t="s">
        <v>54</v>
      </c>
      <c r="C22" s="37">
        <v>2.63</v>
      </c>
      <c r="D22" s="37">
        <v>30.485935622851</v>
      </c>
      <c r="E22" s="37">
        <v>6.17023802457402</v>
      </c>
      <c r="F22" s="37">
        <v>-1.16</v>
      </c>
      <c r="G22" s="37">
        <v>12.2</v>
      </c>
      <c r="H22" s="37">
        <v>6.31</v>
      </c>
      <c r="I22" s="6"/>
      <c r="J22" s="37">
        <v>3.73999999999999</v>
      </c>
      <c r="K22" s="37">
        <v>4.316953076186</v>
      </c>
      <c r="L22" s="37">
        <v>13.18</v>
      </c>
      <c r="M22" s="37">
        <v>7.73</v>
      </c>
      <c r="N22" s="37">
        <v>7.86086073378187</v>
      </c>
      <c r="O22" s="37"/>
      <c r="P22" s="37">
        <v>2.13</v>
      </c>
      <c r="Q22" s="37">
        <v>5.34999999999999</v>
      </c>
      <c r="R22" s="6"/>
      <c r="S22" s="37"/>
      <c r="T22" s="37"/>
      <c r="U22" s="37">
        <v>5.40000000000001</v>
      </c>
      <c r="V22" s="309"/>
      <c r="W22" s="6"/>
      <c r="X22" s="6"/>
      <c r="Y22" s="6"/>
      <c r="Z22" s="6"/>
    </row>
    <row r="23" spans="2:26" ht="11.25">
      <c r="B23" s="37" t="s">
        <v>55</v>
      </c>
      <c r="C23" s="37">
        <v>9.58</v>
      </c>
      <c r="D23" s="37">
        <v>11.5975656845483</v>
      </c>
      <c r="E23" s="37">
        <v>8.35825902216776</v>
      </c>
      <c r="F23" s="37">
        <v>5.95</v>
      </c>
      <c r="G23" s="37">
        <v>10.2</v>
      </c>
      <c r="H23" s="37">
        <v>8.27</v>
      </c>
      <c r="I23" s="6"/>
      <c r="J23" s="37">
        <v>7.27</v>
      </c>
      <c r="K23" s="37">
        <v>5.67</v>
      </c>
      <c r="L23" s="37">
        <v>18.01</v>
      </c>
      <c r="M23" s="37">
        <v>9.98</v>
      </c>
      <c r="N23" s="37">
        <v>8.17071161225018</v>
      </c>
      <c r="O23" s="37"/>
      <c r="P23" s="37">
        <v>2.08</v>
      </c>
      <c r="Q23" s="37">
        <v>6.94</v>
      </c>
      <c r="R23" s="6"/>
      <c r="S23" s="37"/>
      <c r="T23" s="37"/>
      <c r="U23" s="37">
        <v>7.84999999999999</v>
      </c>
      <c r="V23" s="309"/>
      <c r="W23" s="6"/>
      <c r="X23" s="6"/>
      <c r="Y23" s="6"/>
      <c r="Z23" s="6"/>
    </row>
    <row r="24" spans="2:26" ht="11.25">
      <c r="B24" s="37" t="s">
        <v>56</v>
      </c>
      <c r="C24" s="37">
        <v>-8.02</v>
      </c>
      <c r="D24" s="37">
        <v>3.69177955093709</v>
      </c>
      <c r="E24" s="37">
        <v>11.2813765704409</v>
      </c>
      <c r="F24" s="37">
        <v>17.84</v>
      </c>
      <c r="G24" s="37">
        <v>8.3</v>
      </c>
      <c r="H24" s="37">
        <v>11.66</v>
      </c>
      <c r="I24" s="6"/>
      <c r="J24" s="37">
        <v>7.48</v>
      </c>
      <c r="K24" s="37">
        <v>10.26</v>
      </c>
      <c r="L24" s="37">
        <v>19.63</v>
      </c>
      <c r="M24" s="37">
        <v>-1.73999999999999</v>
      </c>
      <c r="N24" s="37">
        <v>10.149721448468</v>
      </c>
      <c r="O24" s="37"/>
      <c r="P24" s="37">
        <v>2.01</v>
      </c>
      <c r="Q24" s="37">
        <v>8.09999999999999</v>
      </c>
      <c r="R24" s="6"/>
      <c r="S24" s="37"/>
      <c r="T24" s="37"/>
      <c r="U24" s="37">
        <v>7.49</v>
      </c>
      <c r="V24" s="309"/>
      <c r="W24" s="6"/>
      <c r="X24" s="6"/>
      <c r="Y24" s="6"/>
      <c r="Z24" s="6"/>
    </row>
    <row r="25" spans="2:26" ht="11.25">
      <c r="B25" s="37" t="s">
        <v>57</v>
      </c>
      <c r="C25" s="37">
        <v>14.97</v>
      </c>
      <c r="D25" s="37">
        <v>-0.754301666979851</v>
      </c>
      <c r="E25" s="37">
        <v>0.95975519287832</v>
      </c>
      <c r="F25" s="37">
        <v>0.739999999999995</v>
      </c>
      <c r="G25" s="37">
        <v>3.3</v>
      </c>
      <c r="H25" s="37">
        <v>0.989999999999995</v>
      </c>
      <c r="I25" s="6"/>
      <c r="J25" s="37">
        <v>1.88</v>
      </c>
      <c r="K25" s="37">
        <v>5.25</v>
      </c>
      <c r="L25" s="37">
        <v>9.09999999999999</v>
      </c>
      <c r="M25" s="37">
        <v>-4.70999999999999</v>
      </c>
      <c r="N25" s="37">
        <v>3.64509246088189</v>
      </c>
      <c r="O25" s="37"/>
      <c r="P25" s="37">
        <v>1.93</v>
      </c>
      <c r="Q25" s="37">
        <v>3.14</v>
      </c>
      <c r="R25" s="6"/>
      <c r="S25" s="37"/>
      <c r="T25" s="37"/>
      <c r="U25" s="37">
        <v>3.53</v>
      </c>
      <c r="V25" s="309"/>
      <c r="W25" s="6"/>
      <c r="X25" s="6"/>
      <c r="Y25" s="6"/>
      <c r="Z25" s="6"/>
    </row>
    <row r="26" spans="2:26" ht="11.25">
      <c r="B26" s="37" t="s">
        <v>58</v>
      </c>
      <c r="C26" s="37">
        <v>0.840000000000003</v>
      </c>
      <c r="D26" s="37">
        <v>0.375960186086788</v>
      </c>
      <c r="E26" s="37">
        <v>-3.43283582089565</v>
      </c>
      <c r="F26" s="37">
        <v>-3.11</v>
      </c>
      <c r="G26" s="37">
        <v>5.79000000000001</v>
      </c>
      <c r="H26" s="37">
        <v>-2.59999999999999</v>
      </c>
      <c r="I26" s="6"/>
      <c r="J26" s="37">
        <v>-2.69</v>
      </c>
      <c r="K26" s="37">
        <v>4.18000000000001</v>
      </c>
      <c r="L26" s="37">
        <v>10.6</v>
      </c>
      <c r="M26" s="37">
        <v>0.260000000000005</v>
      </c>
      <c r="N26" s="37">
        <v>4.72922742608797</v>
      </c>
      <c r="O26" s="37"/>
      <c r="P26" s="37">
        <v>1.85</v>
      </c>
      <c r="Q26" s="37">
        <v>2.33</v>
      </c>
      <c r="R26" s="6"/>
      <c r="S26" s="37"/>
      <c r="T26" s="37"/>
      <c r="U26" s="37">
        <v>-0.0600000000000023</v>
      </c>
      <c r="V26" s="309"/>
      <c r="W26" s="6"/>
      <c r="X26" s="6"/>
      <c r="Y26" s="6"/>
      <c r="Z26" s="6"/>
    </row>
    <row r="27" spans="2:26" ht="11.25">
      <c r="B27" s="37" t="s">
        <v>59</v>
      </c>
      <c r="C27" s="37">
        <v>2.84999999999999</v>
      </c>
      <c r="D27" s="37">
        <v>3.95659867245108</v>
      </c>
      <c r="E27" s="37">
        <v>2.87956247770786</v>
      </c>
      <c r="F27" s="37">
        <v>3.09</v>
      </c>
      <c r="G27" s="37">
        <v>1.62</v>
      </c>
      <c r="H27" s="37">
        <v>2.86</v>
      </c>
      <c r="I27" s="6"/>
      <c r="J27" s="37">
        <v>2.7</v>
      </c>
      <c r="K27" s="37">
        <v>2.31</v>
      </c>
      <c r="L27" s="37">
        <v>19.17</v>
      </c>
      <c r="M27" s="37">
        <v>1.37</v>
      </c>
      <c r="N27" s="37">
        <v>2.96494485093344</v>
      </c>
      <c r="O27" s="37"/>
      <c r="P27" s="37">
        <v>1.77</v>
      </c>
      <c r="Q27" s="37">
        <v>3.54000000000001</v>
      </c>
      <c r="R27" s="6"/>
      <c r="S27" s="37"/>
      <c r="T27" s="37"/>
      <c r="U27" s="37">
        <v>3.16</v>
      </c>
      <c r="V27" s="309"/>
      <c r="W27" s="6"/>
      <c r="X27" s="6"/>
      <c r="Y27" s="6"/>
      <c r="Z27" s="6"/>
    </row>
    <row r="28" spans="2:26" ht="11.25">
      <c r="B28" s="37" t="s">
        <v>60</v>
      </c>
      <c r="C28" s="37">
        <v>-3.72</v>
      </c>
      <c r="D28" s="37">
        <v>2.73376073545442</v>
      </c>
      <c r="E28" s="37">
        <v>-9.46470669810014</v>
      </c>
      <c r="F28" s="37">
        <v>-9.75</v>
      </c>
      <c r="G28" s="37">
        <v>1.81999999999999</v>
      </c>
      <c r="H28" s="37">
        <v>-8.18000000000001</v>
      </c>
      <c r="I28" s="6"/>
      <c r="J28" s="37">
        <v>-6.23999999999999</v>
      </c>
      <c r="K28" s="37">
        <v>-3.09</v>
      </c>
      <c r="L28" s="37">
        <v>9</v>
      </c>
      <c r="M28" s="37">
        <v>-3.12</v>
      </c>
      <c r="N28" s="37">
        <v>1.03233105301315</v>
      </c>
      <c r="O28" s="37"/>
      <c r="P28" s="37">
        <v>1.69</v>
      </c>
      <c r="Q28" s="37">
        <v>-0.760000000000005</v>
      </c>
      <c r="R28" s="6"/>
      <c r="S28" s="37"/>
      <c r="T28" s="37"/>
      <c r="U28" s="37">
        <v>-4.34999999999999</v>
      </c>
      <c r="V28" s="309"/>
      <c r="W28" s="6"/>
      <c r="X28" s="6"/>
      <c r="Y28" s="6"/>
      <c r="Z28" s="6"/>
    </row>
    <row r="29" spans="2:26" ht="11.25">
      <c r="B29" s="309" t="s">
        <v>61</v>
      </c>
      <c r="C29" s="309">
        <v>1.37</v>
      </c>
      <c r="D29" s="309">
        <v>-1.99128504833094</v>
      </c>
      <c r="E29" s="309">
        <v>0.149158044630671</v>
      </c>
      <c r="F29" s="309">
        <v>-1.19</v>
      </c>
      <c r="G29" s="309">
        <v>7.06</v>
      </c>
      <c r="H29" s="309">
        <v>0.26220608753067</v>
      </c>
      <c r="I29" s="6"/>
      <c r="J29" s="309">
        <v>-0.640000000000001</v>
      </c>
      <c r="K29" s="309">
        <v>1.45999999999999</v>
      </c>
      <c r="L29" s="309">
        <v>18.99</v>
      </c>
      <c r="M29" s="309">
        <v>-4.52</v>
      </c>
      <c r="N29" s="309">
        <v>2.47783253777716</v>
      </c>
      <c r="O29" s="309">
        <v>3.02</v>
      </c>
      <c r="P29" s="309">
        <v>1.64</v>
      </c>
      <c r="Q29" s="309">
        <v>0.331958776944785</v>
      </c>
      <c r="R29" s="6"/>
      <c r="S29" s="309"/>
      <c r="T29" s="309"/>
      <c r="U29" s="309">
        <v>1.03148427769793</v>
      </c>
      <c r="V29" s="309"/>
      <c r="W29" s="6"/>
      <c r="X29" s="6"/>
      <c r="Y29" s="6"/>
      <c r="Z29" s="6"/>
    </row>
    <row r="30" spans="2:26" ht="11.25">
      <c r="B30" s="402" t="s">
        <v>62</v>
      </c>
      <c r="C30" s="402">
        <v>5.43728075480827</v>
      </c>
      <c r="D30" s="402">
        <v>-3.59551830214755</v>
      </c>
      <c r="E30" s="402">
        <v>-4.21071386150372</v>
      </c>
      <c r="F30" s="402">
        <v>-5.81073299147172</v>
      </c>
      <c r="G30" s="402">
        <v>0.392399196663051</v>
      </c>
      <c r="H30" s="402">
        <v>-4.01091485241474</v>
      </c>
      <c r="I30" s="403"/>
      <c r="J30" s="402">
        <v>-3.05499642880331</v>
      </c>
      <c r="K30" s="402">
        <v>3.21764393489736</v>
      </c>
      <c r="L30" s="402">
        <v>5.5146429183079</v>
      </c>
      <c r="M30" s="402">
        <v>-4.43008868936825</v>
      </c>
      <c r="N30" s="402">
        <v>4.73472971278064</v>
      </c>
      <c r="O30" s="402">
        <v>2.87109147971636</v>
      </c>
      <c r="P30" s="402">
        <v>2.66381766381765</v>
      </c>
      <c r="Q30" s="402">
        <v>0.764146470703064</v>
      </c>
      <c r="R30" s="403"/>
      <c r="S30" s="402">
        <v>-0.23817625042532597</v>
      </c>
      <c r="T30" s="402">
        <v>-2.3427126146063904</v>
      </c>
      <c r="U30" s="402">
        <v>-0.466914924090522</v>
      </c>
      <c r="V30" s="309"/>
      <c r="W30" s="6"/>
      <c r="X30" s="6"/>
      <c r="Y30" s="6"/>
      <c r="Z30" s="6"/>
    </row>
    <row r="31" spans="2:26" ht="11.25">
      <c r="B31" s="309" t="s">
        <v>63</v>
      </c>
      <c r="C31" s="309">
        <v>0.98663454368153</v>
      </c>
      <c r="D31" s="309">
        <v>2.71377967739106</v>
      </c>
      <c r="E31" s="309">
        <v>9.2783185566371</v>
      </c>
      <c r="F31" s="309">
        <v>5.60149062536388</v>
      </c>
      <c r="G31" s="309">
        <v>6.05687553859411</v>
      </c>
      <c r="H31" s="309">
        <v>8.05746599419228</v>
      </c>
      <c r="I31" s="6"/>
      <c r="J31" s="309">
        <v>9.03854525970329</v>
      </c>
      <c r="K31" s="309">
        <v>5.40237886262522</v>
      </c>
      <c r="L31" s="309">
        <v>12.0272683006006</v>
      </c>
      <c r="M31" s="309">
        <v>-0.829476192658207</v>
      </c>
      <c r="N31" s="309">
        <v>5.13442308843781</v>
      </c>
      <c r="O31" s="309">
        <v>0.731638418079084</v>
      </c>
      <c r="P31" s="309">
        <v>4.09046760094354</v>
      </c>
      <c r="Q31" s="309">
        <v>3.160720710747</v>
      </c>
      <c r="R31" s="6"/>
      <c r="S31" s="309">
        <v>4.25477489768078</v>
      </c>
      <c r="T31" s="309">
        <v>8.614717213247447</v>
      </c>
      <c r="U31" s="309">
        <v>4.6651509482833</v>
      </c>
      <c r="V31" s="309"/>
      <c r="W31" s="6"/>
      <c r="X31" s="6"/>
      <c r="Y31" s="6"/>
      <c r="Z31" s="6"/>
    </row>
    <row r="32" spans="2:26" ht="11.25">
      <c r="B32" s="309" t="s">
        <v>64</v>
      </c>
      <c r="C32" s="309">
        <v>7.44106787844363</v>
      </c>
      <c r="D32" s="309">
        <v>7.39041213019433</v>
      </c>
      <c r="E32" s="309">
        <v>8.1359394059743</v>
      </c>
      <c r="F32" s="309">
        <v>9.00970445522717</v>
      </c>
      <c r="G32" s="309">
        <v>6.15496227510155</v>
      </c>
      <c r="H32" s="309">
        <v>8.0506916353144</v>
      </c>
      <c r="I32" s="6"/>
      <c r="J32" s="309">
        <v>11.4127764127764</v>
      </c>
      <c r="K32" s="309">
        <v>6.02423476712801</v>
      </c>
      <c r="L32" s="309">
        <v>16.0243407707909</v>
      </c>
      <c r="M32" s="309">
        <v>-1.01663585951965</v>
      </c>
      <c r="N32" s="309">
        <v>7.67434575846457</v>
      </c>
      <c r="O32" s="309">
        <v>7.37822148686167</v>
      </c>
      <c r="P32" s="309">
        <v>3.41518035671438</v>
      </c>
      <c r="Q32" s="309">
        <v>4.02436079736002</v>
      </c>
      <c r="R32" s="6"/>
      <c r="S32" s="309">
        <v>5.117090591859519</v>
      </c>
      <c r="T32" s="309">
        <v>7.892697466467968</v>
      </c>
      <c r="U32" s="309">
        <v>5.33435987681479</v>
      </c>
      <c r="V32" s="309"/>
      <c r="W32" s="6"/>
      <c r="X32" s="6"/>
      <c r="Y32" s="6"/>
      <c r="Z32" s="6"/>
    </row>
    <row r="33" spans="2:26" ht="11.25">
      <c r="B33" s="310" t="s">
        <v>65</v>
      </c>
      <c r="C33" s="310">
        <v>5.73618821041502</v>
      </c>
      <c r="D33" s="310">
        <v>6.16258393269469</v>
      </c>
      <c r="E33" s="310">
        <v>4.93454707626118</v>
      </c>
      <c r="F33" s="310">
        <v>1.16337885685383</v>
      </c>
      <c r="G33" s="310">
        <v>9.3491156611357</v>
      </c>
      <c r="H33" s="310">
        <v>4.71764798282579</v>
      </c>
      <c r="I33" s="90"/>
      <c r="J33" s="310">
        <v>10.265740434447</v>
      </c>
      <c r="K33" s="310">
        <v>8.33062506770663</v>
      </c>
      <c r="L33" s="310">
        <v>24.8782467532468</v>
      </c>
      <c r="M33" s="310">
        <v>-6.6316526610642</v>
      </c>
      <c r="N33" s="310">
        <v>5.78652279699565</v>
      </c>
      <c r="O33" s="310">
        <v>4.46591799425438</v>
      </c>
      <c r="P33" s="310">
        <v>3.11936065996392</v>
      </c>
      <c r="Q33" s="310">
        <v>3.16457328553375</v>
      </c>
      <c r="R33" s="90"/>
      <c r="S33" s="310">
        <v>3.7424140256237415</v>
      </c>
      <c r="T33" s="310">
        <v>10.50334272611746</v>
      </c>
      <c r="U33" s="310">
        <v>4.41683199331733</v>
      </c>
      <c r="V33" s="309"/>
      <c r="W33" s="6"/>
      <c r="X33" s="6"/>
      <c r="Y33" s="6"/>
      <c r="Z33" s="6"/>
    </row>
    <row r="34" spans="2:26" ht="11.25">
      <c r="B34" s="37" t="s">
        <v>66</v>
      </c>
      <c r="C34" s="402">
        <v>2.95483020455192</v>
      </c>
      <c r="D34" s="402">
        <v>2.42690077382755</v>
      </c>
      <c r="E34" s="402">
        <v>0.0807086494434284</v>
      </c>
      <c r="F34" s="402">
        <v>3.23328315768321</v>
      </c>
      <c r="G34" s="402">
        <v>3.11820393859263</v>
      </c>
      <c r="H34" s="402">
        <v>1.06632504648183</v>
      </c>
      <c r="I34" s="402"/>
      <c r="J34" s="402">
        <v>1.81309366834994</v>
      </c>
      <c r="K34" s="402">
        <v>5.61910022929875</v>
      </c>
      <c r="L34" s="402">
        <v>5.94916524494618</v>
      </c>
      <c r="M34" s="402">
        <v>0.881135047395509</v>
      </c>
      <c r="N34" s="402">
        <v>-0.0282510476923514</v>
      </c>
      <c r="O34" s="402">
        <v>2.38603170885825</v>
      </c>
      <c r="P34" s="402">
        <v>4.31284034912776</v>
      </c>
      <c r="Q34" s="402">
        <v>2.1941297691171</v>
      </c>
      <c r="R34" s="402"/>
      <c r="S34" s="402">
        <v>1.9250456963730178</v>
      </c>
      <c r="T34" s="402">
        <v>3.6836603158910686</v>
      </c>
      <c r="U34" s="402">
        <v>2.15049887302878</v>
      </c>
      <c r="V34" s="309"/>
      <c r="W34" s="6"/>
      <c r="X34" s="6"/>
      <c r="Y34" s="6"/>
      <c r="Z34" s="6"/>
    </row>
    <row r="35" spans="2:26" ht="11.25">
      <c r="B35" s="37" t="s">
        <v>67</v>
      </c>
      <c r="C35" s="309">
        <v>0.812570994237882</v>
      </c>
      <c r="D35" s="309">
        <v>4.99108414786325</v>
      </c>
      <c r="E35" s="309">
        <v>2.49373838814699</v>
      </c>
      <c r="F35" s="309">
        <v>8.50116902001712</v>
      </c>
      <c r="G35" s="309">
        <v>5.90635226880882</v>
      </c>
      <c r="H35" s="309">
        <v>4.23642005679603</v>
      </c>
      <c r="I35" s="309"/>
      <c r="J35" s="309">
        <v>3.85376755523397</v>
      </c>
      <c r="K35" s="309">
        <v>6.13512960921667</v>
      </c>
      <c r="L35" s="309">
        <v>5.24076850432085</v>
      </c>
      <c r="M35" s="309">
        <v>3.3289210059346</v>
      </c>
      <c r="N35" s="309">
        <v>2.81621320102712</v>
      </c>
      <c r="O35" s="309">
        <v>2.50585524125337</v>
      </c>
      <c r="P35" s="309">
        <v>-0.0425645297778221</v>
      </c>
      <c r="Q35" s="309">
        <v>2.58233207770135</v>
      </c>
      <c r="R35" s="309"/>
      <c r="S35" s="309">
        <v>2.914551680795152</v>
      </c>
      <c r="T35" s="309">
        <v>6.760613427232176</v>
      </c>
      <c r="U35" s="309">
        <v>3.37529801782325</v>
      </c>
      <c r="V35" s="309"/>
      <c r="W35" s="6"/>
      <c r="X35" s="6"/>
      <c r="Y35" s="6"/>
      <c r="Z35" s="6"/>
    </row>
    <row r="36" spans="2:26" ht="11.25">
      <c r="B36" s="37" t="s">
        <v>68</v>
      </c>
      <c r="C36" s="309">
        <v>3.409841422085</v>
      </c>
      <c r="D36" s="309">
        <v>3.61321132018564</v>
      </c>
      <c r="E36" s="309">
        <v>-4.84108906120603</v>
      </c>
      <c r="F36" s="309">
        <v>1.12270569875343</v>
      </c>
      <c r="G36" s="309">
        <v>1.24228884189641</v>
      </c>
      <c r="H36" s="309">
        <v>-2.59086009256303</v>
      </c>
      <c r="I36" s="309"/>
      <c r="J36" s="309">
        <v>-1.87002121760022</v>
      </c>
      <c r="K36" s="309">
        <v>0.683369816152046</v>
      </c>
      <c r="L36" s="309">
        <v>7.94361815872853</v>
      </c>
      <c r="M36" s="309">
        <v>-1.48404745662643</v>
      </c>
      <c r="N36" s="309">
        <v>1.09866529255478</v>
      </c>
      <c r="O36" s="309">
        <v>2.57027753847379</v>
      </c>
      <c r="P36" s="309">
        <v>2.89346590201933</v>
      </c>
      <c r="Q36" s="309">
        <v>1.1103847470997</v>
      </c>
      <c r="R36" s="309"/>
      <c r="S36" s="309">
        <v>0.2673816050914324</v>
      </c>
      <c r="T36" s="309">
        <v>-1.7407173893630445</v>
      </c>
      <c r="U36" s="309">
        <v>0.0353456753802988</v>
      </c>
      <c r="V36" s="309"/>
      <c r="W36" s="6"/>
      <c r="X36" s="6"/>
      <c r="Y36" s="6"/>
      <c r="Z36" s="6"/>
    </row>
    <row r="37" spans="2:26" ht="11.25">
      <c r="B37" s="37" t="s">
        <v>69</v>
      </c>
      <c r="C37" s="309">
        <v>6.52621926009658</v>
      </c>
      <c r="D37" s="309">
        <v>-4.35271590918346</v>
      </c>
      <c r="E37" s="309">
        <v>-1.86328695045532</v>
      </c>
      <c r="F37" s="309">
        <v>-2.94053594087395</v>
      </c>
      <c r="G37" s="309">
        <v>0.54257940978788</v>
      </c>
      <c r="H37" s="309">
        <v>-1.90537393508474</v>
      </c>
      <c r="I37" s="309"/>
      <c r="J37" s="309">
        <v>-2.22049251322221</v>
      </c>
      <c r="K37" s="309">
        <v>-4.00528174715381</v>
      </c>
      <c r="L37" s="309">
        <v>13.0101239501038</v>
      </c>
      <c r="M37" s="309">
        <v>0.289419995348239</v>
      </c>
      <c r="N37" s="309">
        <v>1.1959176476154</v>
      </c>
      <c r="O37" s="309">
        <v>2.32226894211351</v>
      </c>
      <c r="P37" s="309">
        <v>3.28492330230912</v>
      </c>
      <c r="Q37" s="309">
        <v>1.20165636325109</v>
      </c>
      <c r="R37" s="309"/>
      <c r="S37" s="309">
        <v>0.6986172098045529</v>
      </c>
      <c r="T37" s="309">
        <v>-3.1443070310472</v>
      </c>
      <c r="U37" s="309">
        <v>0.254078308889532</v>
      </c>
      <c r="V37" s="309"/>
      <c r="W37" s="6"/>
      <c r="X37" s="6"/>
      <c r="Y37" s="6"/>
      <c r="Z37" s="6"/>
    </row>
    <row r="38" spans="2:26" ht="11.25">
      <c r="B38" s="37" t="s">
        <v>70</v>
      </c>
      <c r="C38" s="6">
        <v>2.72321026533344</v>
      </c>
      <c r="D38" s="6">
        <v>9.09170018372583</v>
      </c>
      <c r="E38" s="6">
        <v>5.68912191335342</v>
      </c>
      <c r="F38" s="6">
        <v>1.99370996476318</v>
      </c>
      <c r="G38" s="6">
        <v>4.15781782781846</v>
      </c>
      <c r="H38" s="6">
        <v>4.82634217101969</v>
      </c>
      <c r="I38" s="6"/>
      <c r="J38" s="6">
        <v>4.49410416581595</v>
      </c>
      <c r="K38" s="6">
        <v>5.72533840359957</v>
      </c>
      <c r="L38" s="6">
        <v>16.5825351104761</v>
      </c>
      <c r="M38" s="6">
        <v>2.20759107864286</v>
      </c>
      <c r="N38" s="6">
        <v>3.26253064265476</v>
      </c>
      <c r="O38" s="6">
        <v>4.02442676197776</v>
      </c>
      <c r="P38" s="6">
        <v>1.66352923409256</v>
      </c>
      <c r="Q38" s="6">
        <v>3.57796544271929</v>
      </c>
      <c r="R38" s="6"/>
      <c r="S38" s="6">
        <v>3.855084584630486</v>
      </c>
      <c r="T38" s="6">
        <v>7.357698450832273</v>
      </c>
      <c r="U38" s="6">
        <v>4.30618685499806</v>
      </c>
      <c r="V38" s="309"/>
      <c r="W38" s="6"/>
      <c r="X38" s="6"/>
      <c r="Y38" s="6"/>
      <c r="Z38" s="6"/>
    </row>
    <row r="39" spans="2:26" ht="11.25">
      <c r="B39" s="37" t="s">
        <v>71</v>
      </c>
      <c r="C39" s="6">
        <v>6.06208836323614</v>
      </c>
      <c r="D39" s="6">
        <v>2.21867125560808</v>
      </c>
      <c r="E39" s="6">
        <v>0.700262598474244</v>
      </c>
      <c r="F39" s="6">
        <v>-2.08466396990978</v>
      </c>
      <c r="G39" s="6">
        <v>-6.21834714548792</v>
      </c>
      <c r="H39" s="6">
        <v>-0.615203250023766</v>
      </c>
      <c r="I39" s="6"/>
      <c r="J39" s="6">
        <v>-0.48229100723024</v>
      </c>
      <c r="K39" s="6">
        <v>2.35017390080612</v>
      </c>
      <c r="L39" s="6">
        <v>5.31403589757515</v>
      </c>
      <c r="M39" s="6">
        <v>1.22317631799322</v>
      </c>
      <c r="N39" s="6">
        <v>-0.313102946325772</v>
      </c>
      <c r="O39" s="6">
        <v>4.51823672648817</v>
      </c>
      <c r="P39" s="6">
        <v>3.21201670589675</v>
      </c>
      <c r="Q39" s="6">
        <v>1.90122833239865</v>
      </c>
      <c r="R39" s="6"/>
      <c r="S39" s="6">
        <v>1.4365025918906982</v>
      </c>
      <c r="T39" s="6">
        <v>0.5144645640359435</v>
      </c>
      <c r="U39" s="6">
        <v>1.31311880978259</v>
      </c>
      <c r="V39" s="309"/>
      <c r="W39" s="6"/>
      <c r="X39" s="6"/>
      <c r="Y39" s="6"/>
      <c r="Z39" s="6"/>
    </row>
    <row r="40" spans="2:26" ht="11.25">
      <c r="B40" s="37" t="s">
        <v>72</v>
      </c>
      <c r="C40" s="6">
        <v>6.57597389963932</v>
      </c>
      <c r="D40" s="6">
        <v>11.5838094080467</v>
      </c>
      <c r="E40" s="6">
        <v>2.43678448806652</v>
      </c>
      <c r="F40" s="6">
        <v>-2.15681000571576</v>
      </c>
      <c r="G40" s="6">
        <v>2.85544141729932</v>
      </c>
      <c r="H40" s="6">
        <v>2.07589708172427</v>
      </c>
      <c r="I40" s="6"/>
      <c r="J40" s="6">
        <v>-0.171673819742446</v>
      </c>
      <c r="K40" s="6">
        <v>2.80317527819127</v>
      </c>
      <c r="L40" s="6">
        <v>4.97955010224957</v>
      </c>
      <c r="M40" s="6">
        <v>2.25548116056171</v>
      </c>
      <c r="N40" s="6">
        <v>4.98897964475538</v>
      </c>
      <c r="O40" s="6">
        <v>4.37098070739537</v>
      </c>
      <c r="P40" s="6">
        <v>3.56690173303815</v>
      </c>
      <c r="Q40" s="6">
        <v>3.21452979724852</v>
      </c>
      <c r="R40" s="6"/>
      <c r="S40" s="6">
        <v>3.1087605811839447</v>
      </c>
      <c r="T40" s="6">
        <v>-0.08881720547290195</v>
      </c>
      <c r="U40" s="6">
        <v>2.65809408541043</v>
      </c>
      <c r="V40" s="309"/>
      <c r="W40" s="6"/>
      <c r="X40" s="6"/>
      <c r="Y40" s="6"/>
      <c r="Z40" s="6"/>
    </row>
    <row r="41" spans="2:26" ht="11.25">
      <c r="B41" s="37" t="s">
        <v>73</v>
      </c>
      <c r="C41" s="6">
        <v>5.80645927051311</v>
      </c>
      <c r="D41" s="6">
        <v>4.68191390371726</v>
      </c>
      <c r="E41" s="6">
        <v>1.8530774321641</v>
      </c>
      <c r="F41" s="6">
        <v>-3.28329787708823</v>
      </c>
      <c r="G41" s="6">
        <v>3.95441406435115</v>
      </c>
      <c r="H41" s="6">
        <v>1.27581981730873</v>
      </c>
      <c r="I41" s="6"/>
      <c r="J41" s="6">
        <v>-0.2613209740017</v>
      </c>
      <c r="K41" s="6">
        <v>-3.10282089527765</v>
      </c>
      <c r="L41" s="6">
        <v>4.42803614723373</v>
      </c>
      <c r="M41" s="6">
        <v>-4.77628270543786</v>
      </c>
      <c r="N41" s="6">
        <v>0.593063583814879</v>
      </c>
      <c r="O41" s="6">
        <v>3.35427839283093</v>
      </c>
      <c r="P41" s="6">
        <v>2.95860980741209</v>
      </c>
      <c r="Q41" s="6">
        <v>0.76414611733715</v>
      </c>
      <c r="R41" s="6"/>
      <c r="S41" s="6">
        <v>1.2362455022232544</v>
      </c>
      <c r="T41" s="6">
        <v>0.5896635449183174</v>
      </c>
      <c r="U41" s="6">
        <v>1.14661982295567</v>
      </c>
      <c r="V41" s="309"/>
      <c r="W41" s="6"/>
      <c r="X41" s="6"/>
      <c r="Y41" s="6"/>
      <c r="Z41" s="6"/>
    </row>
    <row r="42" spans="2:26" ht="11.25">
      <c r="B42" s="309" t="s">
        <v>74</v>
      </c>
      <c r="C42" s="309">
        <v>2.3163534924829</v>
      </c>
      <c r="D42" s="309">
        <v>4.28531823042475</v>
      </c>
      <c r="E42" s="309">
        <v>8.47049498971524</v>
      </c>
      <c r="F42" s="309">
        <v>6.58011169942681</v>
      </c>
      <c r="G42" s="309">
        <v>8.44038518812673</v>
      </c>
      <c r="H42" s="309">
        <v>7.89052121591016</v>
      </c>
      <c r="I42" s="6"/>
      <c r="J42" s="309">
        <v>7.21987727450082</v>
      </c>
      <c r="K42" s="309">
        <v>5.87893068039687</v>
      </c>
      <c r="L42" s="309">
        <v>5.50140581068432</v>
      </c>
      <c r="M42" s="309">
        <v>3.69016435911449</v>
      </c>
      <c r="N42" s="309">
        <v>5.54519071310124</v>
      </c>
      <c r="O42" s="309">
        <v>3.8633269614655</v>
      </c>
      <c r="P42" s="309">
        <v>3.78221768334117</v>
      </c>
      <c r="Q42" s="309">
        <v>4.99952230519765</v>
      </c>
      <c r="R42" s="6"/>
      <c r="S42" s="309">
        <v>5.606365776471889</v>
      </c>
      <c r="T42" s="309">
        <v>6.391551187351263</v>
      </c>
      <c r="U42" s="309">
        <v>5.71229237600208</v>
      </c>
      <c r="V42" s="309"/>
      <c r="W42" s="6"/>
      <c r="X42" s="6"/>
      <c r="Y42" s="6"/>
      <c r="Z42" s="6"/>
    </row>
    <row r="43" spans="2:26" ht="11.25">
      <c r="B43" s="309" t="s">
        <v>76</v>
      </c>
      <c r="C43" s="309">
        <v>0.296022362275813</v>
      </c>
      <c r="D43" s="309">
        <v>9.31649842172735</v>
      </c>
      <c r="E43" s="309">
        <v>1.24912951287079</v>
      </c>
      <c r="F43" s="309">
        <v>1.77569873214867</v>
      </c>
      <c r="G43" s="309">
        <v>3.0378924910718</v>
      </c>
      <c r="H43" s="309">
        <v>2.08322123040174</v>
      </c>
      <c r="I43" s="6"/>
      <c r="J43" s="309">
        <v>3.4179515446223</v>
      </c>
      <c r="K43" s="309">
        <v>3.49392361111105</v>
      </c>
      <c r="L43" s="309">
        <v>4.00954058646532</v>
      </c>
      <c r="M43" s="309">
        <v>5.26413556103638</v>
      </c>
      <c r="N43" s="309">
        <v>5.37676791096675</v>
      </c>
      <c r="O43" s="309">
        <v>4.70911195634218</v>
      </c>
      <c r="P43" s="309">
        <v>1.08539563959791</v>
      </c>
      <c r="Q43" s="309">
        <v>3.67552247084464</v>
      </c>
      <c r="R43" s="6"/>
      <c r="S43" s="309">
        <v>2.9623863771395476</v>
      </c>
      <c r="T43" s="309">
        <v>4.354018311291941</v>
      </c>
      <c r="U43" s="309">
        <v>3.15967361284946</v>
      </c>
      <c r="V43" s="309"/>
      <c r="W43" s="6"/>
      <c r="X43" s="6"/>
      <c r="Y43" s="6"/>
      <c r="Z43" s="6"/>
    </row>
    <row r="44" spans="2:26" ht="11.25">
      <c r="B44" s="309" t="s">
        <v>514</v>
      </c>
      <c r="C44" s="309">
        <v>4.51679773304294</v>
      </c>
      <c r="D44" s="309">
        <v>4.40398518779737</v>
      </c>
      <c r="E44" s="309">
        <v>1.14522826556562</v>
      </c>
      <c r="F44" s="309">
        <v>4.68147360021289</v>
      </c>
      <c r="G44" s="309">
        <v>3.51465386199936</v>
      </c>
      <c r="H44" s="309">
        <v>2.32030306907529</v>
      </c>
      <c r="I44" s="6"/>
      <c r="J44" s="309">
        <v>5.89455589455585</v>
      </c>
      <c r="K44" s="309">
        <v>2.09232921936644</v>
      </c>
      <c r="L44" s="309">
        <v>1.64805155793448</v>
      </c>
      <c r="M44" s="309">
        <v>8.36944057504787</v>
      </c>
      <c r="N44" s="309">
        <v>3.96868114308802</v>
      </c>
      <c r="O44" s="309">
        <v>2.98628898598743</v>
      </c>
      <c r="P44" s="309">
        <v>3.34492561220237</v>
      </c>
      <c r="Q44" s="309">
        <v>4.2377444780338</v>
      </c>
      <c r="R44" s="6"/>
      <c r="S44" s="309">
        <v>3.692381013899526</v>
      </c>
      <c r="T44" s="309">
        <v>5.654030021050094</v>
      </c>
      <c r="U44" s="309">
        <v>3.97100648786677</v>
      </c>
      <c r="V44" s="309"/>
      <c r="W44" s="6"/>
      <c r="X44" s="6"/>
      <c r="Y44" s="6"/>
      <c r="Z44" s="6"/>
    </row>
    <row r="45" spans="2:26" ht="11.25">
      <c r="B45" s="461" t="s">
        <v>530</v>
      </c>
      <c r="C45" s="310">
        <v>5.8644424243355</v>
      </c>
      <c r="D45" s="310">
        <v>2.82264605817024</v>
      </c>
      <c r="E45" s="310">
        <v>4.69509567858779</v>
      </c>
      <c r="F45" s="310">
        <v>4.97875320107772</v>
      </c>
      <c r="G45" s="310">
        <v>5.91260642208482</v>
      </c>
      <c r="H45" s="310">
        <v>4.71238988756466</v>
      </c>
      <c r="I45" s="90"/>
      <c r="J45" s="310">
        <v>7.14144833809305</v>
      </c>
      <c r="K45" s="310">
        <v>5.33679828860107</v>
      </c>
      <c r="L45" s="310">
        <v>7.03491575446731</v>
      </c>
      <c r="M45" s="310">
        <v>14.4615024093256</v>
      </c>
      <c r="N45" s="310">
        <v>2.69142462311471</v>
      </c>
      <c r="O45" s="310">
        <v>4.09931358096283</v>
      </c>
      <c r="P45" s="310">
        <v>2.3925871031484</v>
      </c>
      <c r="Q45" s="310">
        <v>5.37886230479419</v>
      </c>
      <c r="R45" s="90"/>
      <c r="S45" s="310">
        <v>5.213594024342338</v>
      </c>
      <c r="T45" s="310">
        <v>8.422655739368468</v>
      </c>
      <c r="U45" s="310">
        <v>5.6673197423766</v>
      </c>
      <c r="V45" s="309"/>
      <c r="W45" s="6"/>
      <c r="X45" s="6"/>
      <c r="Y45" s="6"/>
      <c r="Z45" s="6"/>
    </row>
    <row r="46" ht="11.25">
      <c r="B46" s="39" t="s">
        <v>536</v>
      </c>
    </row>
    <row r="47" ht="11.25">
      <c r="B47" s="299" t="s">
        <v>540</v>
      </c>
    </row>
    <row r="48" ht="11.25">
      <c r="B48" s="40" t="s">
        <v>542</v>
      </c>
    </row>
    <row r="49" ht="11.25">
      <c r="B49" s="60" t="s">
        <v>543</v>
      </c>
    </row>
    <row r="51" ht="11.25">
      <c r="B51" s="99"/>
    </row>
    <row r="52" ht="11.25">
      <c r="B52" s="99"/>
    </row>
    <row r="53" spans="2:28" ht="11.25">
      <c r="B53" s="99"/>
      <c r="V53" s="37"/>
      <c r="W53" s="37"/>
      <c r="X53" s="37"/>
      <c r="Y53" s="37"/>
      <c r="Z53" s="37"/>
      <c r="AA53" s="37"/>
      <c r="AB53" s="37"/>
    </row>
    <row r="54" spans="2:28" ht="11.25">
      <c r="B54" s="99"/>
      <c r="V54" s="37"/>
      <c r="W54" s="37"/>
      <c r="X54" s="37"/>
      <c r="Y54" s="37"/>
      <c r="Z54" s="37"/>
      <c r="AA54" s="37"/>
      <c r="AB54" s="37"/>
    </row>
    <row r="55" spans="2:28" ht="11.25">
      <c r="B55" s="99"/>
      <c r="V55" s="37"/>
      <c r="W55" s="37"/>
      <c r="X55" s="37"/>
      <c r="Y55" s="37"/>
      <c r="Z55" s="37"/>
      <c r="AA55" s="37"/>
      <c r="AB55" s="37"/>
    </row>
    <row r="56" spans="2:28" ht="11.25">
      <c r="B56" s="99"/>
      <c r="V56" s="37"/>
      <c r="W56" s="37"/>
      <c r="X56" s="37"/>
      <c r="Y56" s="37"/>
      <c r="Z56" s="37"/>
      <c r="AA56" s="37"/>
      <c r="AB56" s="37"/>
    </row>
    <row r="57" spans="2:28" ht="11.25">
      <c r="B57" s="99"/>
      <c r="V57" s="37"/>
      <c r="W57" s="37"/>
      <c r="X57" s="37"/>
      <c r="Y57" s="37"/>
      <c r="Z57" s="37"/>
      <c r="AA57" s="37"/>
      <c r="AB57" s="37"/>
    </row>
    <row r="58" spans="2:28" ht="11.25">
      <c r="B58" s="99"/>
      <c r="V58" s="37"/>
      <c r="W58" s="37"/>
      <c r="X58" s="37"/>
      <c r="Y58" s="37"/>
      <c r="Z58" s="37"/>
      <c r="AA58" s="37"/>
      <c r="AB58" s="37"/>
    </row>
    <row r="59" spans="22:28" ht="11.25">
      <c r="V59" s="37"/>
      <c r="W59" s="37"/>
      <c r="X59" s="37"/>
      <c r="Y59" s="37"/>
      <c r="Z59" s="37"/>
      <c r="AA59" s="37"/>
      <c r="AB59" s="37"/>
    </row>
    <row r="60" spans="22:28" ht="11.25">
      <c r="V60" s="37"/>
      <c r="W60" s="37"/>
      <c r="X60" s="37"/>
      <c r="Y60" s="37"/>
      <c r="Z60" s="37"/>
      <c r="AA60" s="37"/>
      <c r="AB60" s="37"/>
    </row>
    <row r="61" spans="3:28" ht="11.25"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</row>
    <row r="62" spans="3:28" ht="11.25"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</row>
    <row r="63" spans="3:28" ht="11.25"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</row>
    <row r="64" spans="3:28" ht="11.25"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</row>
    <row r="65" spans="3:28" ht="11.25"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</row>
  </sheetData>
  <mergeCells count="5">
    <mergeCell ref="S7:S8"/>
    <mergeCell ref="T7:T8"/>
    <mergeCell ref="U7:U8"/>
    <mergeCell ref="D7:H7"/>
    <mergeCell ref="J7:Q7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59"/>
  <sheetViews>
    <sheetView workbookViewId="0" topLeftCell="A1">
      <selection activeCell="M1" sqref="M1"/>
    </sheetView>
  </sheetViews>
  <sheetFormatPr defaultColWidth="9.140625" defaultRowHeight="12.75"/>
  <cols>
    <col min="1" max="1" width="4.140625" style="1" customWidth="1"/>
    <col min="2" max="2" width="9.140625" style="1" customWidth="1"/>
    <col min="3" max="5" width="10.140625" style="1" customWidth="1"/>
    <col min="6" max="6" width="2.140625" style="1" customWidth="1"/>
    <col min="7" max="9" width="10.140625" style="1" customWidth="1"/>
    <col min="10" max="10" width="2.28125" style="1" customWidth="1"/>
    <col min="11" max="11" width="10.140625" style="1" customWidth="1"/>
    <col min="12" max="12" width="12.140625" style="1" customWidth="1"/>
    <col min="13" max="13" width="10.140625" style="1" customWidth="1"/>
    <col min="14" max="16384" width="9.140625" style="1" customWidth="1"/>
  </cols>
  <sheetData>
    <row r="1" spans="2:13" ht="12.75">
      <c r="B1" s="203" t="s">
        <v>241</v>
      </c>
      <c r="C1" s="116"/>
      <c r="D1" s="114"/>
      <c r="E1" s="391"/>
      <c r="F1" s="392"/>
      <c r="G1" s="392"/>
      <c r="H1" s="392"/>
      <c r="I1" s="392"/>
      <c r="J1" s="392"/>
      <c r="K1" s="203"/>
      <c r="L1" s="392"/>
      <c r="M1" s="206" t="s">
        <v>658</v>
      </c>
    </row>
    <row r="2" spans="2:14" ht="11.25">
      <c r="B2" s="392"/>
      <c r="C2" s="116"/>
      <c r="D2" s="114"/>
      <c r="E2" s="391"/>
      <c r="F2" s="392"/>
      <c r="G2" s="392"/>
      <c r="H2" s="392"/>
      <c r="I2" s="392"/>
      <c r="J2" s="392"/>
      <c r="K2" s="392"/>
      <c r="L2" s="392"/>
      <c r="M2" s="392"/>
      <c r="N2" s="392"/>
    </row>
    <row r="3" spans="2:14" ht="11.25">
      <c r="B3" s="2" t="s">
        <v>599</v>
      </c>
      <c r="C3" s="392"/>
      <c r="D3" s="114"/>
      <c r="F3" s="392"/>
      <c r="G3" s="392"/>
      <c r="H3" s="392"/>
      <c r="I3" s="392"/>
      <c r="J3" s="392"/>
      <c r="K3" s="392"/>
      <c r="L3" s="392"/>
      <c r="M3" s="392"/>
      <c r="N3" s="392"/>
    </row>
    <row r="4" spans="2:6" ht="11.25">
      <c r="B4" s="8" t="s">
        <v>403</v>
      </c>
      <c r="C4" s="175"/>
      <c r="D4" s="175"/>
      <c r="E4" s="175"/>
      <c r="F4" s="175"/>
    </row>
    <row r="5" spans="2:6" ht="11.25">
      <c r="B5" s="9" t="s">
        <v>142</v>
      </c>
      <c r="C5" s="175"/>
      <c r="D5" s="175"/>
      <c r="E5" s="175"/>
      <c r="F5" s="175"/>
    </row>
    <row r="6" spans="2:6" ht="11.25">
      <c r="B6" s="9"/>
      <c r="C6" s="175"/>
      <c r="D6" s="175"/>
      <c r="E6" s="175"/>
      <c r="F6" s="175"/>
    </row>
    <row r="7" spans="2:13" s="300" customFormat="1" ht="15" customHeight="1">
      <c r="B7" s="504" t="s">
        <v>1</v>
      </c>
      <c r="C7" s="178" t="s">
        <v>404</v>
      </c>
      <c r="D7" s="178"/>
      <c r="E7" s="178"/>
      <c r="F7" s="301"/>
      <c r="G7" s="527" t="s">
        <v>405</v>
      </c>
      <c r="H7" s="527"/>
      <c r="I7" s="527"/>
      <c r="J7" s="177"/>
      <c r="K7" s="511" t="s">
        <v>231</v>
      </c>
      <c r="L7" s="511" t="s">
        <v>399</v>
      </c>
      <c r="M7" s="531" t="s">
        <v>396</v>
      </c>
    </row>
    <row r="8" spans="2:13" s="302" customFormat="1" ht="27.75" customHeight="1" thickBot="1">
      <c r="B8" s="533"/>
      <c r="C8" s="71" t="s">
        <v>119</v>
      </c>
      <c r="D8" s="71" t="s">
        <v>633</v>
      </c>
      <c r="E8" s="71" t="s">
        <v>407</v>
      </c>
      <c r="F8" s="71"/>
      <c r="G8" s="71" t="s">
        <v>119</v>
      </c>
      <c r="H8" s="71" t="s">
        <v>408</v>
      </c>
      <c r="I8" s="295" t="s">
        <v>398</v>
      </c>
      <c r="J8" s="295"/>
      <c r="K8" s="503"/>
      <c r="L8" s="503"/>
      <c r="M8" s="532"/>
    </row>
    <row r="9" spans="2:13" ht="12" thickTop="1">
      <c r="B9" s="311" t="s">
        <v>41</v>
      </c>
      <c r="C9" s="311">
        <v>12.367620401841828</v>
      </c>
      <c r="D9" s="311"/>
      <c r="E9" s="311"/>
      <c r="F9" s="6"/>
      <c r="G9" s="311">
        <v>14.1142497556117</v>
      </c>
      <c r="H9" s="311">
        <v>15.3484859277103</v>
      </c>
      <c r="I9" s="311"/>
      <c r="J9" s="405"/>
      <c r="K9" s="311">
        <v>5.509625094491599</v>
      </c>
      <c r="L9" s="311">
        <v>19.69021703752183</v>
      </c>
      <c r="M9" s="311">
        <v>11.3429219931908</v>
      </c>
    </row>
    <row r="10" spans="2:13" ht="11.25">
      <c r="B10" s="311" t="s">
        <v>42</v>
      </c>
      <c r="C10" s="311">
        <v>10.864106856403621</v>
      </c>
      <c r="D10" s="311"/>
      <c r="E10" s="311"/>
      <c r="F10" s="6"/>
      <c r="G10" s="311">
        <v>16.5071748041015</v>
      </c>
      <c r="H10" s="311">
        <v>16.7145484644714</v>
      </c>
      <c r="I10" s="311"/>
      <c r="J10" s="405"/>
      <c r="K10" s="311">
        <v>24.163513742518617</v>
      </c>
      <c r="L10" s="311">
        <v>20.125838313729048</v>
      </c>
      <c r="M10" s="311">
        <v>11.9403481162508</v>
      </c>
    </row>
    <row r="11" spans="2:13" ht="11.25">
      <c r="B11" s="311" t="s">
        <v>43</v>
      </c>
      <c r="C11" s="311">
        <v>12.066138585538265</v>
      </c>
      <c r="D11" s="311"/>
      <c r="E11" s="311"/>
      <c r="F11" s="6"/>
      <c r="G11" s="311">
        <v>24.5798042546395</v>
      </c>
      <c r="H11" s="311">
        <v>20.9917458577695</v>
      </c>
      <c r="I11" s="311"/>
      <c r="J11" s="405"/>
      <c r="K11" s="311">
        <v>14.254710035219475</v>
      </c>
      <c r="L11" s="311">
        <v>20.411406915111783</v>
      </c>
      <c r="M11" s="311">
        <v>13.9687217796781</v>
      </c>
    </row>
    <row r="12" spans="2:13" ht="11.25">
      <c r="B12" s="311" t="s">
        <v>44</v>
      </c>
      <c r="C12" s="311">
        <v>9.716641862886522</v>
      </c>
      <c r="D12" s="311"/>
      <c r="E12" s="311"/>
      <c r="F12" s="6"/>
      <c r="G12" s="311">
        <v>16.48675082519</v>
      </c>
      <c r="H12" s="311">
        <v>13.2564460530368</v>
      </c>
      <c r="I12" s="311"/>
      <c r="J12" s="405"/>
      <c r="K12" s="311">
        <v>2.333569349302733</v>
      </c>
      <c r="L12" s="311">
        <v>28.242083325846636</v>
      </c>
      <c r="M12" s="311">
        <v>8.15393868457188</v>
      </c>
    </row>
    <row r="13" spans="2:13" ht="11.25">
      <c r="B13" s="311" t="s">
        <v>45</v>
      </c>
      <c r="C13" s="311">
        <v>0.9798041745950448</v>
      </c>
      <c r="D13" s="311"/>
      <c r="E13" s="311"/>
      <c r="F13" s="6"/>
      <c r="G13" s="311">
        <v>10.1192037863812</v>
      </c>
      <c r="H13" s="311">
        <v>9.73509029012471</v>
      </c>
      <c r="I13" s="311"/>
      <c r="J13" s="405"/>
      <c r="K13" s="311">
        <v>11.572718810614791</v>
      </c>
      <c r="L13" s="311">
        <v>-4.423987706826605</v>
      </c>
      <c r="M13" s="311">
        <v>5.16664908406304</v>
      </c>
    </row>
    <row r="14" spans="2:13" ht="11.25">
      <c r="B14" s="311" t="s">
        <v>46</v>
      </c>
      <c r="C14" s="311">
        <v>12.575069130453542</v>
      </c>
      <c r="D14" s="311"/>
      <c r="E14" s="311"/>
      <c r="F14" s="6"/>
      <c r="G14" s="311">
        <v>0.662378834267208</v>
      </c>
      <c r="H14" s="311">
        <v>7.0274722804061</v>
      </c>
      <c r="I14" s="311"/>
      <c r="J14" s="405"/>
      <c r="K14" s="311">
        <v>-0.2930955152481207</v>
      </c>
      <c r="L14" s="311">
        <v>-1.162955585791614</v>
      </c>
      <c r="M14" s="311">
        <v>10.2571295347873</v>
      </c>
    </row>
    <row r="15" spans="2:13" ht="11.25">
      <c r="B15" s="311" t="s">
        <v>47</v>
      </c>
      <c r="C15" s="311">
        <v>4.858269501410906</v>
      </c>
      <c r="D15" s="311"/>
      <c r="E15" s="311"/>
      <c r="F15" s="6"/>
      <c r="G15" s="311">
        <v>-0.0198047982653327</v>
      </c>
      <c r="H15" s="311">
        <v>-1.17093321428751</v>
      </c>
      <c r="I15" s="311"/>
      <c r="J15" s="405"/>
      <c r="K15" s="311">
        <v>-0.3819638875492637</v>
      </c>
      <c r="L15" s="311">
        <v>-7.722505246325939</v>
      </c>
      <c r="M15" s="311">
        <v>4.93432806978934</v>
      </c>
    </row>
    <row r="16" spans="2:13" ht="11.25">
      <c r="B16" s="311" t="s">
        <v>48</v>
      </c>
      <c r="C16" s="311">
        <v>4.691064775877729</v>
      </c>
      <c r="D16" s="311"/>
      <c r="E16" s="311"/>
      <c r="F16" s="6"/>
      <c r="G16" s="311">
        <v>3.15114136525518</v>
      </c>
      <c r="H16" s="311">
        <v>4.74759712478496</v>
      </c>
      <c r="I16" s="311"/>
      <c r="J16" s="405"/>
      <c r="K16" s="311">
        <v>13.251766981458468</v>
      </c>
      <c r="L16" s="311">
        <v>4.402968349642289</v>
      </c>
      <c r="M16" s="311">
        <v>4.96989768924753</v>
      </c>
    </row>
    <row r="17" spans="2:13" ht="11.25">
      <c r="B17" s="311" t="s">
        <v>49</v>
      </c>
      <c r="C17" s="311">
        <v>8.685228167557968</v>
      </c>
      <c r="D17" s="311"/>
      <c r="E17" s="311"/>
      <c r="F17" s="6"/>
      <c r="G17" s="311">
        <v>0.2807789546728</v>
      </c>
      <c r="H17" s="311">
        <v>3.8857932541182</v>
      </c>
      <c r="I17" s="311"/>
      <c r="J17" s="405"/>
      <c r="K17" s="311">
        <v>9.299890837487768</v>
      </c>
      <c r="L17" s="311">
        <v>8.39700091134532</v>
      </c>
      <c r="M17" s="311">
        <v>6.75956012204072</v>
      </c>
    </row>
    <row r="18" spans="2:13" ht="11.25">
      <c r="B18" s="311" t="s">
        <v>50</v>
      </c>
      <c r="C18" s="311">
        <v>4.545543354514314</v>
      </c>
      <c r="D18" s="311"/>
      <c r="E18" s="311"/>
      <c r="F18" s="6"/>
      <c r="G18" s="311">
        <v>16.7711668234519</v>
      </c>
      <c r="H18" s="311">
        <v>13.4615754768807</v>
      </c>
      <c r="I18" s="311"/>
      <c r="J18" s="405"/>
      <c r="K18" s="311">
        <v>22.614291635694638</v>
      </c>
      <c r="L18" s="311">
        <v>0.6865374902430554</v>
      </c>
      <c r="M18" s="311">
        <v>9.2</v>
      </c>
    </row>
    <row r="19" spans="2:13" ht="11.25">
      <c r="B19" s="311" t="s">
        <v>51</v>
      </c>
      <c r="C19" s="311">
        <v>-5.694851663325206</v>
      </c>
      <c r="D19" s="311"/>
      <c r="E19" s="311"/>
      <c r="F19" s="6"/>
      <c r="G19" s="311">
        <v>-12.8845750667379</v>
      </c>
      <c r="H19" s="311">
        <v>-12.1510993249458</v>
      </c>
      <c r="I19" s="311"/>
      <c r="J19" s="405"/>
      <c r="K19" s="311">
        <v>21.352796872740587</v>
      </c>
      <c r="L19" s="311">
        <v>-12.361318819705836</v>
      </c>
      <c r="M19" s="311">
        <v>-4.25</v>
      </c>
    </row>
    <row r="20" spans="2:13" ht="11.25">
      <c r="B20" s="311" t="s">
        <v>52</v>
      </c>
      <c r="C20" s="311">
        <v>4.1889950221627</v>
      </c>
      <c r="D20" s="311"/>
      <c r="E20" s="311"/>
      <c r="F20" s="6"/>
      <c r="G20" s="311">
        <v>-9.01648515749438</v>
      </c>
      <c r="H20" s="311">
        <v>-6.80462187426498</v>
      </c>
      <c r="I20" s="311"/>
      <c r="J20" s="405"/>
      <c r="K20" s="311">
        <v>-9.191871792920692</v>
      </c>
      <c r="L20" s="311">
        <v>-6.004328654687486</v>
      </c>
      <c r="M20" s="311">
        <v>0.829999999999998</v>
      </c>
    </row>
    <row r="21" spans="2:13" ht="11.25">
      <c r="B21" s="311" t="s">
        <v>53</v>
      </c>
      <c r="C21" s="311">
        <v>-2.0247314036768382</v>
      </c>
      <c r="D21" s="311"/>
      <c r="E21" s="311"/>
      <c r="F21" s="6"/>
      <c r="G21" s="311">
        <v>-22.5567152748403</v>
      </c>
      <c r="H21" s="311">
        <v>-16.3289392485821</v>
      </c>
      <c r="I21" s="311"/>
      <c r="J21" s="405"/>
      <c r="K21" s="311">
        <v>14.271464365530463</v>
      </c>
      <c r="L21" s="311">
        <v>-17.4474962818296</v>
      </c>
      <c r="M21" s="311">
        <v>-2.93000000000001</v>
      </c>
    </row>
    <row r="22" spans="2:13" ht="11.25">
      <c r="B22" s="311" t="s">
        <v>54</v>
      </c>
      <c r="C22" s="311">
        <v>2.7177747172218547</v>
      </c>
      <c r="D22" s="311"/>
      <c r="E22" s="311"/>
      <c r="F22" s="6"/>
      <c r="G22" s="311">
        <v>2.07580803811847</v>
      </c>
      <c r="H22" s="311">
        <v>-0.182200405925104</v>
      </c>
      <c r="I22" s="311"/>
      <c r="J22" s="405"/>
      <c r="K22" s="311">
        <v>21.983002586249857</v>
      </c>
      <c r="L22" s="311">
        <v>-2.983771904603272</v>
      </c>
      <c r="M22" s="311">
        <v>5.40000000000001</v>
      </c>
    </row>
    <row r="23" spans="2:13" ht="11.25">
      <c r="B23" s="311" t="s">
        <v>55</v>
      </c>
      <c r="C23" s="311">
        <v>2.8365070892357513</v>
      </c>
      <c r="D23" s="311"/>
      <c r="E23" s="311"/>
      <c r="F23" s="6"/>
      <c r="G23" s="311">
        <v>30.5534396297441</v>
      </c>
      <c r="H23" s="311">
        <v>8.76007761430382</v>
      </c>
      <c r="I23" s="311"/>
      <c r="J23" s="405"/>
      <c r="K23" s="311">
        <v>7.041870560897312</v>
      </c>
      <c r="L23" s="311">
        <v>0.05382181772248806</v>
      </c>
      <c r="M23" s="311">
        <v>7.84999999999999</v>
      </c>
    </row>
    <row r="24" spans="2:13" ht="11.25">
      <c r="B24" s="311" t="s">
        <v>56</v>
      </c>
      <c r="C24" s="311">
        <v>12.29471371204549</v>
      </c>
      <c r="D24" s="311"/>
      <c r="E24" s="311"/>
      <c r="F24" s="6"/>
      <c r="G24" s="311">
        <v>9.53402801226084</v>
      </c>
      <c r="H24" s="311">
        <v>22.5927703170498</v>
      </c>
      <c r="I24" s="311"/>
      <c r="J24" s="405"/>
      <c r="K24" s="311">
        <v>-10.574250601137013</v>
      </c>
      <c r="L24" s="311">
        <v>28.623922268514068</v>
      </c>
      <c r="M24" s="311">
        <v>7.49</v>
      </c>
    </row>
    <row r="25" spans="2:13" ht="11.25">
      <c r="B25" s="311" t="s">
        <v>57</v>
      </c>
      <c r="C25" s="311">
        <v>1.7281769181982876</v>
      </c>
      <c r="D25" s="311"/>
      <c r="E25" s="311"/>
      <c r="F25" s="6"/>
      <c r="G25" s="311">
        <v>-1.47330937325322</v>
      </c>
      <c r="H25" s="311">
        <v>-1.36328528167281</v>
      </c>
      <c r="I25" s="311"/>
      <c r="J25" s="405"/>
      <c r="K25" s="311">
        <v>19.24019896736484</v>
      </c>
      <c r="L25" s="311">
        <v>-2.94293322317678</v>
      </c>
      <c r="M25" s="311">
        <v>3.53</v>
      </c>
    </row>
    <row r="26" spans="2:13" ht="11.25">
      <c r="B26" s="311" t="s">
        <v>58</v>
      </c>
      <c r="C26" s="311">
        <v>-1.3003227614704738</v>
      </c>
      <c r="D26" s="311"/>
      <c r="E26" s="311"/>
      <c r="F26" s="6"/>
      <c r="G26" s="311">
        <v>-4.93260464576589</v>
      </c>
      <c r="H26" s="311">
        <v>-4.93260464576569</v>
      </c>
      <c r="I26" s="311"/>
      <c r="J26" s="405"/>
      <c r="K26" s="311">
        <v>13.066131326066355</v>
      </c>
      <c r="L26" s="311">
        <v>-1.11027573050132</v>
      </c>
      <c r="M26" s="311">
        <v>-0.0600000000000023</v>
      </c>
    </row>
    <row r="27" spans="2:13" ht="11.25">
      <c r="B27" s="311" t="s">
        <v>59</v>
      </c>
      <c r="C27" s="311">
        <v>3.815600947608999</v>
      </c>
      <c r="D27" s="311"/>
      <c r="E27" s="311"/>
      <c r="F27" s="6"/>
      <c r="G27" s="311">
        <v>1.19783200837753</v>
      </c>
      <c r="H27" s="311">
        <v>1.19783200837742</v>
      </c>
      <c r="I27" s="311"/>
      <c r="J27" s="405"/>
      <c r="K27" s="311">
        <v>5.060902169903692</v>
      </c>
      <c r="L27" s="311">
        <v>8.976805002547028</v>
      </c>
      <c r="M27" s="311">
        <v>3.16</v>
      </c>
    </row>
    <row r="28" spans="2:13" ht="11.25">
      <c r="B28" s="311" t="s">
        <v>60</v>
      </c>
      <c r="C28" s="311">
        <v>-0.9405380786155271</v>
      </c>
      <c r="D28" s="311"/>
      <c r="E28" s="311"/>
      <c r="F28" s="6"/>
      <c r="G28" s="311">
        <v>-10.9049574006304</v>
      </c>
      <c r="H28" s="311">
        <v>-10.9049574006304</v>
      </c>
      <c r="I28" s="311"/>
      <c r="J28" s="405"/>
      <c r="K28" s="311">
        <v>-4.917221626398172</v>
      </c>
      <c r="L28" s="311">
        <v>10.944541798035633</v>
      </c>
      <c r="M28" s="311">
        <v>-4.34999999999999</v>
      </c>
    </row>
    <row r="29" spans="2:13" ht="11.25">
      <c r="B29" s="405" t="s">
        <v>61</v>
      </c>
      <c r="C29" s="405">
        <v>0.500404056324055</v>
      </c>
      <c r="D29" s="405"/>
      <c r="E29" s="405"/>
      <c r="F29" s="6"/>
      <c r="G29" s="405">
        <v>8.95564472061323</v>
      </c>
      <c r="H29" s="405">
        <v>-4.72404861693209</v>
      </c>
      <c r="I29" s="405"/>
      <c r="J29" s="405"/>
      <c r="K29" s="405">
        <v>-4.82838437475032</v>
      </c>
      <c r="L29" s="405">
        <v>11.096781783956</v>
      </c>
      <c r="M29" s="405">
        <v>1.03148427769793</v>
      </c>
    </row>
    <row r="30" spans="2:14" ht="11.25">
      <c r="B30" s="406" t="s">
        <v>62</v>
      </c>
      <c r="C30" s="406">
        <v>0.093525187446386</v>
      </c>
      <c r="D30" s="406">
        <v>-0.645474105275912</v>
      </c>
      <c r="E30" s="406">
        <v>2.84033163947579</v>
      </c>
      <c r="F30" s="403"/>
      <c r="G30" s="406">
        <v>-8.57459309983758</v>
      </c>
      <c r="H30" s="406">
        <v>-6.6210254069679</v>
      </c>
      <c r="I30" s="406">
        <v>-29.89382185359978</v>
      </c>
      <c r="J30" s="406"/>
      <c r="K30" s="406">
        <v>16.5450928381963</v>
      </c>
      <c r="L30" s="406">
        <v>4.52792830345978</v>
      </c>
      <c r="M30" s="406">
        <v>-0.466914924090522</v>
      </c>
      <c r="N30" s="405"/>
    </row>
    <row r="31" spans="2:14" ht="11.25">
      <c r="B31" s="405" t="s">
        <v>63</v>
      </c>
      <c r="C31" s="405">
        <v>4.06698789730744</v>
      </c>
      <c r="D31" s="405">
        <v>4.53852254010858</v>
      </c>
      <c r="E31" s="405">
        <v>2.30677207947572</v>
      </c>
      <c r="F31" s="6"/>
      <c r="G31" s="405">
        <v>14.2820673408117</v>
      </c>
      <c r="H31" s="405">
        <v>6.32800026067972</v>
      </c>
      <c r="I31" s="405">
        <v>300.7821859995902</v>
      </c>
      <c r="J31" s="405"/>
      <c r="K31" s="405">
        <v>11.6813655761024</v>
      </c>
      <c r="L31" s="405">
        <v>26.7783261053786</v>
      </c>
      <c r="M31" s="405">
        <v>4.6651509482833</v>
      </c>
      <c r="N31" s="405"/>
    </row>
    <row r="32" spans="2:14" ht="11.25">
      <c r="B32" s="405" t="s">
        <v>64</v>
      </c>
      <c r="C32" s="405">
        <v>5.8729220516055</v>
      </c>
      <c r="D32" s="405">
        <v>7.44295967788995</v>
      </c>
      <c r="E32" s="405">
        <v>0.333002872467536</v>
      </c>
      <c r="F32" s="6"/>
      <c r="G32" s="405">
        <v>13.0323797952291</v>
      </c>
      <c r="H32" s="405">
        <v>14.2533173975667</v>
      </c>
      <c r="I32" s="405">
        <v>-2.0345833230614563</v>
      </c>
      <c r="J32" s="405"/>
      <c r="K32" s="405">
        <v>4.00957815365803</v>
      </c>
      <c r="L32" s="405">
        <v>20.3475799158574</v>
      </c>
      <c r="M32" s="405">
        <v>5.33435987681479</v>
      </c>
      <c r="N32" s="405"/>
    </row>
    <row r="33" spans="2:14" ht="11.25">
      <c r="B33" s="405" t="s">
        <v>65</v>
      </c>
      <c r="C33" s="405">
        <v>7.01400402157435</v>
      </c>
      <c r="D33" s="405">
        <v>8.62186014935507</v>
      </c>
      <c r="E33" s="405">
        <v>1.34532556371929</v>
      </c>
      <c r="F33" s="6"/>
      <c r="G33" s="405">
        <v>8.0930512586991</v>
      </c>
      <c r="H33" s="405">
        <v>7.29038141730594</v>
      </c>
      <c r="I33" s="405">
        <v>20.021413837638246</v>
      </c>
      <c r="J33" s="405"/>
      <c r="K33" s="405">
        <v>-2.03281900563311</v>
      </c>
      <c r="L33" s="405">
        <v>30.684788290643</v>
      </c>
      <c r="M33" s="405">
        <v>4.41683199331733</v>
      </c>
      <c r="N33" s="405"/>
    </row>
    <row r="34" spans="2:13" ht="11.25">
      <c r="B34" s="405" t="s">
        <v>66</v>
      </c>
      <c r="C34" s="405">
        <v>1.9611065433995</v>
      </c>
      <c r="D34" s="405">
        <v>3.38537539419903</v>
      </c>
      <c r="E34" s="405">
        <v>-1.82628614663733</v>
      </c>
      <c r="F34" s="6"/>
      <c r="G34" s="405">
        <v>5.73866903398843</v>
      </c>
      <c r="H34" s="405">
        <v>1.50259295574034</v>
      </c>
      <c r="I34" s="405">
        <v>-256.5586651307824</v>
      </c>
      <c r="J34" s="405"/>
      <c r="K34" s="405">
        <v>-0.419333600679678</v>
      </c>
      <c r="L34" s="405">
        <v>5.59482197560497</v>
      </c>
      <c r="M34" s="405">
        <v>2.15049887302878</v>
      </c>
    </row>
    <row r="35" spans="2:13" ht="11.25">
      <c r="B35" s="405" t="s">
        <v>67</v>
      </c>
      <c r="C35" s="405">
        <v>2.60953555722145</v>
      </c>
      <c r="D35" s="405">
        <v>3.04057142381654</v>
      </c>
      <c r="E35" s="405">
        <v>1.24688636431971</v>
      </c>
      <c r="F35" s="6"/>
      <c r="G35" s="405">
        <v>9.74697776262949</v>
      </c>
      <c r="H35" s="405">
        <v>8.73329282260795</v>
      </c>
      <c r="I35" s="405">
        <v>110.66469226115431</v>
      </c>
      <c r="J35" s="405"/>
      <c r="K35" s="405">
        <v>11.0197682842639</v>
      </c>
      <c r="L35" s="405">
        <v>14.5954144614842</v>
      </c>
      <c r="M35" s="405">
        <v>3.37529801782325</v>
      </c>
    </row>
    <row r="36" spans="2:13" ht="11.25">
      <c r="B36" s="405" t="s">
        <v>68</v>
      </c>
      <c r="C36" s="405">
        <v>0.205262034994405</v>
      </c>
      <c r="D36" s="405">
        <v>-0.609730547541844</v>
      </c>
      <c r="E36" s="405">
        <v>3.22199521363309</v>
      </c>
      <c r="F36" s="6"/>
      <c r="G36" s="405">
        <v>-2.74668398847013</v>
      </c>
      <c r="H36" s="405">
        <v>-0.343145574575246</v>
      </c>
      <c r="I36" s="405">
        <v>-751.0540916168364</v>
      </c>
      <c r="J36" s="405"/>
      <c r="K36" s="405">
        <v>4.90842444721021</v>
      </c>
      <c r="L36" s="405">
        <v>-0.0575826819908656</v>
      </c>
      <c r="M36" s="405">
        <v>0.0353456753802988</v>
      </c>
    </row>
    <row r="37" spans="2:13" ht="11.25">
      <c r="B37" s="405" t="s">
        <v>69</v>
      </c>
      <c r="C37" s="405">
        <v>0.696352710939109</v>
      </c>
      <c r="D37" s="405">
        <v>0.336869486802115</v>
      </c>
      <c r="E37" s="405">
        <v>1.68817241625987</v>
      </c>
      <c r="F37" s="6"/>
      <c r="G37" s="405">
        <v>-12.2233033803604</v>
      </c>
      <c r="H37" s="405">
        <v>-8.19620703388857</v>
      </c>
      <c r="I37" s="405">
        <v>-1165.0086812420986</v>
      </c>
      <c r="J37" s="405"/>
      <c r="K37" s="405">
        <v>5.70618555104228</v>
      </c>
      <c r="L37" s="405">
        <v>-15.0938123849659</v>
      </c>
      <c r="M37" s="405">
        <v>0.254078308889532</v>
      </c>
    </row>
    <row r="38" spans="2:13" ht="11.25">
      <c r="B38" s="405" t="s">
        <v>70</v>
      </c>
      <c r="C38" s="6">
        <v>3.03389546696249</v>
      </c>
      <c r="D38" s="6">
        <v>3.93387974305637</v>
      </c>
      <c r="E38" s="6">
        <v>-0.151082556983368</v>
      </c>
      <c r="F38" s="6"/>
      <c r="G38" s="6">
        <v>10.2839943533017</v>
      </c>
      <c r="H38" s="6">
        <v>5.03238560923505</v>
      </c>
      <c r="I38" s="6">
        <v>124.51962152619474</v>
      </c>
      <c r="J38" s="6"/>
      <c r="K38" s="6">
        <v>12.8605508355611</v>
      </c>
      <c r="L38" s="6">
        <v>10.7986430525961</v>
      </c>
      <c r="M38" s="6">
        <v>4.30618685499806</v>
      </c>
    </row>
    <row r="39" spans="2:13" ht="11.25">
      <c r="B39" s="405" t="s">
        <v>71</v>
      </c>
      <c r="C39" s="6">
        <v>1.15519793386166</v>
      </c>
      <c r="D39" s="6">
        <v>0.6726406090783</v>
      </c>
      <c r="E39" s="6">
        <v>2.74277373554195</v>
      </c>
      <c r="F39" s="6"/>
      <c r="G39" s="6">
        <v>-2.60990351068638</v>
      </c>
      <c r="H39" s="6">
        <v>0.43603110758967</v>
      </c>
      <c r="I39" s="6">
        <v>-37.893136911015624</v>
      </c>
      <c r="J39" s="6"/>
      <c r="K39" s="6">
        <v>10.0474972597735</v>
      </c>
      <c r="L39" s="6">
        <v>1.51488894665397</v>
      </c>
      <c r="M39" s="6">
        <v>1.31311880978259</v>
      </c>
    </row>
    <row r="40" spans="2:13" ht="11.25">
      <c r="B40" s="405" t="s">
        <v>72</v>
      </c>
      <c r="C40" s="6">
        <v>2.59693078262922</v>
      </c>
      <c r="D40" s="6">
        <v>1.82063701311846</v>
      </c>
      <c r="E40" s="6">
        <v>4.74572067446124</v>
      </c>
      <c r="F40" s="6"/>
      <c r="G40" s="6">
        <v>-11.1141876176759</v>
      </c>
      <c r="H40" s="6">
        <v>-5.23194993055931</v>
      </c>
      <c r="I40" s="6">
        <v>-111.60067786164385</v>
      </c>
      <c r="J40" s="6"/>
      <c r="K40" s="6">
        <v>7.41714422610154</v>
      </c>
      <c r="L40" s="6">
        <v>-11.820333659558</v>
      </c>
      <c r="M40" s="6">
        <v>2.65809408541043</v>
      </c>
    </row>
    <row r="41" spans="2:13" ht="11.25">
      <c r="B41" s="405" t="s">
        <v>73</v>
      </c>
      <c r="C41" s="6">
        <v>-0.294136511575502</v>
      </c>
      <c r="D41" s="6">
        <v>-0.654305934295706</v>
      </c>
      <c r="E41" s="6">
        <v>1.15410927365775</v>
      </c>
      <c r="F41" s="6"/>
      <c r="G41" s="6">
        <v>-1.73385530037459</v>
      </c>
      <c r="H41" s="6">
        <v>-4.59403209421791</v>
      </c>
      <c r="I41" s="6">
        <v>-248.1323372465449</v>
      </c>
      <c r="J41" s="6"/>
      <c r="K41" s="6">
        <v>10.3987557782866</v>
      </c>
      <c r="L41" s="6">
        <v>-1.61867988857459</v>
      </c>
      <c r="M41" s="6">
        <v>1.14661982295567</v>
      </c>
    </row>
    <row r="42" spans="2:13" ht="11.25">
      <c r="B42" s="405" t="s">
        <v>74</v>
      </c>
      <c r="C42" s="6">
        <v>3.88453038474199</v>
      </c>
      <c r="D42" s="6">
        <v>3.80620118949241</v>
      </c>
      <c r="E42" s="6">
        <v>4.09258607507373</v>
      </c>
      <c r="F42" s="6"/>
      <c r="G42" s="6">
        <v>11.8413249034866</v>
      </c>
      <c r="H42" s="6">
        <v>9.12195722987595</v>
      </c>
      <c r="I42" s="6">
        <v>96.11024937360693</v>
      </c>
      <c r="J42" s="6"/>
      <c r="K42" s="6">
        <v>15.2937944027947</v>
      </c>
      <c r="L42" s="6">
        <v>13.3004014186056</v>
      </c>
      <c r="M42" s="6">
        <v>5.71229237600208</v>
      </c>
    </row>
    <row r="43" spans="2:13" ht="11.25">
      <c r="B43" s="405" t="s">
        <v>76</v>
      </c>
      <c r="C43" s="6">
        <v>3.94016539593649</v>
      </c>
      <c r="D43" s="6">
        <v>4.51544984032594</v>
      </c>
      <c r="E43" s="6">
        <v>2.30360797676836</v>
      </c>
      <c r="F43" s="6"/>
      <c r="G43" s="6">
        <v>-2.47011280853781</v>
      </c>
      <c r="H43" s="6">
        <v>3.62573436240064</v>
      </c>
      <c r="I43" s="6">
        <v>-98.60221022353865</v>
      </c>
      <c r="J43" s="6"/>
      <c r="K43" s="6">
        <v>9.33105879106407</v>
      </c>
      <c r="L43" s="6">
        <v>8.47214126802997</v>
      </c>
      <c r="M43" s="6">
        <v>3.15967361284946</v>
      </c>
    </row>
    <row r="44" spans="2:13" ht="11.25">
      <c r="B44" s="405" t="s">
        <v>514</v>
      </c>
      <c r="C44" s="6">
        <v>4.54732100386626</v>
      </c>
      <c r="D44" s="6">
        <v>5.19853503627632</v>
      </c>
      <c r="E44" s="6">
        <v>2.576054898457</v>
      </c>
      <c r="F44" s="6"/>
      <c r="G44" s="6">
        <v>10.4119249603434</v>
      </c>
      <c r="H44" s="6">
        <v>9.77305200781895</v>
      </c>
      <c r="I44" s="6">
        <v>48.510193413553694</v>
      </c>
      <c r="J44" s="6"/>
      <c r="K44" s="6">
        <v>5.04091219731433</v>
      </c>
      <c r="L44" s="6">
        <v>18.4482661039285</v>
      </c>
      <c r="M44" s="6">
        <v>3.97100648786677</v>
      </c>
    </row>
    <row r="45" spans="2:13" ht="11.25">
      <c r="B45" s="462" t="s">
        <v>530</v>
      </c>
      <c r="C45" s="90">
        <v>5.89985254711236</v>
      </c>
      <c r="D45" s="90">
        <v>6.296384640249</v>
      </c>
      <c r="E45" s="90">
        <v>4.7338800000001</v>
      </c>
      <c r="F45" s="90"/>
      <c r="G45" s="90">
        <v>13.9555258118375</v>
      </c>
      <c r="H45" s="90">
        <v>13.4895892409486</v>
      </c>
      <c r="I45" s="90">
        <v>36.59683300992798</v>
      </c>
      <c r="J45" s="90"/>
      <c r="K45" s="90">
        <v>6.71993820071253</v>
      </c>
      <c r="L45" s="90">
        <v>20.7855649591964</v>
      </c>
      <c r="M45" s="90">
        <v>5.6673197423766</v>
      </c>
    </row>
    <row r="46" spans="2:14" ht="11.25">
      <c r="B46" s="39" t="s">
        <v>536</v>
      </c>
      <c r="N46" s="405"/>
    </row>
    <row r="47" ht="11.25">
      <c r="B47" s="40" t="s">
        <v>542</v>
      </c>
    </row>
    <row r="48" spans="2:12" ht="12.75">
      <c r="B48" s="60" t="s">
        <v>543</v>
      </c>
      <c r="C48" s="312"/>
      <c r="D48" s="312"/>
      <c r="E48" s="312"/>
      <c r="F48" s="312"/>
      <c r="G48" s="312"/>
      <c r="H48" s="312"/>
      <c r="I48" s="312"/>
      <c r="J48" s="407"/>
      <c r="K48" s="312"/>
      <c r="L48" s="312"/>
    </row>
    <row r="49" spans="2:12" ht="12.75">
      <c r="B49" s="299" t="s">
        <v>541</v>
      </c>
      <c r="C49" s="313"/>
      <c r="D49" s="313"/>
      <c r="E49" s="313"/>
      <c r="F49" s="313"/>
      <c r="G49" s="313"/>
      <c r="H49" s="313"/>
      <c r="I49" s="313"/>
      <c r="J49" s="408"/>
      <c r="K49" s="313"/>
      <c r="L49" s="313"/>
    </row>
    <row r="50" spans="3:12" ht="12.75">
      <c r="C50" s="313"/>
      <c r="D50" s="313"/>
      <c r="E50" s="313"/>
      <c r="F50" s="313"/>
      <c r="G50" s="313"/>
      <c r="H50" s="313"/>
      <c r="I50" s="313"/>
      <c r="J50" s="408"/>
      <c r="K50" s="313"/>
      <c r="L50" s="313"/>
    </row>
    <row r="51" spans="2:12" ht="12.75">
      <c r="B51" s="409"/>
      <c r="C51" s="313"/>
      <c r="D51" s="313"/>
      <c r="E51" s="313"/>
      <c r="F51" s="313"/>
      <c r="G51" s="313"/>
      <c r="H51" s="313"/>
      <c r="I51" s="313"/>
      <c r="J51" s="408"/>
      <c r="K51" s="313"/>
      <c r="L51" s="313"/>
    </row>
    <row r="52" ht="11.25">
      <c r="B52" s="6"/>
    </row>
    <row r="53" ht="11.25">
      <c r="B53" s="6"/>
    </row>
    <row r="54" ht="11.25">
      <c r="B54" s="6"/>
    </row>
    <row r="55" ht="11.25">
      <c r="B55" s="6"/>
    </row>
    <row r="56" ht="11.25">
      <c r="B56" s="6"/>
    </row>
    <row r="57" ht="11.25">
      <c r="B57" s="6"/>
    </row>
    <row r="58" ht="11.25">
      <c r="B58" s="6"/>
    </row>
    <row r="59" ht="11.25">
      <c r="B59" s="6"/>
    </row>
  </sheetData>
  <mergeCells count="5">
    <mergeCell ref="M7:M8"/>
    <mergeCell ref="B7:B8"/>
    <mergeCell ref="G7:I7"/>
    <mergeCell ref="K7:K8"/>
    <mergeCell ref="L7:L8"/>
  </mergeCells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N2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.8515625" style="60" customWidth="1"/>
    <col min="2" max="2" width="7.7109375" style="60" customWidth="1"/>
    <col min="3" max="6" width="8.57421875" style="60" customWidth="1"/>
    <col min="7" max="7" width="1.421875" style="60" customWidth="1"/>
    <col min="8" max="10" width="8.57421875" style="60" customWidth="1"/>
    <col min="11" max="11" width="1.57421875" style="60" customWidth="1"/>
    <col min="12" max="12" width="8.57421875" style="60" customWidth="1"/>
    <col min="13" max="13" width="11.00390625" style="60" customWidth="1"/>
    <col min="14" max="14" width="8.57421875" style="60" customWidth="1"/>
    <col min="15" max="16384" width="9.140625" style="60" customWidth="1"/>
  </cols>
  <sheetData>
    <row r="1" spans="2:14" ht="12.75">
      <c r="B1" s="203" t="s">
        <v>241</v>
      </c>
      <c r="C1" s="116"/>
      <c r="D1" s="114"/>
      <c r="E1" s="391"/>
      <c r="F1" s="392"/>
      <c r="G1" s="392"/>
      <c r="H1" s="392"/>
      <c r="I1" s="392"/>
      <c r="J1" s="392"/>
      <c r="K1" s="392"/>
      <c r="L1" s="203"/>
      <c r="M1" s="392"/>
      <c r="N1" s="206" t="s">
        <v>658</v>
      </c>
    </row>
    <row r="2" spans="2:14" ht="11.25">
      <c r="B2" s="392"/>
      <c r="C2" s="116"/>
      <c r="D2" s="114"/>
      <c r="E2" s="391"/>
      <c r="F2" s="392"/>
      <c r="G2" s="392"/>
      <c r="H2" s="392"/>
      <c r="I2" s="392"/>
      <c r="J2" s="392"/>
      <c r="K2" s="392"/>
      <c r="L2" s="392"/>
      <c r="M2" s="392"/>
      <c r="N2" s="392"/>
    </row>
    <row r="3" spans="2:14" ht="11.25">
      <c r="B3" s="2" t="s">
        <v>598</v>
      </c>
      <c r="C3" s="392"/>
      <c r="D3" s="114"/>
      <c r="E3" s="1"/>
      <c r="F3" s="392"/>
      <c r="G3" s="392"/>
      <c r="H3" s="392"/>
      <c r="I3" s="392"/>
      <c r="J3" s="392"/>
      <c r="K3" s="392"/>
      <c r="L3" s="392"/>
      <c r="M3" s="392"/>
      <c r="N3" s="392"/>
    </row>
    <row r="4" ht="11.25">
      <c r="B4" s="404" t="s">
        <v>409</v>
      </c>
    </row>
    <row r="5" spans="2:3" ht="11.25">
      <c r="B5" s="413"/>
      <c r="C5" s="404"/>
    </row>
    <row r="6" spans="2:14" ht="19.5" customHeight="1">
      <c r="B6" s="534" t="s">
        <v>1</v>
      </c>
      <c r="C6" s="178" t="s">
        <v>404</v>
      </c>
      <c r="D6" s="178"/>
      <c r="E6" s="178"/>
      <c r="F6" s="178"/>
      <c r="G6" s="178"/>
      <c r="H6" s="527" t="s">
        <v>405</v>
      </c>
      <c r="I6" s="527"/>
      <c r="J6" s="527"/>
      <c r="K6" s="177"/>
      <c r="L6" s="511" t="s">
        <v>231</v>
      </c>
      <c r="M6" s="511" t="s">
        <v>399</v>
      </c>
      <c r="N6" s="511" t="s">
        <v>396</v>
      </c>
    </row>
    <row r="7" spans="2:14" ht="34.5" thickBot="1">
      <c r="B7" s="535"/>
      <c r="C7" s="71" t="s">
        <v>119</v>
      </c>
      <c r="D7" s="71" t="s">
        <v>406</v>
      </c>
      <c r="E7" s="71" t="s">
        <v>544</v>
      </c>
      <c r="F7" s="71" t="s">
        <v>407</v>
      </c>
      <c r="G7" s="71"/>
      <c r="H7" s="71" t="s">
        <v>119</v>
      </c>
      <c r="I7" s="71" t="s">
        <v>408</v>
      </c>
      <c r="J7" s="295" t="s">
        <v>398</v>
      </c>
      <c r="K7" s="295"/>
      <c r="L7" s="503"/>
      <c r="M7" s="503"/>
      <c r="N7" s="503"/>
    </row>
    <row r="8" spans="2:14" ht="12" thickTop="1">
      <c r="B8" s="410" t="s">
        <v>66</v>
      </c>
      <c r="C8" s="411">
        <v>1.63734387185752</v>
      </c>
      <c r="D8" s="411">
        <v>2.06552442500382</v>
      </c>
      <c r="E8" s="411">
        <v>-0.0440163508601461</v>
      </c>
      <c r="F8" s="411">
        <v>-0.384164202286154</v>
      </c>
      <c r="G8" s="411"/>
      <c r="H8" s="411">
        <v>1.0345317624589</v>
      </c>
      <c r="I8" s="411">
        <v>0.275324630860234</v>
      </c>
      <c r="J8" s="411">
        <v>0.759207131598878</v>
      </c>
      <c r="K8" s="411"/>
      <c r="L8" s="411">
        <v>-0.0304302720179076</v>
      </c>
      <c r="M8" s="411">
        <v>-0.490946488293576</v>
      </c>
      <c r="N8" s="411">
        <v>2.15049887302878</v>
      </c>
    </row>
    <row r="9" spans="2:14" ht="11.25">
      <c r="B9" s="410" t="s">
        <v>67</v>
      </c>
      <c r="C9" s="411">
        <v>2.21182225335399</v>
      </c>
      <c r="D9" s="411">
        <v>1.92335906394687</v>
      </c>
      <c r="E9" s="411">
        <v>0.03788860719646292</v>
      </c>
      <c r="F9" s="411">
        <v>0.250574582210657</v>
      </c>
      <c r="G9" s="411"/>
      <c r="H9" s="411">
        <v>1.66088802049741</v>
      </c>
      <c r="I9" s="411">
        <v>1.47335641760613</v>
      </c>
      <c r="J9" s="411">
        <v>0.187531602891126</v>
      </c>
      <c r="K9" s="411"/>
      <c r="L9" s="411">
        <v>0.7236371755984</v>
      </c>
      <c r="M9" s="411">
        <v>-1.22104942911265</v>
      </c>
      <c r="N9" s="411">
        <v>3.37529801782325</v>
      </c>
    </row>
    <row r="10" spans="2:14" ht="11.25">
      <c r="B10" s="410" t="s">
        <v>68</v>
      </c>
      <c r="C10" s="411">
        <v>0.174007734907759</v>
      </c>
      <c r="D10" s="411">
        <v>-0.386866878508411</v>
      </c>
      <c r="E10" s="411">
        <v>-0.08017696618548609</v>
      </c>
      <c r="F10" s="411">
        <v>0.641051579601656</v>
      </c>
      <c r="G10" s="411"/>
      <c r="H10" s="411">
        <v>-0.478643418796455</v>
      </c>
      <c r="I10" s="411">
        <v>-0.0596058786703424</v>
      </c>
      <c r="J10" s="411">
        <v>-0.419037540126489</v>
      </c>
      <c r="K10" s="411"/>
      <c r="L10" s="411">
        <v>0.334787194393434</v>
      </c>
      <c r="M10" s="411">
        <v>0.00519416296798909</v>
      </c>
      <c r="N10" s="411">
        <v>0.0353456753802988</v>
      </c>
    </row>
    <row r="11" spans="2:14" ht="11.25">
      <c r="B11" s="410" t="s">
        <v>69</v>
      </c>
      <c r="C11" s="411">
        <v>0.591699135929502</v>
      </c>
      <c r="D11" s="411">
        <v>0.211978122989823</v>
      </c>
      <c r="E11" s="411">
        <v>0.031307729359489944</v>
      </c>
      <c r="F11" s="411">
        <v>0.348413283580189</v>
      </c>
      <c r="G11" s="411"/>
      <c r="H11" s="411">
        <v>-2.08142763098331</v>
      </c>
      <c r="I11" s="411">
        <v>-1.39082068345632</v>
      </c>
      <c r="J11" s="411">
        <v>-0.69060694752711</v>
      </c>
      <c r="K11" s="411"/>
      <c r="L11" s="411">
        <v>0.395592361438278</v>
      </c>
      <c r="M11" s="411">
        <v>1.34821444466346</v>
      </c>
      <c r="N11" s="411">
        <v>0.254078308889532</v>
      </c>
    </row>
    <row r="12" spans="2:14" ht="11.25">
      <c r="B12" s="410" t="s">
        <v>70</v>
      </c>
      <c r="C12" s="252">
        <v>2.57966609465964</v>
      </c>
      <c r="D12" s="252">
        <v>2.49155332981907</v>
      </c>
      <c r="E12" s="252">
        <v>0.11877952399003208</v>
      </c>
      <c r="F12" s="252">
        <v>-0.0306667591494619</v>
      </c>
      <c r="G12" s="252"/>
      <c r="H12" s="252">
        <v>1.68418056310458</v>
      </c>
      <c r="I12" s="252">
        <v>0.787917576782465</v>
      </c>
      <c r="J12" s="252">
        <v>0.896262986322115</v>
      </c>
      <c r="K12" s="252"/>
      <c r="L12" s="252">
        <v>1.21032989511851</v>
      </c>
      <c r="M12" s="252">
        <v>-1.16798969816797</v>
      </c>
      <c r="N12" s="252">
        <v>4.30618685499806</v>
      </c>
    </row>
    <row r="13" spans="2:14" ht="11.25">
      <c r="B13" s="410" t="s">
        <v>71</v>
      </c>
      <c r="C13" s="252">
        <v>0.964745540839127</v>
      </c>
      <c r="D13" s="252">
        <v>0.423660556074621</v>
      </c>
      <c r="E13" s="252">
        <v>0.0153457195616441</v>
      </c>
      <c r="F13" s="252">
        <v>0.525739265202862</v>
      </c>
      <c r="G13" s="252"/>
      <c r="H13" s="252">
        <v>-0.476310787277651</v>
      </c>
      <c r="I13" s="252">
        <v>0.0732524955870464</v>
      </c>
      <c r="J13" s="252">
        <v>-0.549563282864709</v>
      </c>
      <c r="K13" s="252"/>
      <c r="L13" s="252">
        <v>1.00255875036669</v>
      </c>
      <c r="M13" s="252">
        <v>-0.177874694145397</v>
      </c>
      <c r="N13" s="252">
        <v>1.31311880978259</v>
      </c>
    </row>
    <row r="14" spans="2:14" ht="11.25">
      <c r="B14" s="410" t="s">
        <v>72</v>
      </c>
      <c r="C14" s="252">
        <v>2.16290771470875</v>
      </c>
      <c r="D14" s="252">
        <v>1.13275418235883</v>
      </c>
      <c r="E14" s="252">
        <v>0.08969877186407105</v>
      </c>
      <c r="F14" s="252">
        <v>0.940454760485849</v>
      </c>
      <c r="G14" s="252"/>
      <c r="H14" s="252">
        <v>-2.00370775402868</v>
      </c>
      <c r="I14" s="252">
        <v>-0.891074357824374</v>
      </c>
      <c r="J14" s="252">
        <v>-1.11263339620428</v>
      </c>
      <c r="K14" s="252"/>
      <c r="L14" s="252">
        <v>0.903515454606892</v>
      </c>
      <c r="M14" s="252">
        <v>1.59537867012355</v>
      </c>
      <c r="N14" s="252">
        <v>2.65809408541043</v>
      </c>
    </row>
    <row r="15" spans="2:14" ht="11.25">
      <c r="B15" s="410" t="s">
        <v>73</v>
      </c>
      <c r="C15" s="252">
        <v>-0.24204538841619</v>
      </c>
      <c r="D15" s="252">
        <v>-0.394702474316935</v>
      </c>
      <c r="E15" s="252">
        <v>-0.084786936451065</v>
      </c>
      <c r="F15" s="252">
        <v>0.23744402235181</v>
      </c>
      <c r="G15" s="252"/>
      <c r="H15" s="252">
        <v>-0.280818664223403</v>
      </c>
      <c r="I15" s="252">
        <v>-0.752797021562812</v>
      </c>
      <c r="J15" s="252">
        <v>0.471978357339407</v>
      </c>
      <c r="K15" s="252"/>
      <c r="L15" s="252">
        <v>1.46587342724631</v>
      </c>
      <c r="M15" s="252">
        <v>0.203678115496994</v>
      </c>
      <c r="N15" s="252">
        <v>1.14661982295567</v>
      </c>
    </row>
    <row r="16" spans="2:14" ht="11.25">
      <c r="B16" s="410" t="s">
        <v>74</v>
      </c>
      <c r="C16" s="252">
        <v>3.15880250454721</v>
      </c>
      <c r="D16" s="252">
        <v>2.30848237710799</v>
      </c>
      <c r="E16" s="252">
        <v>0.056825267596448015</v>
      </c>
      <c r="F16" s="252">
        <v>0.793494859842772</v>
      </c>
      <c r="G16" s="252"/>
      <c r="H16" s="252">
        <v>1.86746888728375</v>
      </c>
      <c r="I16" s="252">
        <v>1.3936308640029</v>
      </c>
      <c r="J16" s="252">
        <v>0.47383802328083</v>
      </c>
      <c r="K16" s="252"/>
      <c r="L16" s="252">
        <v>2.29207011037985</v>
      </c>
      <c r="M16" s="252">
        <v>-1.60604912620857</v>
      </c>
      <c r="N16" s="252">
        <v>5.71229237600208</v>
      </c>
    </row>
    <row r="17" spans="2:14" ht="11.25">
      <c r="B17" s="410" t="s">
        <v>76</v>
      </c>
      <c r="C17" s="252">
        <v>3.11295710837714</v>
      </c>
      <c r="D17" s="252">
        <v>2.64002332219759</v>
      </c>
      <c r="E17" s="252">
        <v>0.03002835954506372</v>
      </c>
      <c r="F17" s="252">
        <v>0.442905426634486</v>
      </c>
      <c r="G17" s="252"/>
      <c r="H17" s="252">
        <v>-0.422817844777484</v>
      </c>
      <c r="I17" s="252">
        <v>0.583621512873049</v>
      </c>
      <c r="J17" s="252">
        <v>-1.00643935765057</v>
      </c>
      <c r="K17" s="252"/>
      <c r="L17" s="252">
        <v>1.53263098906103</v>
      </c>
      <c r="M17" s="252">
        <v>-1.06309663981111</v>
      </c>
      <c r="N17" s="252">
        <v>3.15967361284946</v>
      </c>
    </row>
    <row r="18" spans="2:14" ht="11.25">
      <c r="B18" s="405" t="s">
        <v>514</v>
      </c>
      <c r="C18" s="252">
        <v>3.64631044797522</v>
      </c>
      <c r="D18" s="252">
        <v>3.06283347274475</v>
      </c>
      <c r="E18" s="463">
        <v>0.07053919792669328</v>
      </c>
      <c r="F18" s="252">
        <v>0.512937777303777</v>
      </c>
      <c r="G18" s="252"/>
      <c r="H18" s="252">
        <v>1.68732963587214</v>
      </c>
      <c r="I18" s="252">
        <v>1.55767476280001</v>
      </c>
      <c r="J18" s="252">
        <v>0.129654873072064</v>
      </c>
      <c r="K18" s="252"/>
      <c r="L18" s="252">
        <v>0.762607236548881</v>
      </c>
      <c r="M18" s="252">
        <v>-2.12524083252957</v>
      </c>
      <c r="N18" s="252">
        <v>3.97100648786677</v>
      </c>
    </row>
    <row r="19" spans="2:14" ht="11.25">
      <c r="B19" s="462">
        <v>2007</v>
      </c>
      <c r="C19" s="262">
        <v>4.73940400677118</v>
      </c>
      <c r="D19" s="262">
        <v>3.79650315649806</v>
      </c>
      <c r="E19" s="464">
        <v>-0.005500387993302214</v>
      </c>
      <c r="F19" s="262">
        <v>0.948401238266422</v>
      </c>
      <c r="G19" s="262"/>
      <c r="H19" s="262">
        <v>3.81436189765191</v>
      </c>
      <c r="I19" s="262">
        <v>2.21617075217837</v>
      </c>
      <c r="J19" s="262">
        <v>1.59819114547361</v>
      </c>
      <c r="K19" s="262"/>
      <c r="L19" s="262">
        <v>0.96542024485641</v>
      </c>
      <c r="M19" s="262">
        <v>-2.38290516130686</v>
      </c>
      <c r="N19" s="262">
        <v>5.6673197423766</v>
      </c>
    </row>
    <row r="20" ht="11.25">
      <c r="B20" s="39" t="s">
        <v>536</v>
      </c>
    </row>
    <row r="21" ht="11.25">
      <c r="B21" s="412" t="s">
        <v>545</v>
      </c>
    </row>
    <row r="22" spans="2:3" ht="11.25">
      <c r="B22" s="413"/>
      <c r="C22" s="252"/>
    </row>
  </sheetData>
  <mergeCells count="5">
    <mergeCell ref="N6:N7"/>
    <mergeCell ref="B6:B7"/>
    <mergeCell ref="H6:J6"/>
    <mergeCell ref="L6:L7"/>
    <mergeCell ref="M6:M7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T38"/>
  <sheetViews>
    <sheetView workbookViewId="0" topLeftCell="E1">
      <selection activeCell="S1" sqref="S1"/>
    </sheetView>
  </sheetViews>
  <sheetFormatPr defaultColWidth="9.140625" defaultRowHeight="12.75"/>
  <cols>
    <col min="1" max="1" width="3.00390625" style="1" customWidth="1"/>
    <col min="2" max="2" width="8.140625" style="40" customWidth="1"/>
    <col min="3" max="3" width="10.140625" style="1" customWidth="1"/>
    <col min="4" max="4" width="9.28125" style="1" customWidth="1"/>
    <col min="5" max="5" width="13.00390625" style="1" customWidth="1"/>
    <col min="6" max="8" width="9.28125" style="1" customWidth="1"/>
    <col min="9" max="9" width="2.421875" style="1" customWidth="1"/>
    <col min="10" max="10" width="9.28125" style="1" customWidth="1"/>
    <col min="11" max="11" width="10.421875" style="1" customWidth="1"/>
    <col min="12" max="13" width="11.00390625" style="1" customWidth="1"/>
    <col min="14" max="17" width="9.28125" style="1" customWidth="1"/>
    <col min="18" max="18" width="2.140625" style="1" customWidth="1"/>
    <col min="19" max="34" width="9.28125" style="1" customWidth="1"/>
    <col min="35" max="16384" width="9.140625" style="1" customWidth="1"/>
  </cols>
  <sheetData>
    <row r="1" spans="2:19" ht="12.75">
      <c r="B1" s="203" t="s">
        <v>241</v>
      </c>
      <c r="C1" s="116"/>
      <c r="D1" s="114"/>
      <c r="E1" s="391"/>
      <c r="F1" s="392"/>
      <c r="G1" s="392"/>
      <c r="H1" s="392"/>
      <c r="I1" s="392"/>
      <c r="J1" s="392"/>
      <c r="K1" s="392"/>
      <c r="L1" s="392"/>
      <c r="M1" s="392"/>
      <c r="P1" s="203"/>
      <c r="S1" s="206" t="s">
        <v>658</v>
      </c>
    </row>
    <row r="2" spans="2:14" ht="11.25">
      <c r="B2" s="392"/>
      <c r="C2" s="116"/>
      <c r="D2" s="114"/>
      <c r="E2" s="391"/>
      <c r="F2" s="392"/>
      <c r="G2" s="392"/>
      <c r="H2" s="392"/>
      <c r="I2" s="392"/>
      <c r="J2" s="392"/>
      <c r="K2" s="392"/>
      <c r="L2" s="392"/>
      <c r="M2" s="392"/>
      <c r="N2" s="392"/>
    </row>
    <row r="3" spans="2:14" ht="11.25">
      <c r="B3" s="2" t="s">
        <v>609</v>
      </c>
      <c r="C3" s="392"/>
      <c r="D3" s="114"/>
      <c r="F3" s="392"/>
      <c r="G3" s="392"/>
      <c r="H3" s="392"/>
      <c r="I3" s="392"/>
      <c r="J3" s="392"/>
      <c r="K3" s="392"/>
      <c r="L3" s="392"/>
      <c r="M3" s="392"/>
      <c r="N3" s="392"/>
    </row>
    <row r="4" ht="15">
      <c r="B4" s="349" t="s">
        <v>546</v>
      </c>
    </row>
    <row r="5" ht="11.25">
      <c r="B5" s="9" t="s">
        <v>547</v>
      </c>
    </row>
    <row r="6" ht="11.25">
      <c r="B6" s="9"/>
    </row>
    <row r="7" spans="2:19" ht="12.75" customHeight="1">
      <c r="B7" s="293"/>
      <c r="C7" s="93"/>
      <c r="D7" s="527" t="s">
        <v>388</v>
      </c>
      <c r="E7" s="527"/>
      <c r="F7" s="527"/>
      <c r="G7" s="527"/>
      <c r="H7" s="527"/>
      <c r="I7" s="177"/>
      <c r="J7" s="527" t="s">
        <v>389</v>
      </c>
      <c r="K7" s="527"/>
      <c r="L7" s="527"/>
      <c r="M7" s="527"/>
      <c r="N7" s="527"/>
      <c r="O7" s="527"/>
      <c r="P7" s="527"/>
      <c r="Q7" s="527"/>
      <c r="R7" s="177"/>
      <c r="S7" s="511" t="s">
        <v>483</v>
      </c>
    </row>
    <row r="8" spans="2:19" ht="45.75" customHeight="1" thickBot="1">
      <c r="B8" s="294" t="s">
        <v>484</v>
      </c>
      <c r="C8" s="295" t="s">
        <v>390</v>
      </c>
      <c r="D8" s="295" t="s">
        <v>402</v>
      </c>
      <c r="E8" s="295" t="s">
        <v>391</v>
      </c>
      <c r="F8" s="295" t="s">
        <v>392</v>
      </c>
      <c r="G8" s="295" t="s">
        <v>531</v>
      </c>
      <c r="H8" s="295" t="s">
        <v>119</v>
      </c>
      <c r="I8" s="296"/>
      <c r="J8" s="295" t="s">
        <v>393</v>
      </c>
      <c r="K8" s="295" t="s">
        <v>532</v>
      </c>
      <c r="L8" s="295" t="s">
        <v>533</v>
      </c>
      <c r="M8" s="295" t="s">
        <v>534</v>
      </c>
      <c r="N8" s="295" t="s">
        <v>394</v>
      </c>
      <c r="O8" s="295" t="s">
        <v>535</v>
      </c>
      <c r="P8" s="295" t="s">
        <v>539</v>
      </c>
      <c r="Q8" s="295" t="s">
        <v>119</v>
      </c>
      <c r="R8" s="295"/>
      <c r="S8" s="503"/>
    </row>
    <row r="9" spans="2:46" ht="12" thickTop="1">
      <c r="B9" s="40">
        <v>1992</v>
      </c>
      <c r="C9" s="6">
        <v>100</v>
      </c>
      <c r="D9" s="6">
        <v>88.99512918174636</v>
      </c>
      <c r="E9" s="6">
        <v>70.91700547781217</v>
      </c>
      <c r="F9" s="6">
        <v>78.470432763589</v>
      </c>
      <c r="G9" s="6">
        <v>90.9336060945969</v>
      </c>
      <c r="H9" s="6">
        <v>74.98021756872944</v>
      </c>
      <c r="I9" s="6"/>
      <c r="J9" s="6">
        <v>69.97158254068292</v>
      </c>
      <c r="K9" s="6">
        <v>75.21980651808917</v>
      </c>
      <c r="L9" s="6">
        <v>100</v>
      </c>
      <c r="M9" s="6">
        <v>87.95660744238008</v>
      </c>
      <c r="N9" s="6">
        <v>100</v>
      </c>
      <c r="O9" s="6">
        <v>100</v>
      </c>
      <c r="P9" s="6">
        <v>100</v>
      </c>
      <c r="Q9" s="6">
        <v>91.94174052200864</v>
      </c>
      <c r="R9" s="6"/>
      <c r="S9" s="6">
        <v>87.95660744238008</v>
      </c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</row>
    <row r="10" spans="2:36" ht="11.25">
      <c r="B10" s="40">
        <v>1993</v>
      </c>
      <c r="C10" s="6">
        <v>100</v>
      </c>
      <c r="D10" s="6">
        <v>87.12986590344046</v>
      </c>
      <c r="E10" s="6">
        <v>73.80150611284058</v>
      </c>
      <c r="F10" s="6">
        <v>81.51925219476817</v>
      </c>
      <c r="G10" s="6">
        <v>92.96174259261319</v>
      </c>
      <c r="H10" s="6">
        <v>77.5969044016503</v>
      </c>
      <c r="I10" s="6"/>
      <c r="J10" s="6">
        <v>75.5312263158329</v>
      </c>
      <c r="K10" s="6">
        <v>77.98037176511829</v>
      </c>
      <c r="L10" s="6">
        <v>100</v>
      </c>
      <c r="M10" s="6">
        <v>89.23897238102856</v>
      </c>
      <c r="N10" s="6">
        <v>100</v>
      </c>
      <c r="O10" s="6">
        <v>100</v>
      </c>
      <c r="P10" s="6">
        <v>100</v>
      </c>
      <c r="Q10" s="6">
        <v>93.04003538368376</v>
      </c>
      <c r="R10" s="6"/>
      <c r="S10" s="6">
        <v>89.23897238102856</v>
      </c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</row>
    <row r="11" spans="2:36" ht="11.25">
      <c r="B11" s="40">
        <v>1994</v>
      </c>
      <c r="C11" s="6">
        <v>100</v>
      </c>
      <c r="D11" s="6">
        <v>94.47125359789426</v>
      </c>
      <c r="E11" s="6">
        <v>75.6597583407154</v>
      </c>
      <c r="F11" s="6">
        <v>87.40465725245826</v>
      </c>
      <c r="G11" s="6">
        <v>93.72172578934061</v>
      </c>
      <c r="H11" s="6">
        <v>80.3365405464595</v>
      </c>
      <c r="I11" s="6"/>
      <c r="J11" s="6">
        <v>83.2894267441773</v>
      </c>
      <c r="K11" s="6">
        <v>81.30221443307441</v>
      </c>
      <c r="L11" s="6">
        <v>100</v>
      </c>
      <c r="M11" s="6">
        <v>91.07083876207828</v>
      </c>
      <c r="N11" s="6">
        <v>100</v>
      </c>
      <c r="O11" s="6">
        <v>100</v>
      </c>
      <c r="P11" s="6">
        <v>100</v>
      </c>
      <c r="Q11" s="6">
        <v>94.74007718619698</v>
      </c>
      <c r="R11" s="6"/>
      <c r="S11" s="6">
        <v>91.07083876207828</v>
      </c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</row>
    <row r="12" spans="2:36" ht="11.25">
      <c r="B12" s="40">
        <v>1995</v>
      </c>
      <c r="C12" s="6">
        <v>100</v>
      </c>
      <c r="D12" s="6">
        <v>94.18463875086861</v>
      </c>
      <c r="E12" s="6">
        <v>76.56303940351835</v>
      </c>
      <c r="F12" s="6">
        <v>87.02595266423627</v>
      </c>
      <c r="G12" s="6">
        <v>96.85416608607912</v>
      </c>
      <c r="H12" s="6">
        <v>81.09355623789932</v>
      </c>
      <c r="I12" s="6"/>
      <c r="J12" s="6">
        <v>90.93097184823765</v>
      </c>
      <c r="K12" s="6">
        <v>86.63188418341902</v>
      </c>
      <c r="L12" s="6">
        <v>100</v>
      </c>
      <c r="M12" s="6">
        <v>92.48696830646132</v>
      </c>
      <c r="N12" s="6">
        <v>100</v>
      </c>
      <c r="O12" s="6">
        <v>100</v>
      </c>
      <c r="P12" s="6">
        <v>100</v>
      </c>
      <c r="Q12" s="6">
        <v>96.53794409196622</v>
      </c>
      <c r="R12" s="6"/>
      <c r="S12" s="6">
        <v>92.48696830646132</v>
      </c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</row>
    <row r="13" spans="2:36" ht="11.25">
      <c r="B13" s="40">
        <v>1996</v>
      </c>
      <c r="C13" s="6">
        <v>100</v>
      </c>
      <c r="D13" s="6">
        <v>93.38883901821208</v>
      </c>
      <c r="E13" s="6">
        <v>76.69965888621934</v>
      </c>
      <c r="F13" s="6">
        <v>88.36322770794146</v>
      </c>
      <c r="G13" s="6">
        <v>99.6119592307842</v>
      </c>
      <c r="H13" s="6">
        <v>82.15182077128878</v>
      </c>
      <c r="I13" s="6"/>
      <c r="J13" s="6">
        <v>91.6352159242461</v>
      </c>
      <c r="K13" s="6">
        <v>89.99275459536526</v>
      </c>
      <c r="L13" s="6">
        <v>100</v>
      </c>
      <c r="M13" s="6">
        <v>93.60719397802836</v>
      </c>
      <c r="N13" s="6">
        <v>100</v>
      </c>
      <c r="O13" s="6">
        <v>100</v>
      </c>
      <c r="P13" s="6">
        <v>100</v>
      </c>
      <c r="Q13" s="6">
        <v>97.43924917452259</v>
      </c>
      <c r="R13" s="6"/>
      <c r="S13" s="6">
        <v>93.60719397802836</v>
      </c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</row>
    <row r="14" spans="2:36" ht="11.25">
      <c r="B14" s="40">
        <v>1997</v>
      </c>
      <c r="C14" s="6">
        <v>100</v>
      </c>
      <c r="D14" s="6">
        <v>96.14219226083489</v>
      </c>
      <c r="E14" s="6">
        <v>77.19929445010868</v>
      </c>
      <c r="F14" s="6">
        <v>94.37787190546553</v>
      </c>
      <c r="G14" s="6">
        <v>101.96078191982497</v>
      </c>
      <c r="H14" s="6">
        <v>84.29075286835213</v>
      </c>
      <c r="I14" s="6"/>
      <c r="J14" s="6">
        <v>94.1602196135577</v>
      </c>
      <c r="K14" s="6">
        <v>93.92543570695014</v>
      </c>
      <c r="L14" s="6">
        <v>100</v>
      </c>
      <c r="M14" s="6">
        <v>94.66753945570717</v>
      </c>
      <c r="N14" s="6">
        <v>100</v>
      </c>
      <c r="O14" s="6">
        <v>100</v>
      </c>
      <c r="P14" s="6">
        <v>100</v>
      </c>
      <c r="Q14" s="6">
        <v>98.220259380426</v>
      </c>
      <c r="R14" s="6"/>
      <c r="S14" s="6">
        <v>94.66753945570717</v>
      </c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</row>
    <row r="15" spans="2:36" ht="11.25">
      <c r="B15" s="40">
        <v>1998</v>
      </c>
      <c r="C15" s="6">
        <v>100</v>
      </c>
      <c r="D15" s="6">
        <v>95.55359377916369</v>
      </c>
      <c r="E15" s="6">
        <v>76.7419723401722</v>
      </c>
      <c r="F15" s="6">
        <v>94.65693052557482</v>
      </c>
      <c r="G15" s="6">
        <v>102.87882617470306</v>
      </c>
      <c r="H15" s="6">
        <v>84.70045044956069</v>
      </c>
      <c r="I15" s="6"/>
      <c r="J15" s="6">
        <v>90.87753204279252</v>
      </c>
      <c r="K15" s="6">
        <v>92.96332836682429</v>
      </c>
      <c r="L15" s="6">
        <v>100</v>
      </c>
      <c r="M15" s="6">
        <v>94.48129493007504</v>
      </c>
      <c r="N15" s="6">
        <v>100</v>
      </c>
      <c r="O15" s="6">
        <v>100</v>
      </c>
      <c r="P15" s="6">
        <v>100</v>
      </c>
      <c r="Q15" s="6">
        <v>97.68765294338843</v>
      </c>
      <c r="R15" s="6"/>
      <c r="S15" s="6">
        <v>94.48129493007504</v>
      </c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</row>
    <row r="16" spans="2:36" ht="11.25">
      <c r="B16" s="40">
        <v>1999</v>
      </c>
      <c r="C16" s="6">
        <v>100</v>
      </c>
      <c r="D16" s="6">
        <v>95.28767051959774</v>
      </c>
      <c r="E16" s="6">
        <v>76.72728198531259</v>
      </c>
      <c r="F16" s="6">
        <v>91.27212053510499</v>
      </c>
      <c r="G16" s="6">
        <v>102.71417481006591</v>
      </c>
      <c r="H16" s="6">
        <v>83.8335001375423</v>
      </c>
      <c r="I16" s="6"/>
      <c r="J16" s="6">
        <v>87.25416848795619</v>
      </c>
      <c r="K16" s="6">
        <v>87.68534862423901</v>
      </c>
      <c r="L16" s="6">
        <v>99.04763242543541</v>
      </c>
      <c r="M16" s="6">
        <v>93.59001072721108</v>
      </c>
      <c r="N16" s="6">
        <v>100</v>
      </c>
      <c r="O16" s="6">
        <v>100</v>
      </c>
      <c r="P16" s="6">
        <v>100</v>
      </c>
      <c r="Q16" s="6">
        <v>96.75728992247437</v>
      </c>
      <c r="R16" s="6"/>
      <c r="S16" s="6">
        <v>93.59001072721108</v>
      </c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</row>
    <row r="17" spans="2:36" ht="11.25">
      <c r="B17" s="40">
        <v>2000</v>
      </c>
      <c r="C17" s="6">
        <v>100</v>
      </c>
      <c r="D17" s="6">
        <v>97.9292807305431</v>
      </c>
      <c r="E17" s="6">
        <v>79.17148072121012</v>
      </c>
      <c r="F17" s="6">
        <v>92.4850961200528</v>
      </c>
      <c r="G17" s="6">
        <v>100.26179148940017</v>
      </c>
      <c r="H17" s="6">
        <v>85.48456847662686</v>
      </c>
      <c r="I17" s="6"/>
      <c r="J17" s="6">
        <v>89.531293376223</v>
      </c>
      <c r="K17" s="6">
        <v>91.10442317916387</v>
      </c>
      <c r="L17" s="6">
        <v>93.25128712983496</v>
      </c>
      <c r="M17" s="6">
        <v>93.86065853728276</v>
      </c>
      <c r="N17" s="6">
        <v>100</v>
      </c>
      <c r="O17" s="6">
        <v>100</v>
      </c>
      <c r="P17" s="6">
        <v>100</v>
      </c>
      <c r="Q17" s="6">
        <v>96.82532035122819</v>
      </c>
      <c r="R17" s="6"/>
      <c r="S17" s="6">
        <v>93.86065853728276</v>
      </c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</row>
    <row r="18" spans="2:36" ht="11.25">
      <c r="B18" s="40">
        <v>2001</v>
      </c>
      <c r="C18" s="6">
        <v>100</v>
      </c>
      <c r="D18" s="6">
        <v>97.95575460526315</v>
      </c>
      <c r="E18" s="6">
        <v>78.88810182131665</v>
      </c>
      <c r="F18" s="6">
        <v>89.22797577462026</v>
      </c>
      <c r="G18" s="6">
        <v>89.86611747550087</v>
      </c>
      <c r="H18" s="6">
        <v>83.31910509029642</v>
      </c>
      <c r="I18" s="6"/>
      <c r="J18" s="6">
        <v>86.8863391487074</v>
      </c>
      <c r="K18" s="6">
        <v>91.8334384226619</v>
      </c>
      <c r="L18" s="6">
        <v>88.3255778037769</v>
      </c>
      <c r="M18" s="6">
        <v>92.84626902937003</v>
      </c>
      <c r="N18" s="6">
        <v>100</v>
      </c>
      <c r="O18" s="6">
        <v>100</v>
      </c>
      <c r="P18" s="6">
        <v>100</v>
      </c>
      <c r="Q18" s="6">
        <v>96.00088575347243</v>
      </c>
      <c r="R18" s="6"/>
      <c r="S18" s="6">
        <v>92.84626902937003</v>
      </c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</row>
    <row r="19" spans="2:36" ht="11.25">
      <c r="B19" s="40">
        <v>2002</v>
      </c>
      <c r="C19" s="6">
        <v>100</v>
      </c>
      <c r="D19" s="6">
        <v>97.97544098592815</v>
      </c>
      <c r="E19" s="6">
        <v>79.48194685596692</v>
      </c>
      <c r="F19" s="6">
        <v>86.53386653581269</v>
      </c>
      <c r="G19" s="6">
        <v>88.74714874221715</v>
      </c>
      <c r="H19" s="6">
        <v>83.04836853786257</v>
      </c>
      <c r="I19" s="6"/>
      <c r="J19" s="6">
        <v>85.01771409841471</v>
      </c>
      <c r="K19" s="6">
        <v>92.83321806968542</v>
      </c>
      <c r="L19" s="6">
        <v>86.750157902753</v>
      </c>
      <c r="M19" s="6">
        <v>92.56783792227746</v>
      </c>
      <c r="N19" s="6">
        <v>100</v>
      </c>
      <c r="O19" s="6">
        <v>100</v>
      </c>
      <c r="P19" s="6">
        <v>100</v>
      </c>
      <c r="Q19" s="6">
        <v>95.6889904256833</v>
      </c>
      <c r="R19" s="6"/>
      <c r="S19" s="6">
        <v>92.56783792227746</v>
      </c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</row>
    <row r="20" spans="2:36" ht="11.25">
      <c r="B20" s="40">
        <v>2003</v>
      </c>
      <c r="C20" s="6">
        <v>100</v>
      </c>
      <c r="D20" s="6">
        <v>98.37660918584234</v>
      </c>
      <c r="E20" s="6">
        <v>78.63940833333334</v>
      </c>
      <c r="F20" s="6">
        <v>82.97382195055948</v>
      </c>
      <c r="G20" s="6">
        <v>88.23122828825514</v>
      </c>
      <c r="H20" s="6">
        <v>81.77533710519788</v>
      </c>
      <c r="I20" s="6"/>
      <c r="J20" s="6">
        <v>82.85516110247893</v>
      </c>
      <c r="K20" s="6">
        <v>88.43601122868381</v>
      </c>
      <c r="L20" s="6">
        <v>87.87728879654159</v>
      </c>
      <c r="M20" s="6">
        <v>91.58536416606586</v>
      </c>
      <c r="N20" s="6">
        <v>100</v>
      </c>
      <c r="O20" s="6">
        <v>100</v>
      </c>
      <c r="P20" s="6">
        <v>100</v>
      </c>
      <c r="Q20" s="6">
        <v>94.82691927591502</v>
      </c>
      <c r="R20" s="6"/>
      <c r="S20" s="6">
        <v>91.58536416606586</v>
      </c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</row>
    <row r="21" spans="2:36" ht="11.25">
      <c r="B21" s="40">
        <v>2004</v>
      </c>
      <c r="C21" s="6">
        <v>100</v>
      </c>
      <c r="D21" s="6">
        <v>97.89003814810764</v>
      </c>
      <c r="E21" s="6">
        <v>81.31472500000001</v>
      </c>
      <c r="F21" s="6">
        <v>87.6637647722102</v>
      </c>
      <c r="G21" s="6">
        <v>89.44552269577508</v>
      </c>
      <c r="H21" s="6">
        <v>84.49084622256011</v>
      </c>
      <c r="I21" s="6"/>
      <c r="J21" s="6">
        <v>87.23025041892032</v>
      </c>
      <c r="K21" s="6">
        <v>92.07929510523259</v>
      </c>
      <c r="L21" s="6">
        <v>88.00860330117233</v>
      </c>
      <c r="M21" s="6">
        <v>92.6720513330471</v>
      </c>
      <c r="N21" s="6">
        <v>100</v>
      </c>
      <c r="O21" s="6">
        <v>100</v>
      </c>
      <c r="P21" s="6">
        <v>100</v>
      </c>
      <c r="Q21" s="6">
        <v>95.76140019135636</v>
      </c>
      <c r="R21" s="6"/>
      <c r="S21" s="6">
        <v>92.6720513330471</v>
      </c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</row>
    <row r="22" spans="2:36" ht="11.25">
      <c r="B22" s="40">
        <v>2005</v>
      </c>
      <c r="C22" s="6">
        <v>100</v>
      </c>
      <c r="D22" s="6">
        <v>98.15879133851091</v>
      </c>
      <c r="E22" s="6">
        <v>80.64153333333334</v>
      </c>
      <c r="F22" s="6">
        <v>88.44618563946696</v>
      </c>
      <c r="G22" s="6">
        <v>90.1243809513199</v>
      </c>
      <c r="H22" s="6">
        <v>84.78593336010292</v>
      </c>
      <c r="I22" s="6"/>
      <c r="J22" s="6">
        <v>88.41577781591832</v>
      </c>
      <c r="K22" s="6">
        <v>93.70371170444291</v>
      </c>
      <c r="L22" s="6">
        <v>87.95682232178308</v>
      </c>
      <c r="M22" s="6">
        <v>92.84350608497442</v>
      </c>
      <c r="N22" s="6">
        <v>100</v>
      </c>
      <c r="O22" s="6">
        <v>100</v>
      </c>
      <c r="P22" s="6">
        <v>100</v>
      </c>
      <c r="Q22" s="6">
        <v>96.02461577051933</v>
      </c>
      <c r="R22" s="6"/>
      <c r="S22" s="6">
        <v>92.84350608497442</v>
      </c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</row>
    <row r="23" spans="2:36" ht="11.25">
      <c r="B23" s="316">
        <v>2006</v>
      </c>
      <c r="C23" s="90">
        <v>100</v>
      </c>
      <c r="D23" s="90">
        <v>97.387919147368</v>
      </c>
      <c r="E23" s="90">
        <v>80.556125</v>
      </c>
      <c r="F23" s="90">
        <v>91.73016971270627</v>
      </c>
      <c r="G23" s="90">
        <v>89.82347339624208</v>
      </c>
      <c r="H23" s="90">
        <v>85.37211354941111</v>
      </c>
      <c r="I23" s="90"/>
      <c r="J23" s="90">
        <v>91.00426521866672</v>
      </c>
      <c r="K23" s="90">
        <v>95.0490038205795</v>
      </c>
      <c r="L23" s="90">
        <v>85.9112179611925</v>
      </c>
      <c r="M23" s="90">
        <v>93.23998588316337</v>
      </c>
      <c r="N23" s="90">
        <v>100</v>
      </c>
      <c r="O23" s="90">
        <v>100</v>
      </c>
      <c r="P23" s="90">
        <v>100</v>
      </c>
      <c r="Q23" s="90">
        <v>96.48359130436972</v>
      </c>
      <c r="R23" s="90"/>
      <c r="S23" s="90">
        <v>93.23998588316337</v>
      </c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</row>
    <row r="24" spans="3:36" ht="11.25"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</row>
    <row r="25" ht="11.25">
      <c r="B25" s="39" t="s">
        <v>536</v>
      </c>
    </row>
    <row r="26" spans="2:12" ht="11.25">
      <c r="B26" s="536" t="s">
        <v>519</v>
      </c>
      <c r="C26" s="536"/>
      <c r="D26" s="536"/>
      <c r="E26" s="536"/>
      <c r="F26" s="536"/>
      <c r="G26" s="536"/>
      <c r="H26" s="536"/>
      <c r="I26" s="536"/>
      <c r="J26" s="536"/>
      <c r="K26" s="536"/>
      <c r="L26" s="536"/>
    </row>
    <row r="27" spans="2:12" ht="11.25">
      <c r="B27" s="536"/>
      <c r="C27" s="536"/>
      <c r="D27" s="536"/>
      <c r="E27" s="536"/>
      <c r="F27" s="536"/>
      <c r="G27" s="536"/>
      <c r="H27" s="536"/>
      <c r="I27" s="536"/>
      <c r="J27" s="536"/>
      <c r="K27" s="536"/>
      <c r="L27" s="536"/>
    </row>
    <row r="28" ht="11.25">
      <c r="B28" s="12"/>
    </row>
    <row r="29" ht="11.25">
      <c r="B29" s="12"/>
    </row>
    <row r="30" spans="3:36" ht="11.25"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</row>
    <row r="31" spans="3:36" ht="11.25"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</row>
    <row r="32" spans="3:36" ht="11.25"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</row>
    <row r="33" spans="3:36" ht="11.25"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</row>
    <row r="34" spans="3:36" ht="11.25"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</row>
    <row r="35" spans="3:36" ht="11.25"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</row>
    <row r="36" spans="3:36" ht="11.25"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</row>
    <row r="37" spans="3:36" ht="11.25"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</row>
    <row r="38" spans="3:36" ht="11.25"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</row>
  </sheetData>
  <mergeCells count="4">
    <mergeCell ref="D7:H7"/>
    <mergeCell ref="J7:Q7"/>
    <mergeCell ref="S7:S8"/>
    <mergeCell ref="B26:L27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scale="76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39"/>
  <sheetViews>
    <sheetView workbookViewId="0" topLeftCell="C1">
      <selection activeCell="A1" sqref="A1"/>
    </sheetView>
  </sheetViews>
  <sheetFormatPr defaultColWidth="9.140625" defaultRowHeight="14.25" customHeight="1"/>
  <cols>
    <col min="1" max="1" width="3.7109375" style="57" customWidth="1"/>
    <col min="2" max="2" width="3.28125" style="57" customWidth="1"/>
    <col min="3" max="3" width="49.57421875" style="57" customWidth="1"/>
    <col min="4" max="16" width="6.7109375" style="57" customWidth="1"/>
    <col min="17" max="16384" width="9.140625" style="57" customWidth="1"/>
  </cols>
  <sheetData>
    <row r="1" spans="2:16" s="1" customFormat="1" ht="12.75">
      <c r="B1" s="203" t="s">
        <v>241</v>
      </c>
      <c r="C1" s="116"/>
      <c r="D1" s="114"/>
      <c r="E1" s="391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206" t="s">
        <v>658</v>
      </c>
    </row>
    <row r="2" spans="2:16" s="1" customFormat="1" ht="11.25">
      <c r="B2" s="392"/>
      <c r="C2" s="116"/>
      <c r="D2" s="114"/>
      <c r="E2" s="391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</row>
    <row r="3" spans="2:16" s="1" customFormat="1" ht="11.25">
      <c r="B3" s="2" t="s">
        <v>596</v>
      </c>
      <c r="C3" s="392"/>
      <c r="D3" s="114"/>
      <c r="F3" s="392"/>
      <c r="G3" s="392"/>
      <c r="H3" s="392"/>
      <c r="I3" s="392"/>
      <c r="J3" s="392"/>
      <c r="K3" s="392"/>
      <c r="L3" s="392"/>
      <c r="M3" s="392"/>
      <c r="N3" s="392"/>
      <c r="O3" s="392"/>
      <c r="P3" s="392"/>
    </row>
    <row r="4" spans="2:16" ht="14.25" customHeight="1">
      <c r="B4" s="314" t="s">
        <v>548</v>
      </c>
      <c r="J4" s="1"/>
      <c r="K4" s="1"/>
      <c r="L4" s="1"/>
      <c r="M4" s="1"/>
      <c r="N4" s="1"/>
      <c r="O4" s="1"/>
      <c r="P4" s="1"/>
    </row>
    <row r="5" s="1" customFormat="1" ht="14.25" customHeight="1">
      <c r="B5" s="9" t="s">
        <v>549</v>
      </c>
    </row>
    <row r="6" spans="2:16" s="1" customFormat="1" ht="14.25" customHeight="1" thickBot="1">
      <c r="B6" s="414"/>
      <c r="C6" s="414"/>
      <c r="D6" s="414">
        <v>1995</v>
      </c>
      <c r="E6" s="414">
        <v>1996</v>
      </c>
      <c r="F6" s="414">
        <v>1997</v>
      </c>
      <c r="G6" s="414">
        <v>1998</v>
      </c>
      <c r="H6" s="414">
        <v>1999</v>
      </c>
      <c r="I6" s="414">
        <v>2000</v>
      </c>
      <c r="J6" s="414">
        <v>2001</v>
      </c>
      <c r="K6" s="414">
        <v>2002</v>
      </c>
      <c r="L6" s="414">
        <v>2003</v>
      </c>
      <c r="M6" s="414">
        <v>2004</v>
      </c>
      <c r="N6" s="414">
        <v>2005</v>
      </c>
      <c r="O6" s="414">
        <v>2006</v>
      </c>
      <c r="P6" s="414">
        <v>2007</v>
      </c>
    </row>
    <row r="7" spans="2:16" ht="14.25" customHeight="1" thickTop="1">
      <c r="B7" s="415" t="s">
        <v>550</v>
      </c>
      <c r="D7" s="315">
        <v>18.323301051586423</v>
      </c>
      <c r="E7" s="315">
        <v>16.87057158775258</v>
      </c>
      <c r="F7" s="315">
        <v>17.370434907728004</v>
      </c>
      <c r="G7" s="315">
        <v>16.969077009716035</v>
      </c>
      <c r="H7" s="315">
        <v>15.656939629915051</v>
      </c>
      <c r="I7" s="315">
        <v>16.799832468829536</v>
      </c>
      <c r="J7" s="315">
        <v>17.031400713903924</v>
      </c>
      <c r="K7" s="315">
        <v>16.386411895343283</v>
      </c>
      <c r="L7" s="315">
        <v>15.277761437408682</v>
      </c>
      <c r="M7" s="315">
        <v>16.096642901512126</v>
      </c>
      <c r="N7" s="315">
        <v>15.938467958154634</v>
      </c>
      <c r="O7" s="315">
        <v>16.42874896035397</v>
      </c>
      <c r="P7" s="315">
        <v>17.524302549972777</v>
      </c>
    </row>
    <row r="8" spans="2:16" ht="14.25" customHeight="1">
      <c r="B8" s="415" t="s">
        <v>551</v>
      </c>
      <c r="D8" s="315">
        <v>-0.2959195039103383</v>
      </c>
      <c r="E8" s="315">
        <v>0.1694592935116484</v>
      </c>
      <c r="F8" s="315">
        <v>0.05579325516973508</v>
      </c>
      <c r="G8" s="315">
        <v>0.05927912673906133</v>
      </c>
      <c r="H8" s="315">
        <v>0.7197765099056466</v>
      </c>
      <c r="I8" s="315">
        <v>1.4502976730463035</v>
      </c>
      <c r="J8" s="315">
        <v>0.9969772742632036</v>
      </c>
      <c r="K8" s="315">
        <v>-0.19021235304387318</v>
      </c>
      <c r="L8" s="315">
        <v>0.49301508046128023</v>
      </c>
      <c r="M8" s="315">
        <v>1.0207066914310634</v>
      </c>
      <c r="N8" s="315">
        <v>0.2672734614078838</v>
      </c>
      <c r="O8" s="315">
        <v>0.3380880303249603</v>
      </c>
      <c r="P8" s="315">
        <v>0.21014212692562143</v>
      </c>
    </row>
    <row r="9" spans="2:16" ht="14.25" customHeight="1">
      <c r="B9" s="316" t="s">
        <v>552</v>
      </c>
      <c r="C9" s="188"/>
      <c r="D9" s="204">
        <v>18.02738154767609</v>
      </c>
      <c r="E9" s="204">
        <v>17.04003088126423</v>
      </c>
      <c r="F9" s="204">
        <v>17.42622816289774</v>
      </c>
      <c r="G9" s="204">
        <v>17.0283561364551</v>
      </c>
      <c r="H9" s="204">
        <v>16.376716139820697</v>
      </c>
      <c r="I9" s="204">
        <v>18.25013014187584</v>
      </c>
      <c r="J9" s="204">
        <v>18.02837798816713</v>
      </c>
      <c r="K9" s="204">
        <v>16.19619954229941</v>
      </c>
      <c r="L9" s="204">
        <v>15.770776517869962</v>
      </c>
      <c r="M9" s="204">
        <v>17.11734959294319</v>
      </c>
      <c r="N9" s="204">
        <v>16.205741419562518</v>
      </c>
      <c r="O9" s="204">
        <v>16.766836990678932</v>
      </c>
      <c r="P9" s="204">
        <v>17.7344446768984</v>
      </c>
    </row>
    <row r="10" spans="2:16" ht="14.25" customHeight="1">
      <c r="B10" s="415" t="s">
        <v>553</v>
      </c>
      <c r="D10" s="315">
        <v>2.4861127982515576</v>
      </c>
      <c r="E10" s="315">
        <v>2.94231723137701</v>
      </c>
      <c r="F10" s="315">
        <v>3.842246007665353</v>
      </c>
      <c r="G10" s="315">
        <v>3.999078025120644</v>
      </c>
      <c r="H10" s="315">
        <v>4.323206656824205</v>
      </c>
      <c r="I10" s="315">
        <v>4.290018838778379</v>
      </c>
      <c r="J10" s="315">
        <v>4.51302113865051</v>
      </c>
      <c r="K10" s="315">
        <v>1.509123865180381</v>
      </c>
      <c r="L10" s="315">
        <v>-0.182751605162899</v>
      </c>
      <c r="M10" s="315">
        <v>-1.3573042432699534</v>
      </c>
      <c r="N10" s="315">
        <v>-1.142343138001885</v>
      </c>
      <c r="O10" s="315">
        <v>-0.8253497525315461</v>
      </c>
      <c r="P10" s="315">
        <v>0.26729453927220165</v>
      </c>
    </row>
    <row r="11" spans="2:16" ht="18" customHeight="1">
      <c r="B11" s="415" t="s">
        <v>554</v>
      </c>
      <c r="D11" s="315">
        <v>-2.486112798251563</v>
      </c>
      <c r="E11" s="315">
        <v>-2.9423172313770065</v>
      </c>
      <c r="F11" s="315">
        <v>-3.842246007665337</v>
      </c>
      <c r="G11" s="315">
        <v>-3.999078025120659</v>
      </c>
      <c r="H11" s="315">
        <v>-4.3232066568242</v>
      </c>
      <c r="I11" s="315">
        <v>-4.290018838778379</v>
      </c>
      <c r="J11" s="315">
        <v>-4.513021138650458</v>
      </c>
      <c r="K11" s="315">
        <v>-1.5091238651802985</v>
      </c>
      <c r="L11" s="315">
        <v>0.1827516051629532</v>
      </c>
      <c r="M11" s="315">
        <v>1.357304243269875</v>
      </c>
      <c r="N11" s="315">
        <v>1.1423431380018712</v>
      </c>
      <c r="O11" s="315">
        <v>0.8253497525315456</v>
      </c>
      <c r="P11" s="315">
        <v>-0.26729453927213154</v>
      </c>
    </row>
    <row r="12" spans="3:16" ht="22.5">
      <c r="C12" s="317" t="s">
        <v>555</v>
      </c>
      <c r="D12" s="416">
        <v>0.45065415505795</v>
      </c>
      <c r="E12" s="416">
        <v>0.2984718697683724</v>
      </c>
      <c r="F12" s="416">
        <v>0.21934807227159264</v>
      </c>
      <c r="G12" s="416">
        <v>0.18207333348478597</v>
      </c>
      <c r="H12" s="416">
        <v>0.3082629942175341</v>
      </c>
      <c r="I12" s="416">
        <v>0.2488380492453467</v>
      </c>
      <c r="J12" s="315">
        <v>0.3138017864493417</v>
      </c>
      <c r="K12" s="315">
        <v>0.5137946992262938</v>
      </c>
      <c r="L12" s="315">
        <v>0.5343506266074024</v>
      </c>
      <c r="M12" s="315">
        <v>0.5197323643907948</v>
      </c>
      <c r="N12" s="315">
        <v>0.42692206084185325</v>
      </c>
      <c r="O12" s="315">
        <v>0.41166700734282297</v>
      </c>
      <c r="P12" s="315">
        <v>0.335096375841765</v>
      </c>
    </row>
    <row r="13" spans="3:16" ht="22.5">
      <c r="C13" s="317" t="s">
        <v>556</v>
      </c>
      <c r="D13" s="416">
        <v>-1.4185685824308392</v>
      </c>
      <c r="E13" s="416">
        <v>-1.4415278950385233</v>
      </c>
      <c r="F13" s="416">
        <v>-1.8619031027869266</v>
      </c>
      <c r="G13" s="416">
        <v>-2.181612280745355</v>
      </c>
      <c r="H13" s="416">
        <v>-3.2265736430999605</v>
      </c>
      <c r="I13" s="416">
        <v>-2.7752861001693963</v>
      </c>
      <c r="J13" s="315">
        <v>-3.5113689325828834</v>
      </c>
      <c r="K13" s="315">
        <v>-3.5365649981448986</v>
      </c>
      <c r="L13" s="315">
        <v>-3.2633351451376527</v>
      </c>
      <c r="M13" s="315">
        <v>-3.039331419501847</v>
      </c>
      <c r="N13" s="315">
        <v>-2.89293365186642</v>
      </c>
      <c r="O13" s="315">
        <v>-2.4885911626607684</v>
      </c>
      <c r="P13" s="315">
        <v>-2.1436756069975758</v>
      </c>
    </row>
    <row r="14" spans="3:16" ht="15" customHeight="1">
      <c r="C14" s="317" t="s">
        <v>557</v>
      </c>
      <c r="D14" s="416">
        <v>-1.5181983708786737</v>
      </c>
      <c r="E14" s="416">
        <v>-1.7992612061068558</v>
      </c>
      <c r="F14" s="416">
        <v>-2.199690977150003</v>
      </c>
      <c r="G14" s="416">
        <v>-1.99953907786009</v>
      </c>
      <c r="H14" s="416">
        <v>-1.4048960079417736</v>
      </c>
      <c r="I14" s="416">
        <v>-1.7635707878543294</v>
      </c>
      <c r="J14" s="315">
        <v>-1.3154539925169173</v>
      </c>
      <c r="K14" s="315">
        <v>1.5136464337383064</v>
      </c>
      <c r="L14" s="315">
        <v>2.9117361236932036</v>
      </c>
      <c r="M14" s="315">
        <v>3.876903298380927</v>
      </c>
      <c r="N14" s="315">
        <v>3.608354729026438</v>
      </c>
      <c r="O14" s="315">
        <v>2.9022739078494912</v>
      </c>
      <c r="P14" s="315">
        <v>1.5412846918836793</v>
      </c>
    </row>
    <row r="15" spans="2:16" ht="14.25" customHeight="1">
      <c r="B15" s="316" t="s">
        <v>558</v>
      </c>
      <c r="C15" s="188"/>
      <c r="D15" s="204">
        <v>15.54126874942453</v>
      </c>
      <c r="E15" s="204">
        <v>14.097713649887217</v>
      </c>
      <c r="F15" s="204">
        <v>13.583982155232386</v>
      </c>
      <c r="G15" s="204">
        <v>13.029278111334452</v>
      </c>
      <c r="H15" s="204">
        <v>12.053509482996493</v>
      </c>
      <c r="I15" s="204">
        <v>13.960111303097461</v>
      </c>
      <c r="J15" s="204">
        <v>13.515356849516609</v>
      </c>
      <c r="K15" s="204">
        <v>14.687075677119038</v>
      </c>
      <c r="L15" s="204">
        <v>15.953528123032857</v>
      </c>
      <c r="M15" s="204">
        <v>18.474653836213133</v>
      </c>
      <c r="N15" s="204">
        <v>17.348084557564405</v>
      </c>
      <c r="O15" s="204">
        <v>17.592186743210497</v>
      </c>
      <c r="P15" s="204">
        <v>17.467150137626252</v>
      </c>
    </row>
    <row r="16" spans="2:16" ht="14.25" customHeight="1">
      <c r="B16" s="40" t="s">
        <v>410</v>
      </c>
      <c r="D16" s="315"/>
      <c r="E16" s="315"/>
      <c r="F16" s="315"/>
      <c r="G16" s="315"/>
      <c r="H16" s="315"/>
      <c r="I16" s="315"/>
      <c r="J16" s="7"/>
      <c r="K16" s="7"/>
      <c r="L16" s="7"/>
      <c r="M16" s="7"/>
      <c r="N16" s="7"/>
      <c r="O16" s="7"/>
      <c r="P16" s="7"/>
    </row>
    <row r="17" spans="2:16" ht="14.25" customHeight="1">
      <c r="B17" s="415" t="s">
        <v>559</v>
      </c>
      <c r="D17" s="315">
        <v>62.455547898149355</v>
      </c>
      <c r="E17" s="315">
        <v>64.66320639026638</v>
      </c>
      <c r="F17" s="315">
        <v>64.8773569203266</v>
      </c>
      <c r="G17" s="315">
        <v>64.33269363637913</v>
      </c>
      <c r="H17" s="315">
        <v>64.73016548328519</v>
      </c>
      <c r="I17" s="315">
        <v>64.34528038579647</v>
      </c>
      <c r="J17" s="315">
        <v>63.4701751583552</v>
      </c>
      <c r="K17" s="315">
        <v>61.71636367573368</v>
      </c>
      <c r="L17" s="315">
        <v>61.928894295590254</v>
      </c>
      <c r="M17" s="315">
        <v>59.779149914138436</v>
      </c>
      <c r="N17" s="315">
        <v>60.27414740510954</v>
      </c>
      <c r="O17" s="315">
        <v>60.29655704686942</v>
      </c>
      <c r="P17" s="315">
        <v>60.810330955942284</v>
      </c>
    </row>
    <row r="18" spans="2:16" ht="14.25" customHeight="1">
      <c r="B18" s="415" t="s">
        <v>560</v>
      </c>
      <c r="D18" s="315">
        <v>21.035268925053234</v>
      </c>
      <c r="E18" s="315">
        <v>20.096023934576245</v>
      </c>
      <c r="F18" s="315">
        <v>19.896105893925657</v>
      </c>
      <c r="G18" s="315">
        <v>20.638489305025846</v>
      </c>
      <c r="H18" s="315">
        <v>20.298014384835884</v>
      </c>
      <c r="I18" s="315">
        <v>19.168160260182013</v>
      </c>
      <c r="J18" s="315">
        <v>19.81690084599458</v>
      </c>
      <c r="K18" s="315">
        <v>20.573790348228677</v>
      </c>
      <c r="L18" s="315">
        <v>19.38859306284662</v>
      </c>
      <c r="M18" s="315">
        <v>19.226597194537405</v>
      </c>
      <c r="N18" s="315">
        <v>19.911756446301492</v>
      </c>
      <c r="O18" s="315">
        <v>20.034332054602185</v>
      </c>
      <c r="P18" s="315">
        <v>19.913939675275657</v>
      </c>
    </row>
    <row r="19" spans="2:16" ht="14.25" customHeight="1">
      <c r="B19" s="415" t="s">
        <v>561</v>
      </c>
      <c r="D19" s="315">
        <v>83.4908168232026</v>
      </c>
      <c r="E19" s="315">
        <v>84.75923032484262</v>
      </c>
      <c r="F19" s="315">
        <v>84.77346281425227</v>
      </c>
      <c r="G19" s="315">
        <v>84.97118294140499</v>
      </c>
      <c r="H19" s="315">
        <v>85.02817986812107</v>
      </c>
      <c r="I19" s="315">
        <v>83.51344064597849</v>
      </c>
      <c r="J19" s="315">
        <v>83.28707600434977</v>
      </c>
      <c r="K19" s="315">
        <v>82.29015402396237</v>
      </c>
      <c r="L19" s="315">
        <v>81.31748735843689</v>
      </c>
      <c r="M19" s="315">
        <v>79.00574710867583</v>
      </c>
      <c r="N19" s="315">
        <v>80.18590385141104</v>
      </c>
      <c r="O19" s="315">
        <v>80.3308891014716</v>
      </c>
      <c r="P19" s="315">
        <v>80.72427063121793</v>
      </c>
    </row>
    <row r="20" spans="2:16" ht="14.25" customHeight="1">
      <c r="B20" s="415" t="s">
        <v>562</v>
      </c>
      <c r="D20" s="315">
        <v>0.9679144273728892</v>
      </c>
      <c r="E20" s="315">
        <v>1.143056025270151</v>
      </c>
      <c r="F20" s="315">
        <v>1.642555030515334</v>
      </c>
      <c r="G20" s="315">
        <v>1.9995389472605687</v>
      </c>
      <c r="H20" s="315">
        <v>2.918310648882427</v>
      </c>
      <c r="I20" s="315">
        <v>2.5264480509240497</v>
      </c>
      <c r="J20" s="315">
        <v>3.1975671461335415</v>
      </c>
      <c r="K20" s="315">
        <v>3.022770298918605</v>
      </c>
      <c r="L20" s="315">
        <v>2.7289845185302504</v>
      </c>
      <c r="M20" s="315">
        <v>2.519599055111052</v>
      </c>
      <c r="N20" s="315">
        <v>2.466011591024567</v>
      </c>
      <c r="O20" s="315">
        <v>2.0769241553179456</v>
      </c>
      <c r="P20" s="315">
        <v>1.8085792311558109</v>
      </c>
    </row>
    <row r="21" spans="2:16" ht="14.25" customHeight="1">
      <c r="B21" s="316" t="s">
        <v>563</v>
      </c>
      <c r="C21" s="188"/>
      <c r="D21" s="204">
        <v>99.03208557262711</v>
      </c>
      <c r="E21" s="204">
        <v>98.85694397472984</v>
      </c>
      <c r="F21" s="204">
        <v>98.35744496948465</v>
      </c>
      <c r="G21" s="204">
        <v>98.00046105273942</v>
      </c>
      <c r="H21" s="204">
        <v>97.08168935111757</v>
      </c>
      <c r="I21" s="204">
        <v>97.47355194907595</v>
      </c>
      <c r="J21" s="204">
        <v>96.80243285386649</v>
      </c>
      <c r="K21" s="204">
        <v>96.9772297010814</v>
      </c>
      <c r="L21" s="204">
        <v>97.27101548146972</v>
      </c>
      <c r="M21" s="204">
        <v>97.48040094488896</v>
      </c>
      <c r="N21" s="204">
        <v>97.53398840897546</v>
      </c>
      <c r="O21" s="204">
        <v>97.92307584468206</v>
      </c>
      <c r="P21" s="204">
        <v>98.1914207688442</v>
      </c>
    </row>
    <row r="22" spans="2:16" ht="14.25" customHeight="1">
      <c r="B22" s="39" t="s">
        <v>536</v>
      </c>
      <c r="J22" s="92"/>
      <c r="K22" s="92"/>
      <c r="L22" s="92"/>
      <c r="M22" s="92"/>
      <c r="N22" s="92"/>
      <c r="O22" s="92"/>
      <c r="P22" s="92"/>
    </row>
    <row r="23" spans="3:16" s="415" customFormat="1" ht="11.25">
      <c r="C23" s="417" t="s">
        <v>564</v>
      </c>
      <c r="D23" s="417"/>
      <c r="E23" s="417"/>
      <c r="F23" s="417"/>
      <c r="G23" s="417"/>
      <c r="H23" s="417"/>
      <c r="I23" s="417"/>
      <c r="J23" s="418"/>
      <c r="K23" s="418"/>
      <c r="L23" s="418"/>
      <c r="M23" s="418"/>
      <c r="N23" s="418"/>
      <c r="O23" s="418"/>
      <c r="P23" s="418"/>
    </row>
    <row r="24" spans="3:16" ht="14.25" customHeight="1">
      <c r="C24" s="91" t="s">
        <v>565</v>
      </c>
      <c r="D24" s="91"/>
      <c r="E24" s="91"/>
      <c r="F24" s="91"/>
      <c r="G24" s="91"/>
      <c r="H24" s="91"/>
      <c r="I24" s="91"/>
      <c r="J24" s="92"/>
      <c r="K24" s="92"/>
      <c r="L24" s="92"/>
      <c r="M24" s="92"/>
      <c r="N24" s="92"/>
      <c r="O24" s="92"/>
      <c r="P24" s="92"/>
    </row>
    <row r="25" spans="10:16" ht="14.25" customHeight="1">
      <c r="J25" s="92"/>
      <c r="K25" s="92"/>
      <c r="L25" s="92"/>
      <c r="M25" s="92"/>
      <c r="N25" s="92"/>
      <c r="O25" s="92"/>
      <c r="P25" s="92"/>
    </row>
    <row r="26" spans="3:16" ht="14.25" customHeight="1">
      <c r="C26" s="417"/>
      <c r="D26" s="417"/>
      <c r="E26" s="417"/>
      <c r="F26" s="417"/>
      <c r="G26" s="417"/>
      <c r="H26" s="417"/>
      <c r="I26" s="417"/>
      <c r="J26" s="92"/>
      <c r="K26" s="92"/>
      <c r="L26" s="92"/>
      <c r="M26" s="92"/>
      <c r="N26" s="92"/>
      <c r="O26" s="92"/>
      <c r="P26" s="92"/>
    </row>
    <row r="27" spans="10:16" ht="14.25" customHeight="1">
      <c r="J27" s="92"/>
      <c r="K27" s="92"/>
      <c r="L27" s="92"/>
      <c r="M27" s="92"/>
      <c r="N27" s="92"/>
      <c r="O27" s="92"/>
      <c r="P27" s="92"/>
    </row>
    <row r="28" spans="10:16" ht="14.25" customHeight="1">
      <c r="J28" s="92"/>
      <c r="K28" s="92"/>
      <c r="L28" s="92"/>
      <c r="M28" s="92"/>
      <c r="N28" s="92"/>
      <c r="O28" s="92"/>
      <c r="P28" s="92"/>
    </row>
    <row r="29" spans="10:16" ht="14.25" customHeight="1">
      <c r="J29" s="92"/>
      <c r="K29" s="92"/>
      <c r="L29" s="92"/>
      <c r="M29" s="92"/>
      <c r="N29" s="92"/>
      <c r="O29" s="92"/>
      <c r="P29" s="92"/>
    </row>
    <row r="30" spans="10:16" ht="14.25" customHeight="1">
      <c r="J30" s="92"/>
      <c r="K30" s="92"/>
      <c r="L30" s="92"/>
      <c r="M30" s="92"/>
      <c r="N30" s="92"/>
      <c r="O30" s="92"/>
      <c r="P30" s="92"/>
    </row>
    <row r="31" spans="10:16" ht="14.25" customHeight="1">
      <c r="J31" s="92"/>
      <c r="K31" s="92"/>
      <c r="L31" s="92"/>
      <c r="M31" s="92"/>
      <c r="N31" s="92"/>
      <c r="O31" s="92"/>
      <c r="P31" s="92"/>
    </row>
    <row r="32" spans="10:16" ht="14.25" customHeight="1">
      <c r="J32" s="92"/>
      <c r="K32" s="92"/>
      <c r="L32" s="92"/>
      <c r="M32" s="92"/>
      <c r="N32" s="92"/>
      <c r="O32" s="92"/>
      <c r="P32" s="92"/>
    </row>
    <row r="33" spans="10:16" ht="14.25" customHeight="1">
      <c r="J33" s="92"/>
      <c r="K33" s="92"/>
      <c r="L33" s="92"/>
      <c r="M33" s="92"/>
      <c r="N33" s="92"/>
      <c r="O33" s="92"/>
      <c r="P33" s="92"/>
    </row>
    <row r="34" spans="10:16" ht="14.25" customHeight="1">
      <c r="J34" s="92"/>
      <c r="K34" s="92"/>
      <c r="L34" s="92"/>
      <c r="M34" s="92"/>
      <c r="N34" s="92"/>
      <c r="O34" s="92"/>
      <c r="P34" s="92"/>
    </row>
    <row r="35" spans="10:16" ht="14.25" customHeight="1">
      <c r="J35" s="92"/>
      <c r="K35" s="92"/>
      <c r="L35" s="92"/>
      <c r="M35" s="92"/>
      <c r="N35" s="92"/>
      <c r="O35" s="92"/>
      <c r="P35" s="92"/>
    </row>
    <row r="36" spans="10:16" ht="14.25" customHeight="1">
      <c r="J36" s="92"/>
      <c r="K36" s="92"/>
      <c r="L36" s="92"/>
      <c r="M36" s="92"/>
      <c r="N36" s="92"/>
      <c r="O36" s="92"/>
      <c r="P36" s="92"/>
    </row>
    <row r="37" spans="10:16" ht="14.25" customHeight="1">
      <c r="J37" s="92"/>
      <c r="K37" s="92"/>
      <c r="L37" s="92"/>
      <c r="M37" s="92"/>
      <c r="N37" s="92"/>
      <c r="O37" s="92"/>
      <c r="P37" s="92"/>
    </row>
    <row r="38" spans="10:16" ht="14.25" customHeight="1">
      <c r="J38" s="92"/>
      <c r="K38" s="92"/>
      <c r="L38" s="92"/>
      <c r="M38" s="92"/>
      <c r="N38" s="92"/>
      <c r="O38" s="92"/>
      <c r="P38" s="92"/>
    </row>
    <row r="39" spans="10:16" ht="14.25" customHeight="1">
      <c r="J39" s="92"/>
      <c r="K39" s="92"/>
      <c r="L39" s="92"/>
      <c r="M39" s="92"/>
      <c r="N39" s="92"/>
      <c r="O39" s="92"/>
      <c r="P39" s="92"/>
    </row>
  </sheetData>
  <printOptions horizontalCentered="1"/>
  <pageMargins left="0.7874015748031497" right="0.7874015748031497" top="0.5905511811023623" bottom="0.3937007874015748" header="0.5118110236220472" footer="0.5118110236220472"/>
  <pageSetup fitToHeight="1" fitToWidth="1" horizontalDpi="300" verticalDpi="300" orientation="landscape" scale="87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70"/>
  <sheetViews>
    <sheetView showGridLines="0" zoomScaleSheetLayoutView="100" workbookViewId="0" topLeftCell="A1">
      <selection activeCell="D2" sqref="D2"/>
    </sheetView>
  </sheetViews>
  <sheetFormatPr defaultColWidth="9.140625" defaultRowHeight="12.75"/>
  <cols>
    <col min="1" max="1" width="3.28125" style="61" customWidth="1"/>
    <col min="2" max="2" width="7.8515625" style="61" customWidth="1"/>
    <col min="3" max="4" width="26.28125" style="61" customWidth="1"/>
    <col min="5" max="16384" width="10.28125" style="61" customWidth="1"/>
  </cols>
  <sheetData>
    <row r="1" spans="2:4" ht="12.75">
      <c r="B1" s="203" t="s">
        <v>241</v>
      </c>
      <c r="D1" s="206" t="s">
        <v>658</v>
      </c>
    </row>
    <row r="3" ht="11.25">
      <c r="B3" s="2" t="s">
        <v>595</v>
      </c>
    </row>
    <row r="4" spans="2:4" ht="11.25">
      <c r="B4" s="84" t="s">
        <v>166</v>
      </c>
      <c r="D4" s="63"/>
    </row>
    <row r="6" spans="2:4" ht="11.25" customHeight="1">
      <c r="B6" s="513" t="s">
        <v>1</v>
      </c>
      <c r="C6" s="537" t="s">
        <v>169</v>
      </c>
      <c r="D6" s="537" t="s">
        <v>170</v>
      </c>
    </row>
    <row r="7" spans="2:4" s="119" customFormat="1" ht="12" thickBot="1">
      <c r="B7" s="515"/>
      <c r="C7" s="538"/>
      <c r="D7" s="538"/>
    </row>
    <row r="8" spans="2:4" ht="12" thickTop="1">
      <c r="B8" s="120" t="s">
        <v>42</v>
      </c>
      <c r="C8" s="121">
        <v>87.25</v>
      </c>
      <c r="D8" s="121"/>
    </row>
    <row r="9" spans="2:4" ht="11.25">
      <c r="B9" s="120" t="s">
        <v>43</v>
      </c>
      <c r="C9" s="121">
        <v>89.75</v>
      </c>
      <c r="D9" s="121"/>
    </row>
    <row r="10" spans="2:4" ht="11.25">
      <c r="B10" s="120" t="s">
        <v>44</v>
      </c>
      <c r="C10" s="121">
        <v>88.75</v>
      </c>
      <c r="D10" s="121"/>
    </row>
    <row r="11" spans="2:4" ht="11.25">
      <c r="B11" s="120" t="s">
        <v>45</v>
      </c>
      <c r="C11" s="121">
        <v>87</v>
      </c>
      <c r="D11" s="121"/>
    </row>
    <row r="12" spans="2:4" ht="11.25">
      <c r="B12" s="120" t="s">
        <v>46</v>
      </c>
      <c r="C12" s="121">
        <v>88.5</v>
      </c>
      <c r="D12" s="121"/>
    </row>
    <row r="13" spans="2:4" ht="11.25">
      <c r="B13" s="120" t="s">
        <v>47</v>
      </c>
      <c r="C13" s="121">
        <v>85</v>
      </c>
      <c r="D13" s="121"/>
    </row>
    <row r="14" spans="2:4" ht="11.25">
      <c r="B14" s="120" t="s">
        <v>48</v>
      </c>
      <c r="C14" s="121">
        <v>83.75</v>
      </c>
      <c r="D14" s="121"/>
    </row>
    <row r="15" spans="2:4" ht="11.25">
      <c r="B15" s="120" t="s">
        <v>49</v>
      </c>
      <c r="C15" s="121">
        <v>83.25</v>
      </c>
      <c r="D15" s="121"/>
    </row>
    <row r="16" spans="2:4" ht="11.25">
      <c r="B16" s="120" t="s">
        <v>50</v>
      </c>
      <c r="C16" s="121">
        <v>84.25</v>
      </c>
      <c r="D16" s="121"/>
    </row>
    <row r="17" spans="2:4" ht="11.25">
      <c r="B17" s="120" t="s">
        <v>51</v>
      </c>
      <c r="C17" s="121">
        <v>77.5</v>
      </c>
      <c r="D17" s="121">
        <v>7.900833333333332</v>
      </c>
    </row>
    <row r="18" spans="2:4" ht="11.25">
      <c r="B18" s="120" t="s">
        <v>52</v>
      </c>
      <c r="C18" s="121">
        <v>75.75</v>
      </c>
      <c r="D18" s="121">
        <v>6.265833333333332</v>
      </c>
    </row>
    <row r="19" spans="2:4" ht="11.25">
      <c r="B19" s="120" t="s">
        <v>53</v>
      </c>
      <c r="C19" s="121">
        <v>73</v>
      </c>
      <c r="D19" s="121">
        <v>6.699166666666667</v>
      </c>
    </row>
    <row r="20" spans="2:4" ht="11.25">
      <c r="B20" s="120" t="s">
        <v>54</v>
      </c>
      <c r="C20" s="121">
        <v>74</v>
      </c>
      <c r="D20" s="121">
        <v>7.116666666666666</v>
      </c>
    </row>
    <row r="21" spans="2:4" ht="11.25">
      <c r="B21" s="120" t="s">
        <v>55</v>
      </c>
      <c r="C21" s="121">
        <v>77.75</v>
      </c>
      <c r="D21" s="121">
        <v>5.2558333333333325</v>
      </c>
    </row>
    <row r="22" spans="2:4" ht="11.25">
      <c r="B22" s="120" t="s">
        <v>56</v>
      </c>
      <c r="C22" s="121">
        <v>82.5</v>
      </c>
      <c r="D22" s="121">
        <v>3.5941666666666663</v>
      </c>
    </row>
    <row r="23" spans="2:4" ht="11.25">
      <c r="B23" s="120" t="s">
        <v>57</v>
      </c>
      <c r="C23" s="121">
        <v>80.75</v>
      </c>
      <c r="D23" s="121">
        <v>3.734166666666667</v>
      </c>
    </row>
    <row r="24" spans="2:4" ht="11.25">
      <c r="B24" s="120" t="s">
        <v>58</v>
      </c>
      <c r="C24" s="121">
        <v>79.5</v>
      </c>
      <c r="D24" s="121">
        <v>3.8483333333333327</v>
      </c>
    </row>
    <row r="25" spans="2:4" ht="11.25">
      <c r="B25" s="120" t="s">
        <v>59</v>
      </c>
      <c r="C25" s="121">
        <v>80.75</v>
      </c>
      <c r="D25" s="121">
        <v>3.3533333333333335</v>
      </c>
    </row>
    <row r="26" spans="2:4" ht="11.25">
      <c r="B26" s="120" t="s">
        <v>60</v>
      </c>
      <c r="C26" s="121">
        <v>74</v>
      </c>
      <c r="D26" s="121">
        <v>4.2825</v>
      </c>
    </row>
    <row r="27" spans="2:4" ht="11.25">
      <c r="B27" s="120" t="s">
        <v>61</v>
      </c>
      <c r="C27" s="121">
        <v>74.5</v>
      </c>
      <c r="D27" s="121">
        <v>4.830583333333334</v>
      </c>
    </row>
    <row r="28" spans="2:4" ht="11.25">
      <c r="B28" s="120" t="s">
        <v>62</v>
      </c>
      <c r="C28" s="121">
        <v>72</v>
      </c>
      <c r="D28" s="121">
        <v>5.661666666666666</v>
      </c>
    </row>
    <row r="29" spans="2:4" ht="11.25">
      <c r="B29" s="120" t="s">
        <v>63</v>
      </c>
      <c r="C29" s="121">
        <v>76.75</v>
      </c>
      <c r="D29" s="121">
        <v>5.315833333333333</v>
      </c>
    </row>
    <row r="30" spans="2:4" ht="11.25">
      <c r="B30" s="120" t="s">
        <v>64</v>
      </c>
      <c r="C30" s="121">
        <v>79.75</v>
      </c>
      <c r="D30" s="121">
        <v>5.064416666666667</v>
      </c>
    </row>
    <row r="31" spans="2:4" ht="11.25">
      <c r="B31" s="120" t="s">
        <v>65</v>
      </c>
      <c r="C31" s="121">
        <v>83.45</v>
      </c>
      <c r="D31" s="121">
        <v>4.645333333333333</v>
      </c>
    </row>
    <row r="32" spans="2:4" ht="11.25">
      <c r="B32" s="120" t="s">
        <v>66</v>
      </c>
      <c r="C32" s="121">
        <v>82.025</v>
      </c>
      <c r="D32" s="121">
        <v>5.4295</v>
      </c>
    </row>
    <row r="33" spans="2:4" ht="11.25">
      <c r="B33" s="120" t="s">
        <v>67</v>
      </c>
      <c r="C33" s="121">
        <v>83.8</v>
      </c>
      <c r="D33" s="121">
        <v>5.66575</v>
      </c>
    </row>
    <row r="34" spans="2:4" ht="11.25">
      <c r="B34" s="120" t="s">
        <v>68</v>
      </c>
      <c r="C34" s="121">
        <v>81.425</v>
      </c>
      <c r="D34" s="121">
        <v>7.6024166666666675</v>
      </c>
    </row>
    <row r="35" spans="2:4" ht="11.25">
      <c r="B35" s="120" t="s">
        <v>69</v>
      </c>
      <c r="C35" s="121">
        <v>79.475</v>
      </c>
      <c r="D35" s="121">
        <v>7.578666666666667</v>
      </c>
    </row>
    <row r="36" spans="2:4" ht="11.25">
      <c r="B36" s="120" t="s">
        <v>70</v>
      </c>
      <c r="C36" s="121">
        <v>81.3</v>
      </c>
      <c r="D36" s="121">
        <v>7.141166666666667</v>
      </c>
    </row>
    <row r="37" spans="2:4" ht="11.25">
      <c r="B37" s="120" t="s">
        <v>71</v>
      </c>
      <c r="C37" s="121">
        <v>80.775</v>
      </c>
      <c r="D37" s="121">
        <v>11.266666666666666</v>
      </c>
    </row>
    <row r="38" spans="2:4" ht="11.25">
      <c r="B38" s="444" t="s">
        <v>72</v>
      </c>
      <c r="C38" s="445">
        <v>79.225</v>
      </c>
      <c r="D38" s="445">
        <v>11.683333333333335</v>
      </c>
    </row>
    <row r="39" spans="2:4" ht="11.25">
      <c r="B39" s="444" t="s">
        <v>73</v>
      </c>
      <c r="C39" s="445">
        <v>80.3</v>
      </c>
      <c r="D39" s="445">
        <v>12.316666666666668</v>
      </c>
    </row>
    <row r="40" spans="2:4" ht="11.25">
      <c r="B40" s="444" t="s">
        <v>74</v>
      </c>
      <c r="C40" s="445">
        <v>82.4</v>
      </c>
      <c r="D40" s="445">
        <v>11.475</v>
      </c>
    </row>
    <row r="41" spans="2:4" ht="11.25">
      <c r="B41" s="444" t="s">
        <v>76</v>
      </c>
      <c r="C41" s="445">
        <v>83.48333333333333</v>
      </c>
      <c r="D41" s="445">
        <v>9.825</v>
      </c>
    </row>
    <row r="42" spans="2:4" ht="11.25">
      <c r="B42" s="444" t="s">
        <v>514</v>
      </c>
      <c r="C42" s="445">
        <v>83.33333333333334</v>
      </c>
      <c r="D42" s="445">
        <v>9.975</v>
      </c>
    </row>
    <row r="43" spans="2:4" ht="11.25">
      <c r="B43" s="465">
        <v>2007</v>
      </c>
      <c r="C43" s="123">
        <v>85.075</v>
      </c>
      <c r="D43" s="123">
        <v>9.291666666666668</v>
      </c>
    </row>
    <row r="44" ht="11.25">
      <c r="B44" s="40" t="s">
        <v>647</v>
      </c>
    </row>
    <row r="45" ht="11.25">
      <c r="B45" s="40" t="s">
        <v>167</v>
      </c>
    </row>
    <row r="46" spans="2:3" ht="11.25">
      <c r="B46" s="40" t="s">
        <v>168</v>
      </c>
      <c r="C46" s="124" t="s">
        <v>171</v>
      </c>
    </row>
    <row r="47" spans="3:4" ht="11.25">
      <c r="C47" s="39" t="s">
        <v>77</v>
      </c>
      <c r="D47" s="125"/>
    </row>
    <row r="50" spans="2:4" ht="11.25">
      <c r="B50" s="120"/>
      <c r="C50" s="121"/>
      <c r="D50" s="121"/>
    </row>
    <row r="58" spans="2:4" ht="11.25">
      <c r="B58" s="57"/>
      <c r="C58" s="57"/>
      <c r="D58" s="57"/>
    </row>
    <row r="59" spans="2:4" ht="11.25">
      <c r="B59" s="57"/>
      <c r="C59" s="57"/>
      <c r="D59" s="57"/>
    </row>
    <row r="60" spans="3:4" ht="11.25">
      <c r="C60" s="57"/>
      <c r="D60" s="57"/>
    </row>
    <row r="61" spans="3:4" ht="11.25">
      <c r="C61" s="57"/>
      <c r="D61" s="57"/>
    </row>
    <row r="62" spans="3:4" ht="11.25">
      <c r="C62" s="57"/>
      <c r="D62" s="57"/>
    </row>
    <row r="63" spans="3:4" ht="11.25">
      <c r="C63" s="57"/>
      <c r="D63" s="57"/>
    </row>
    <row r="64" ht="11.25">
      <c r="C64" s="57"/>
    </row>
    <row r="65" ht="11.25">
      <c r="C65" s="57"/>
    </row>
    <row r="66" ht="11.25">
      <c r="C66" s="57"/>
    </row>
    <row r="67" ht="11.25">
      <c r="C67" s="57"/>
    </row>
    <row r="68" ht="11.25">
      <c r="C68" s="57"/>
    </row>
    <row r="69" ht="11.25">
      <c r="C69" s="57"/>
    </row>
    <row r="70" ht="11.25">
      <c r="C70" s="57"/>
    </row>
  </sheetData>
  <mergeCells count="3">
    <mergeCell ref="B6:B7"/>
    <mergeCell ref="C6:C7"/>
    <mergeCell ref="D6:D7"/>
  </mergeCells>
  <printOptions horizontalCentered="1"/>
  <pageMargins left="0.2362204724409449" right="0.6299212598425197" top="1.062992125984252" bottom="0.4330708661417323" header="0.1968503937007874" footer="0.2755905511811024"/>
  <pageSetup fitToHeight="1" fitToWidth="1" horizontalDpi="300" verticalDpi="3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S112"/>
  <sheetViews>
    <sheetView workbookViewId="0" topLeftCell="A1">
      <selection activeCell="A1" sqref="A1"/>
    </sheetView>
  </sheetViews>
  <sheetFormatPr defaultColWidth="9.140625" defaultRowHeight="12.75"/>
  <cols>
    <col min="1" max="1" width="2.7109375" style="57" customWidth="1"/>
    <col min="2" max="2" width="35.421875" style="57" customWidth="1"/>
    <col min="3" max="4" width="8.00390625" style="92" customWidth="1"/>
    <col min="5" max="5" width="8.00390625" style="126" customWidth="1"/>
    <col min="6" max="22" width="8.00390625" style="92" customWidth="1"/>
    <col min="23" max="28" width="9.28125" style="92" customWidth="1"/>
    <col min="29" max="31" width="9.28125" style="57" customWidth="1"/>
    <col min="32" max="16384" width="9.140625" style="57" customWidth="1"/>
  </cols>
  <sheetData>
    <row r="1" spans="2:28" ht="12.75">
      <c r="B1" s="203" t="s">
        <v>241</v>
      </c>
      <c r="Q1" s="203"/>
      <c r="V1" s="206" t="s">
        <v>658</v>
      </c>
      <c r="AB1" s="57"/>
    </row>
    <row r="3" ht="11.25">
      <c r="B3" s="2" t="s">
        <v>594</v>
      </c>
    </row>
    <row r="4" spans="2:13" ht="11.25">
      <c r="B4" s="127" t="s">
        <v>172</v>
      </c>
      <c r="C4" s="128"/>
      <c r="D4" s="128"/>
      <c r="E4" s="129"/>
      <c r="F4" s="128"/>
      <c r="H4" s="128"/>
      <c r="I4" s="128"/>
      <c r="J4" s="128"/>
      <c r="K4" s="128"/>
      <c r="L4" s="128"/>
      <c r="M4" s="128"/>
    </row>
    <row r="5" spans="2:13" ht="11.25">
      <c r="B5" s="1" t="s">
        <v>173</v>
      </c>
      <c r="C5" s="128"/>
      <c r="D5" s="128"/>
      <c r="E5" s="129"/>
      <c r="F5" s="128"/>
      <c r="H5" s="128"/>
      <c r="I5" s="128"/>
      <c r="J5" s="128"/>
      <c r="K5" s="128"/>
      <c r="L5" s="128"/>
      <c r="M5" s="128"/>
    </row>
    <row r="6" spans="2:13" ht="11.25">
      <c r="B6" s="127"/>
      <c r="C6" s="128"/>
      <c r="D6" s="128"/>
      <c r="E6" s="129"/>
      <c r="F6" s="128"/>
      <c r="H6" s="128"/>
      <c r="I6" s="128"/>
      <c r="J6" s="128"/>
      <c r="K6" s="128"/>
      <c r="L6" s="128"/>
      <c r="M6" s="128"/>
    </row>
    <row r="7" spans="2:22" ht="11.25">
      <c r="B7" s="130" t="s">
        <v>174</v>
      </c>
      <c r="C7" s="131"/>
      <c r="D7" s="131"/>
      <c r="E7" s="132"/>
      <c r="F7" s="133"/>
      <c r="G7" s="134"/>
      <c r="H7" s="131"/>
      <c r="I7" s="131">
        <v>1947</v>
      </c>
      <c r="J7" s="131">
        <v>1948</v>
      </c>
      <c r="K7" s="131">
        <v>1949</v>
      </c>
      <c r="L7" s="131">
        <v>1950</v>
      </c>
      <c r="M7" s="131">
        <v>1951</v>
      </c>
      <c r="N7" s="131">
        <v>1952</v>
      </c>
      <c r="O7" s="131">
        <v>1953</v>
      </c>
      <c r="P7" s="131">
        <v>1954</v>
      </c>
      <c r="Q7" s="131">
        <v>1955</v>
      </c>
      <c r="R7" s="131">
        <v>1956</v>
      </c>
      <c r="S7" s="131">
        <v>1957</v>
      </c>
      <c r="T7" s="131">
        <v>1958</v>
      </c>
      <c r="U7" s="131">
        <v>1959</v>
      </c>
      <c r="V7" s="131">
        <v>1960</v>
      </c>
    </row>
    <row r="8" spans="2:48" ht="11.25">
      <c r="B8" s="135" t="s">
        <v>175</v>
      </c>
      <c r="C8" s="136"/>
      <c r="D8" s="136"/>
      <c r="G8" s="137"/>
      <c r="H8" s="136"/>
      <c r="I8" s="136">
        <v>-203.81099999999992</v>
      </c>
      <c r="J8" s="136">
        <v>-114.555</v>
      </c>
      <c r="K8" s="136">
        <v>-134.9319999999999</v>
      </c>
      <c r="L8" s="136">
        <v>92.58400000000006</v>
      </c>
      <c r="M8" s="136">
        <v>-493.79200000000014</v>
      </c>
      <c r="N8" s="137">
        <v>-725.133</v>
      </c>
      <c r="O8" s="137">
        <v>-12.282000000000153</v>
      </c>
      <c r="P8" s="137">
        <v>-235.85099999999989</v>
      </c>
      <c r="Q8" s="137">
        <v>-34.54399999999991</v>
      </c>
      <c r="R8" s="137">
        <v>-22.562999999999818</v>
      </c>
      <c r="S8" s="137">
        <v>-299.681</v>
      </c>
      <c r="T8" s="137">
        <v>-265.192</v>
      </c>
      <c r="U8" s="137">
        <v>-344.83099999999985</v>
      </c>
      <c r="V8" s="137">
        <v>-518.028</v>
      </c>
      <c r="W8" s="137"/>
      <c r="X8" s="137"/>
      <c r="Y8" s="137"/>
      <c r="Z8" s="137"/>
      <c r="AA8" s="137"/>
      <c r="AB8" s="137"/>
      <c r="AC8" s="137"/>
      <c r="AD8" s="137"/>
      <c r="AE8" s="137"/>
      <c r="AF8" s="137"/>
      <c r="AG8" s="137"/>
      <c r="AH8" s="137"/>
      <c r="AI8" s="137"/>
      <c r="AJ8" s="137"/>
      <c r="AK8" s="137"/>
      <c r="AL8" s="137"/>
      <c r="AM8" s="137"/>
      <c r="AN8" s="137"/>
      <c r="AO8" s="137"/>
      <c r="AP8" s="137"/>
      <c r="AQ8" s="137"/>
      <c r="AR8" s="137"/>
      <c r="AS8" s="137"/>
      <c r="AT8" s="137"/>
      <c r="AU8" s="137"/>
      <c r="AV8" s="137"/>
    </row>
    <row r="9" spans="2:48" ht="11.25">
      <c r="B9" s="138" t="s">
        <v>176</v>
      </c>
      <c r="C9" s="139"/>
      <c r="D9" s="139"/>
      <c r="G9" s="137"/>
      <c r="H9" s="139"/>
      <c r="I9" s="139">
        <v>96.18900000000008</v>
      </c>
      <c r="J9" s="139">
        <v>207.445</v>
      </c>
      <c r="K9" s="139">
        <v>139.0680000000001</v>
      </c>
      <c r="L9" s="139">
        <v>413.58400000000006</v>
      </c>
      <c r="M9" s="139">
        <v>44.207999999999856</v>
      </c>
      <c r="N9" s="137">
        <v>-302.13300000000004</v>
      </c>
      <c r="O9" s="137">
        <v>394.71799999999985</v>
      </c>
      <c r="P9" s="137">
        <v>147.14900000000011</v>
      </c>
      <c r="Q9" s="137">
        <v>319.45600000000013</v>
      </c>
      <c r="R9" s="137">
        <v>407.4370000000001</v>
      </c>
      <c r="S9" s="137">
        <v>106.31899999999996</v>
      </c>
      <c r="T9" s="137">
        <v>65.80799999999999</v>
      </c>
      <c r="U9" s="137">
        <v>72.1690000000001</v>
      </c>
      <c r="V9" s="137">
        <v>-24.02800000000002</v>
      </c>
      <c r="W9" s="137"/>
      <c r="X9" s="137"/>
      <c r="Y9" s="137"/>
      <c r="Z9" s="137"/>
      <c r="AA9" s="137"/>
      <c r="AB9" s="137"/>
      <c r="AC9" s="137"/>
      <c r="AD9" s="137"/>
      <c r="AE9" s="137"/>
      <c r="AF9" s="137"/>
      <c r="AG9" s="137"/>
      <c r="AH9" s="137"/>
      <c r="AI9" s="137"/>
      <c r="AJ9" s="137"/>
      <c r="AK9" s="137"/>
      <c r="AL9" s="137"/>
      <c r="AM9" s="137"/>
      <c r="AN9" s="137"/>
      <c r="AO9" s="137"/>
      <c r="AP9" s="137"/>
      <c r="AQ9" s="137"/>
      <c r="AR9" s="137"/>
      <c r="AS9" s="137"/>
      <c r="AT9" s="137"/>
      <c r="AU9" s="137"/>
      <c r="AV9" s="137"/>
    </row>
    <row r="10" spans="2:48" ht="11.25">
      <c r="B10" s="140" t="s">
        <v>177</v>
      </c>
      <c r="C10" s="139"/>
      <c r="D10" s="139"/>
      <c r="G10" s="137"/>
      <c r="H10" s="139"/>
      <c r="I10" s="139">
        <v>1152.308</v>
      </c>
      <c r="J10" s="139">
        <v>1180.461</v>
      </c>
      <c r="K10" s="139">
        <v>1096.468</v>
      </c>
      <c r="L10" s="139">
        <v>1355.467</v>
      </c>
      <c r="M10" s="139">
        <v>1769.002</v>
      </c>
      <c r="N10" s="137">
        <v>1418.117</v>
      </c>
      <c r="O10" s="137">
        <v>1539.321</v>
      </c>
      <c r="P10" s="137">
        <v>1561.836</v>
      </c>
      <c r="Q10" s="137">
        <v>1423.246</v>
      </c>
      <c r="R10" s="137">
        <v>1481.969</v>
      </c>
      <c r="S10" s="137">
        <v>1391.607</v>
      </c>
      <c r="T10" s="137">
        <v>1242.985</v>
      </c>
      <c r="U10" s="137">
        <v>1281.969</v>
      </c>
      <c r="V10" s="137">
        <v>1268.772</v>
      </c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</row>
    <row r="11" spans="2:48" ht="11.25">
      <c r="B11" s="140" t="s">
        <v>178</v>
      </c>
      <c r="C11" s="139"/>
      <c r="D11" s="139"/>
      <c r="G11" s="137"/>
      <c r="H11" s="139"/>
      <c r="I11" s="139">
        <v>1056.119</v>
      </c>
      <c r="J11" s="139">
        <v>973.016</v>
      </c>
      <c r="K11" s="139">
        <v>957.4</v>
      </c>
      <c r="L11" s="139">
        <v>941.883</v>
      </c>
      <c r="M11" s="139">
        <v>1724.794</v>
      </c>
      <c r="N11" s="137">
        <v>1720.25</v>
      </c>
      <c r="O11" s="137">
        <v>1144.603</v>
      </c>
      <c r="P11" s="137">
        <v>1414.687</v>
      </c>
      <c r="Q11" s="137">
        <v>1103.79</v>
      </c>
      <c r="R11" s="137">
        <v>1074.532</v>
      </c>
      <c r="S11" s="137">
        <v>1285.288</v>
      </c>
      <c r="T11" s="137">
        <v>1177.177</v>
      </c>
      <c r="U11" s="137">
        <v>1209.8</v>
      </c>
      <c r="V11" s="137">
        <v>1292.8</v>
      </c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</row>
    <row r="12" spans="2:48" ht="11.25">
      <c r="B12" s="138" t="s">
        <v>179</v>
      </c>
      <c r="C12" s="139"/>
      <c r="D12" s="139"/>
      <c r="G12" s="137"/>
      <c r="H12" s="139"/>
      <c r="I12" s="139">
        <v>-276</v>
      </c>
      <c r="J12" s="139">
        <v>-315</v>
      </c>
      <c r="K12" s="139">
        <v>-271</v>
      </c>
      <c r="L12" s="139">
        <v>-319</v>
      </c>
      <c r="M12" s="139">
        <v>-536</v>
      </c>
      <c r="N12" s="137">
        <v>-421</v>
      </c>
      <c r="O12" s="137">
        <v>-393</v>
      </c>
      <c r="P12" s="137">
        <v>-378</v>
      </c>
      <c r="Q12" s="137">
        <v>-344</v>
      </c>
      <c r="R12" s="137">
        <v>-419</v>
      </c>
      <c r="S12" s="137">
        <v>-393</v>
      </c>
      <c r="T12" s="137">
        <v>-327</v>
      </c>
      <c r="U12" s="137">
        <v>-407</v>
      </c>
      <c r="V12" s="137">
        <v>-498</v>
      </c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  <c r="AT12" s="137"/>
      <c r="AU12" s="137"/>
      <c r="AV12" s="137"/>
    </row>
    <row r="13" spans="2:48" ht="11.25">
      <c r="B13" s="140" t="s">
        <v>180</v>
      </c>
      <c r="C13" s="139"/>
      <c r="D13" s="139"/>
      <c r="G13" s="137"/>
      <c r="H13" s="139"/>
      <c r="I13" s="139">
        <v>-221</v>
      </c>
      <c r="J13" s="139">
        <v>-210</v>
      </c>
      <c r="K13" s="139">
        <v>-170</v>
      </c>
      <c r="L13" s="139">
        <v>-209</v>
      </c>
      <c r="M13" s="139">
        <v>-379</v>
      </c>
      <c r="N13" s="137">
        <v>-300</v>
      </c>
      <c r="O13" s="137">
        <v>-226.6</v>
      </c>
      <c r="P13" s="137">
        <v>-243</v>
      </c>
      <c r="Q13" s="137">
        <v>-229.7</v>
      </c>
      <c r="R13" s="137">
        <v>-278.2</v>
      </c>
      <c r="S13" s="137">
        <v>-264.8</v>
      </c>
      <c r="T13" s="137">
        <v>-219.3</v>
      </c>
      <c r="U13" s="137">
        <v>-256.2</v>
      </c>
      <c r="V13" s="137">
        <v>-303.9</v>
      </c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  <c r="AN13" s="137"/>
      <c r="AO13" s="137"/>
      <c r="AP13" s="137"/>
      <c r="AQ13" s="137"/>
      <c r="AR13" s="137"/>
      <c r="AS13" s="137"/>
      <c r="AT13" s="137"/>
      <c r="AU13" s="137"/>
      <c r="AV13" s="137"/>
    </row>
    <row r="14" spans="2:48" ht="11.25">
      <c r="B14" s="140" t="s">
        <v>181</v>
      </c>
      <c r="C14" s="139"/>
      <c r="D14" s="139"/>
      <c r="G14" s="137"/>
      <c r="H14" s="139"/>
      <c r="I14" s="139">
        <v>-13</v>
      </c>
      <c r="J14" s="139">
        <v>-25</v>
      </c>
      <c r="K14" s="139">
        <v>-21</v>
      </c>
      <c r="L14" s="139">
        <v>-27</v>
      </c>
      <c r="M14" s="139">
        <v>-20</v>
      </c>
      <c r="N14" s="137">
        <v>-22</v>
      </c>
      <c r="O14" s="137">
        <v>-34</v>
      </c>
      <c r="P14" s="137">
        <v>-48</v>
      </c>
      <c r="Q14" s="137">
        <v>-35</v>
      </c>
      <c r="R14" s="137">
        <v>-67</v>
      </c>
      <c r="S14" s="137">
        <v>-67</v>
      </c>
      <c r="T14" s="137">
        <v>-58</v>
      </c>
      <c r="U14" s="137">
        <v>-91</v>
      </c>
      <c r="V14" s="137">
        <v>-115</v>
      </c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</row>
    <row r="15" spans="2:23" ht="11.25">
      <c r="B15" s="140" t="s">
        <v>182</v>
      </c>
      <c r="C15" s="139"/>
      <c r="D15" s="139"/>
      <c r="G15" s="137"/>
      <c r="H15" s="139"/>
      <c r="I15" s="139">
        <v>-42</v>
      </c>
      <c r="J15" s="139">
        <v>-80</v>
      </c>
      <c r="K15" s="139">
        <v>-80</v>
      </c>
      <c r="L15" s="139">
        <v>-83</v>
      </c>
      <c r="M15" s="139">
        <v>-137</v>
      </c>
      <c r="N15" s="137">
        <v>-99</v>
      </c>
      <c r="O15" s="137">
        <v>-131</v>
      </c>
      <c r="P15" s="137">
        <v>-89</v>
      </c>
      <c r="Q15" s="137">
        <v>-79</v>
      </c>
      <c r="R15" s="137">
        <v>-74</v>
      </c>
      <c r="S15" s="137">
        <v>-61</v>
      </c>
      <c r="T15" s="137">
        <v>-49</v>
      </c>
      <c r="U15" s="137">
        <v>-59</v>
      </c>
      <c r="V15" s="137">
        <v>-79</v>
      </c>
      <c r="W15" s="137"/>
    </row>
    <row r="16" spans="2:23" ht="11.25">
      <c r="B16" s="140" t="s">
        <v>183</v>
      </c>
      <c r="C16" s="139"/>
      <c r="D16" s="139"/>
      <c r="G16" s="137"/>
      <c r="H16" s="139"/>
      <c r="I16" s="139" t="s">
        <v>75</v>
      </c>
      <c r="J16" s="139" t="s">
        <v>75</v>
      </c>
      <c r="K16" s="139" t="s">
        <v>75</v>
      </c>
      <c r="L16" s="139" t="s">
        <v>75</v>
      </c>
      <c r="M16" s="139" t="s">
        <v>75</v>
      </c>
      <c r="N16" s="137" t="s">
        <v>75</v>
      </c>
      <c r="O16" s="137">
        <v>-1.4000000000000057</v>
      </c>
      <c r="P16" s="137">
        <v>2</v>
      </c>
      <c r="Q16" s="137">
        <v>-0.29999999999999716</v>
      </c>
      <c r="R16" s="137">
        <v>0.19999999999998863</v>
      </c>
      <c r="S16" s="137">
        <v>-0.19999999999998863</v>
      </c>
      <c r="T16" s="137">
        <v>-0.7000000000000028</v>
      </c>
      <c r="U16" s="137">
        <v>-0.8000000000000114</v>
      </c>
      <c r="V16" s="137">
        <v>-0.09999999999999432</v>
      </c>
      <c r="W16" s="137"/>
    </row>
    <row r="17" spans="2:25" ht="11.25">
      <c r="B17" s="138" t="s">
        <v>190</v>
      </c>
      <c r="C17" s="139"/>
      <c r="D17" s="139"/>
      <c r="G17" s="137"/>
      <c r="H17" s="139"/>
      <c r="I17" s="139">
        <v>-24</v>
      </c>
      <c r="J17" s="139">
        <v>-7</v>
      </c>
      <c r="K17" s="139">
        <v>-3</v>
      </c>
      <c r="L17" s="139">
        <v>-2</v>
      </c>
      <c r="M17" s="139">
        <v>-2</v>
      </c>
      <c r="N17" s="137">
        <v>-2</v>
      </c>
      <c r="O17" s="137">
        <v>-14</v>
      </c>
      <c r="P17" s="137">
        <v>-5</v>
      </c>
      <c r="Q17" s="137">
        <v>-10</v>
      </c>
      <c r="R17" s="137">
        <v>-11</v>
      </c>
      <c r="S17" s="137">
        <v>-13</v>
      </c>
      <c r="T17" s="137">
        <v>-4</v>
      </c>
      <c r="U17" s="137">
        <v>-10</v>
      </c>
      <c r="V17" s="137">
        <v>4</v>
      </c>
      <c r="W17" s="137"/>
      <c r="X17" s="137"/>
      <c r="Y17" s="137"/>
    </row>
    <row r="18" spans="2:25" ht="11.25">
      <c r="B18" s="135" t="s">
        <v>184</v>
      </c>
      <c r="C18" s="136"/>
      <c r="D18" s="136"/>
      <c r="G18" s="137"/>
      <c r="H18" s="136"/>
      <c r="I18" s="136">
        <v>349</v>
      </c>
      <c r="J18" s="136">
        <v>-52</v>
      </c>
      <c r="K18" s="136">
        <v>72</v>
      </c>
      <c r="L18" s="136">
        <v>-111</v>
      </c>
      <c r="M18" s="136">
        <v>266</v>
      </c>
      <c r="N18" s="137">
        <v>708</v>
      </c>
      <c r="O18" s="137">
        <v>41</v>
      </c>
      <c r="P18" s="137">
        <v>236</v>
      </c>
      <c r="Q18" s="137">
        <v>34</v>
      </c>
      <c r="R18" s="137">
        <v>190</v>
      </c>
      <c r="S18" s="137">
        <v>309</v>
      </c>
      <c r="T18" s="137">
        <v>425</v>
      </c>
      <c r="U18" s="137">
        <v>345</v>
      </c>
      <c r="V18" s="137">
        <v>493</v>
      </c>
      <c r="W18" s="137"/>
      <c r="X18" s="137"/>
      <c r="Y18" s="137"/>
    </row>
    <row r="19" spans="2:25" ht="11.25">
      <c r="B19" s="138" t="s">
        <v>185</v>
      </c>
      <c r="C19" s="141"/>
      <c r="D19" s="141"/>
      <c r="G19" s="137"/>
      <c r="H19" s="141"/>
      <c r="I19" s="141">
        <v>55</v>
      </c>
      <c r="J19" s="141">
        <v>67</v>
      </c>
      <c r="K19" s="141">
        <v>44</v>
      </c>
      <c r="L19" s="141">
        <v>39</v>
      </c>
      <c r="M19" s="141">
        <v>63</v>
      </c>
      <c r="N19" s="137">
        <v>94</v>
      </c>
      <c r="O19" s="137">
        <v>60</v>
      </c>
      <c r="P19" s="137">
        <v>51</v>
      </c>
      <c r="Q19" s="137">
        <v>79</v>
      </c>
      <c r="R19" s="137">
        <v>139</v>
      </c>
      <c r="S19" s="137">
        <v>178</v>
      </c>
      <c r="T19" s="137">
        <v>128</v>
      </c>
      <c r="U19" s="137">
        <v>158</v>
      </c>
      <c r="V19" s="137">
        <v>138</v>
      </c>
      <c r="W19" s="137"/>
      <c r="X19" s="137"/>
      <c r="Y19" s="137"/>
    </row>
    <row r="20" spans="2:25" ht="11.25">
      <c r="B20" s="138" t="s">
        <v>186</v>
      </c>
      <c r="C20" s="141"/>
      <c r="D20" s="141"/>
      <c r="G20" s="137"/>
      <c r="H20" s="141"/>
      <c r="I20" s="141">
        <f aca="true" t="shared" si="0" ref="I20:V20">SUM(I21:I23)</f>
        <v>126.81099999999992</v>
      </c>
      <c r="J20" s="141">
        <f t="shared" si="0"/>
        <v>32.55499999999995</v>
      </c>
      <c r="K20" s="141">
        <f t="shared" si="0"/>
        <v>128.9319999999999</v>
      </c>
      <c r="L20" s="141">
        <f t="shared" si="0"/>
        <v>-41.58400000000006</v>
      </c>
      <c r="M20" s="141">
        <f t="shared" si="0"/>
        <v>65.79200000000014</v>
      </c>
      <c r="N20" s="137">
        <f t="shared" si="0"/>
        <v>-36.86699999999996</v>
      </c>
      <c r="O20" s="137">
        <f t="shared" si="0"/>
        <v>-108.71799999999985</v>
      </c>
      <c r="P20" s="137">
        <f t="shared" si="0"/>
        <v>21.850999999999885</v>
      </c>
      <c r="Q20" s="137">
        <f t="shared" si="0"/>
        <v>24.54399999999991</v>
      </c>
      <c r="R20" s="137">
        <f t="shared" si="0"/>
        <v>198.56299999999982</v>
      </c>
      <c r="S20" s="137">
        <f t="shared" si="0"/>
        <v>-331.319</v>
      </c>
      <c r="T20" s="137">
        <f t="shared" si="0"/>
        <v>-219.808</v>
      </c>
      <c r="U20" s="137">
        <f t="shared" si="0"/>
        <v>-50.16900000000015</v>
      </c>
      <c r="V20" s="137">
        <f t="shared" si="0"/>
        <v>-2.97199999999998</v>
      </c>
      <c r="W20" s="137"/>
      <c r="X20" s="137"/>
      <c r="Y20" s="137"/>
    </row>
    <row r="21" spans="2:25" ht="11.25">
      <c r="B21" s="135" t="s">
        <v>187</v>
      </c>
      <c r="C21" s="141"/>
      <c r="D21" s="141"/>
      <c r="G21" s="137"/>
      <c r="H21" s="141"/>
      <c r="I21" s="141">
        <v>-9.189000000000078</v>
      </c>
      <c r="J21" s="141">
        <v>99.55499999999995</v>
      </c>
      <c r="K21" s="141">
        <v>95.9319999999999</v>
      </c>
      <c r="L21" s="141">
        <v>-11.58400000000006</v>
      </c>
      <c r="M21" s="141">
        <v>146.79200000000014</v>
      </c>
      <c r="N21" s="142">
        <v>-9.866999999999962</v>
      </c>
      <c r="O21" s="142">
        <v>-68.71799999999985</v>
      </c>
      <c r="P21" s="142">
        <v>10.850999999999885</v>
      </c>
      <c r="Q21" s="142">
        <v>12.543999999999912</v>
      </c>
      <c r="R21" s="142">
        <v>15.562999999999818</v>
      </c>
      <c r="S21" s="142">
        <v>-170.31900000000002</v>
      </c>
      <c r="T21" s="142">
        <v>-189.808</v>
      </c>
      <c r="U21" s="142">
        <v>-25.169000000000153</v>
      </c>
      <c r="V21" s="142">
        <v>11.02800000000002</v>
      </c>
      <c r="W21" s="137"/>
      <c r="X21" s="137"/>
      <c r="Y21" s="137"/>
    </row>
    <row r="22" spans="2:25" ht="11.25">
      <c r="B22" s="143" t="s">
        <v>188</v>
      </c>
      <c r="C22" s="144"/>
      <c r="D22" s="144"/>
      <c r="E22" s="145"/>
      <c r="F22" s="146"/>
      <c r="G22" s="147"/>
      <c r="H22" s="144"/>
      <c r="I22" s="144">
        <v>136</v>
      </c>
      <c r="J22" s="144">
        <v>-67</v>
      </c>
      <c r="K22" s="144">
        <v>33</v>
      </c>
      <c r="L22" s="144">
        <v>-30</v>
      </c>
      <c r="M22" s="144">
        <v>-81</v>
      </c>
      <c r="N22" s="147">
        <v>-27</v>
      </c>
      <c r="O22" s="147">
        <v>-40</v>
      </c>
      <c r="P22" s="147">
        <v>11</v>
      </c>
      <c r="Q22" s="147">
        <v>12</v>
      </c>
      <c r="R22" s="147">
        <v>183</v>
      </c>
      <c r="S22" s="147">
        <v>-161</v>
      </c>
      <c r="T22" s="147">
        <v>-30</v>
      </c>
      <c r="U22" s="147">
        <v>-25</v>
      </c>
      <c r="V22" s="147">
        <v>-14</v>
      </c>
      <c r="W22" s="137"/>
      <c r="X22" s="137"/>
      <c r="Y22" s="137"/>
    </row>
    <row r="23" spans="2:28" s="1" customFormat="1" ht="11.25">
      <c r="B23" s="148"/>
      <c r="C23" s="149"/>
      <c r="D23" s="149"/>
      <c r="E23" s="150"/>
      <c r="F23" s="149"/>
      <c r="G23" s="151"/>
      <c r="H23" s="149"/>
      <c r="I23" s="149"/>
      <c r="J23" s="149"/>
      <c r="K23" s="149"/>
      <c r="L23" s="149"/>
      <c r="M23" s="149"/>
      <c r="N23" s="151"/>
      <c r="O23" s="151"/>
      <c r="P23" s="151"/>
      <c r="Q23" s="151"/>
      <c r="R23" s="151"/>
      <c r="S23" s="151"/>
      <c r="T23" s="151"/>
      <c r="U23" s="88"/>
      <c r="V23" s="88"/>
      <c r="W23" s="88"/>
      <c r="X23" s="88"/>
      <c r="Y23" s="88"/>
      <c r="Z23" s="88"/>
      <c r="AA23" s="88"/>
      <c r="AB23" s="88"/>
    </row>
    <row r="24" spans="3:28" s="1" customFormat="1" ht="11.25">
      <c r="C24" s="88"/>
      <c r="D24" s="88"/>
      <c r="E24" s="14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</row>
    <row r="25" spans="2:22" ht="11.25">
      <c r="B25" s="130" t="s">
        <v>174</v>
      </c>
      <c r="C25" s="134">
        <v>1961</v>
      </c>
      <c r="D25" s="131">
        <v>1962</v>
      </c>
      <c r="E25" s="131">
        <v>1963</v>
      </c>
      <c r="F25" s="131">
        <v>1964</v>
      </c>
      <c r="G25" s="131">
        <v>1965</v>
      </c>
      <c r="H25" s="131">
        <v>1966</v>
      </c>
      <c r="I25" s="131">
        <v>1967</v>
      </c>
      <c r="J25" s="131">
        <v>1968</v>
      </c>
      <c r="K25" s="131">
        <v>1969</v>
      </c>
      <c r="L25" s="131">
        <v>1970</v>
      </c>
      <c r="M25" s="131">
        <v>1971</v>
      </c>
      <c r="N25" s="131">
        <v>1972</v>
      </c>
      <c r="O25" s="131">
        <v>1973</v>
      </c>
      <c r="P25" s="131">
        <v>1974</v>
      </c>
      <c r="Q25" s="131">
        <v>1975</v>
      </c>
      <c r="R25" s="131">
        <v>1976</v>
      </c>
      <c r="S25" s="131">
        <v>1977</v>
      </c>
      <c r="T25" s="131">
        <v>1978</v>
      </c>
      <c r="U25" s="131">
        <v>1979</v>
      </c>
      <c r="V25" s="131">
        <v>1980</v>
      </c>
    </row>
    <row r="26" spans="2:71" ht="11.25">
      <c r="B26" s="135" t="s">
        <v>175</v>
      </c>
      <c r="C26" s="137">
        <v>-262.86300000000006</v>
      </c>
      <c r="D26" s="137">
        <v>-452.715</v>
      </c>
      <c r="E26" s="137">
        <v>-170.52</v>
      </c>
      <c r="F26" s="137">
        <v>81.3900000000001</v>
      </c>
      <c r="G26" s="137">
        <v>283.879</v>
      </c>
      <c r="H26" s="137">
        <v>-30.95800000000031</v>
      </c>
      <c r="I26" s="137">
        <v>-276.22900000000004</v>
      </c>
      <c r="J26" s="137">
        <v>-581.7559999999999</v>
      </c>
      <c r="K26" s="137">
        <v>-364.4070000000001</v>
      </c>
      <c r="L26" s="137">
        <v>-838.7409999999996</v>
      </c>
      <c r="M26" s="137">
        <v>-1629.6959999999995</v>
      </c>
      <c r="N26" s="137">
        <v>-1687.946</v>
      </c>
      <c r="O26" s="137">
        <v>-2085.431</v>
      </c>
      <c r="P26" s="137">
        <v>-7504.123999999998</v>
      </c>
      <c r="Q26" s="137">
        <v>-6999.496000000001</v>
      </c>
      <c r="R26" s="137">
        <v>-6425.839000000002</v>
      </c>
      <c r="S26" s="137">
        <v>-4826.216999999998</v>
      </c>
      <c r="T26" s="137">
        <v>-6983.387000000001</v>
      </c>
      <c r="U26" s="137">
        <v>-10708.226</v>
      </c>
      <c r="V26" s="137">
        <v>-12739.194000000005</v>
      </c>
      <c r="AU26" s="137"/>
      <c r="AV26" s="137"/>
      <c r="AW26" s="137"/>
      <c r="AX26" s="137"/>
      <c r="AY26" s="137"/>
      <c r="AZ26" s="137"/>
      <c r="BA26" s="137"/>
      <c r="BB26" s="137"/>
      <c r="BC26" s="137"/>
      <c r="BD26" s="137"/>
      <c r="BE26" s="137"/>
      <c r="BF26" s="137"/>
      <c r="BG26" s="137"/>
      <c r="BH26" s="137"/>
      <c r="BI26" s="137"/>
      <c r="BJ26" s="137"/>
      <c r="BK26" s="137"/>
      <c r="BL26" s="137"/>
      <c r="BM26" s="137"/>
      <c r="BN26" s="137"/>
      <c r="BO26" s="137"/>
      <c r="BP26" s="137"/>
      <c r="BQ26" s="137"/>
      <c r="BR26" s="137"/>
      <c r="BS26" s="137"/>
    </row>
    <row r="27" spans="2:71" ht="11.25">
      <c r="B27" s="138" t="s">
        <v>176</v>
      </c>
      <c r="C27" s="137">
        <v>111.13699999999994</v>
      </c>
      <c r="D27" s="137">
        <v>-89.71500000000015</v>
      </c>
      <c r="E27" s="137">
        <v>112.48</v>
      </c>
      <c r="F27" s="137">
        <v>343.39</v>
      </c>
      <c r="G27" s="137">
        <v>654.879</v>
      </c>
      <c r="H27" s="137">
        <v>438.0419999999997</v>
      </c>
      <c r="I27" s="137">
        <v>212.77099999999996</v>
      </c>
      <c r="J27" s="137">
        <v>26.244000000000142</v>
      </c>
      <c r="K27" s="137">
        <v>317.9269999999999</v>
      </c>
      <c r="L27" s="137">
        <v>232.0220000000004</v>
      </c>
      <c r="M27" s="137">
        <v>-343.53699999999935</v>
      </c>
      <c r="N27" s="137">
        <v>-241.1289999999999</v>
      </c>
      <c r="O27" s="137">
        <v>6.961999999999534</v>
      </c>
      <c r="P27" s="137">
        <v>-4690.323999999999</v>
      </c>
      <c r="Q27" s="137">
        <v>-3540.3960000000006</v>
      </c>
      <c r="R27" s="137">
        <v>-2254.679000000002</v>
      </c>
      <c r="S27" s="137">
        <v>96.76300000000265</v>
      </c>
      <c r="T27" s="137">
        <v>-1024.2020000000011</v>
      </c>
      <c r="U27" s="137">
        <v>-2839.4840000000004</v>
      </c>
      <c r="V27" s="137">
        <v>-2822.7680000000037</v>
      </c>
      <c r="AU27" s="137"/>
      <c r="AV27" s="137"/>
      <c r="AW27" s="137"/>
      <c r="AX27" s="137"/>
      <c r="AY27" s="137"/>
      <c r="AZ27" s="137"/>
      <c r="BA27" s="137"/>
      <c r="BB27" s="137"/>
      <c r="BC27" s="137"/>
      <c r="BD27" s="137"/>
      <c r="BE27" s="137"/>
      <c r="BF27" s="137"/>
      <c r="BG27" s="137"/>
      <c r="BH27" s="137"/>
      <c r="BI27" s="137"/>
      <c r="BJ27" s="137"/>
      <c r="BK27" s="137"/>
      <c r="BL27" s="137"/>
      <c r="BM27" s="137"/>
      <c r="BN27" s="137"/>
      <c r="BO27" s="137"/>
      <c r="BP27" s="137"/>
      <c r="BQ27" s="137"/>
      <c r="BR27" s="137"/>
      <c r="BS27" s="137"/>
    </row>
    <row r="28" spans="2:71" ht="11.25">
      <c r="B28" s="140" t="s">
        <v>177</v>
      </c>
      <c r="C28" s="137">
        <v>1402.97</v>
      </c>
      <c r="D28" s="137">
        <v>1214.185</v>
      </c>
      <c r="E28" s="137">
        <v>1406.48</v>
      </c>
      <c r="F28" s="137">
        <v>1429.79</v>
      </c>
      <c r="G28" s="137">
        <v>1595.479</v>
      </c>
      <c r="H28" s="137">
        <v>1741.4419999999998</v>
      </c>
      <c r="I28" s="137">
        <v>1654.037</v>
      </c>
      <c r="J28" s="137">
        <v>1881.344</v>
      </c>
      <c r="K28" s="137">
        <v>2311.169</v>
      </c>
      <c r="L28" s="137">
        <v>2738.9220000000005</v>
      </c>
      <c r="M28" s="137">
        <v>2903.8560000000007</v>
      </c>
      <c r="N28" s="137">
        <v>3991.219</v>
      </c>
      <c r="O28" s="137">
        <v>6199.2</v>
      </c>
      <c r="P28" s="137">
        <v>7950.995999999999</v>
      </c>
      <c r="Q28" s="137">
        <v>8669.944</v>
      </c>
      <c r="R28" s="137">
        <v>10128.303</v>
      </c>
      <c r="S28" s="137">
        <v>12120.175000000001</v>
      </c>
      <c r="T28" s="137">
        <v>12658.944</v>
      </c>
      <c r="U28" s="137">
        <v>15244.377</v>
      </c>
      <c r="V28" s="137">
        <v>20132.400999999998</v>
      </c>
      <c r="AU28" s="137"/>
      <c r="AV28" s="137"/>
      <c r="AW28" s="137"/>
      <c r="AX28" s="137"/>
      <c r="AY28" s="137"/>
      <c r="AZ28" s="137"/>
      <c r="BA28" s="137"/>
      <c r="BB28" s="137"/>
      <c r="BC28" s="137"/>
      <c r="BD28" s="137"/>
      <c r="BE28" s="137"/>
      <c r="BF28" s="137"/>
      <c r="BG28" s="137"/>
      <c r="BH28" s="137"/>
      <c r="BI28" s="137"/>
      <c r="BJ28" s="137"/>
      <c r="BK28" s="137"/>
      <c r="BL28" s="137"/>
      <c r="BM28" s="137"/>
      <c r="BN28" s="137"/>
      <c r="BO28" s="137"/>
      <c r="BP28" s="137"/>
      <c r="BQ28" s="137"/>
      <c r="BR28" s="137"/>
      <c r="BS28" s="137"/>
    </row>
    <row r="29" spans="2:71" ht="11.25">
      <c r="B29" s="140" t="s">
        <v>178</v>
      </c>
      <c r="C29" s="137">
        <v>1291.833</v>
      </c>
      <c r="D29" s="137">
        <v>1303.9</v>
      </c>
      <c r="E29" s="137">
        <v>1294</v>
      </c>
      <c r="F29" s="137">
        <v>1086.4</v>
      </c>
      <c r="G29" s="137">
        <v>940.6</v>
      </c>
      <c r="H29" s="137">
        <v>1303.4</v>
      </c>
      <c r="I29" s="137">
        <v>1441.266</v>
      </c>
      <c r="J29" s="137">
        <v>1855.1</v>
      </c>
      <c r="K29" s="137">
        <v>1993.242</v>
      </c>
      <c r="L29" s="137">
        <v>2506.9</v>
      </c>
      <c r="M29" s="137">
        <v>3247.393</v>
      </c>
      <c r="N29" s="137">
        <v>4232.348</v>
      </c>
      <c r="O29" s="137">
        <v>6192.238</v>
      </c>
      <c r="P29" s="137">
        <v>12641.32</v>
      </c>
      <c r="Q29" s="137">
        <v>12210.34</v>
      </c>
      <c r="R29" s="137">
        <v>12382.982000000002</v>
      </c>
      <c r="S29" s="137">
        <v>12023.411999999998</v>
      </c>
      <c r="T29" s="137">
        <v>13683.146</v>
      </c>
      <c r="U29" s="137">
        <v>18083.861</v>
      </c>
      <c r="V29" s="137">
        <v>22955.169</v>
      </c>
      <c r="AU29" s="137"/>
      <c r="AV29" s="137"/>
      <c r="AW29" s="137"/>
      <c r="AX29" s="137"/>
      <c r="AY29" s="137"/>
      <c r="AZ29" s="137"/>
      <c r="BA29" s="137"/>
      <c r="BB29" s="137"/>
      <c r="BC29" s="137"/>
      <c r="BD29" s="137"/>
      <c r="BE29" s="137"/>
      <c r="BF29" s="137"/>
      <c r="BG29" s="137"/>
      <c r="BH29" s="137"/>
      <c r="BI29" s="137"/>
      <c r="BJ29" s="137"/>
      <c r="BK29" s="137"/>
      <c r="BL29" s="137"/>
      <c r="BM29" s="137"/>
      <c r="BN29" s="137"/>
      <c r="BO29" s="137"/>
      <c r="BP29" s="137"/>
      <c r="BQ29" s="137"/>
      <c r="BR29" s="137"/>
      <c r="BS29" s="137"/>
    </row>
    <row r="30" spans="2:71" ht="11.25">
      <c r="B30" s="138" t="s">
        <v>179</v>
      </c>
      <c r="C30" s="137">
        <v>-389</v>
      </c>
      <c r="D30" s="137">
        <v>-402</v>
      </c>
      <c r="E30" s="137">
        <v>-326</v>
      </c>
      <c r="F30" s="137">
        <v>-317</v>
      </c>
      <c r="G30" s="137">
        <v>-446</v>
      </c>
      <c r="H30" s="137">
        <v>-548</v>
      </c>
      <c r="I30" s="137">
        <v>-566</v>
      </c>
      <c r="J30" s="137">
        <v>-630</v>
      </c>
      <c r="K30" s="137">
        <v>-713.3340000000001</v>
      </c>
      <c r="L30" s="137">
        <v>-1091.763</v>
      </c>
      <c r="M30" s="137">
        <v>-1300.159</v>
      </c>
      <c r="N30" s="137">
        <v>-1451.817</v>
      </c>
      <c r="O30" s="137">
        <v>-2119.4929999999995</v>
      </c>
      <c r="P30" s="137">
        <v>-2814.3</v>
      </c>
      <c r="Q30" s="137">
        <v>-3461.3</v>
      </c>
      <c r="R30" s="137">
        <v>-4171.76</v>
      </c>
      <c r="S30" s="137">
        <v>-4923.18</v>
      </c>
      <c r="T30" s="137">
        <v>-6030.1849999999995</v>
      </c>
      <c r="U30" s="137">
        <v>-7880.032999999999</v>
      </c>
      <c r="V30" s="137">
        <v>-10058.985</v>
      </c>
      <c r="AU30" s="137"/>
      <c r="AV30" s="137"/>
      <c r="AW30" s="137"/>
      <c r="AX30" s="137"/>
      <c r="AY30" s="137"/>
      <c r="AZ30" s="137"/>
      <c r="BA30" s="137"/>
      <c r="BB30" s="137"/>
      <c r="BC30" s="137"/>
      <c r="BD30" s="137"/>
      <c r="BE30" s="137"/>
      <c r="BF30" s="137"/>
      <c r="BG30" s="137"/>
      <c r="BH30" s="137"/>
      <c r="BI30" s="137"/>
      <c r="BJ30" s="137"/>
      <c r="BK30" s="137"/>
      <c r="BL30" s="137"/>
      <c r="BM30" s="137"/>
      <c r="BN30" s="137"/>
      <c r="BO30" s="137"/>
      <c r="BP30" s="137"/>
      <c r="BQ30" s="137"/>
      <c r="BR30" s="137"/>
      <c r="BS30" s="137"/>
    </row>
    <row r="31" spans="2:71" ht="11.25">
      <c r="B31" s="140" t="s">
        <v>180</v>
      </c>
      <c r="C31" s="137">
        <v>-205.7</v>
      </c>
      <c r="D31" s="137">
        <v>-203.2</v>
      </c>
      <c r="E31" s="137">
        <v>-181.7</v>
      </c>
      <c r="F31" s="137">
        <v>-128.8</v>
      </c>
      <c r="G31" s="137">
        <v>-190.9</v>
      </c>
      <c r="H31" s="137">
        <v>-271.3</v>
      </c>
      <c r="I31" s="137">
        <v>-278</v>
      </c>
      <c r="J31" s="137">
        <v>-333.4</v>
      </c>
      <c r="K31" s="137">
        <v>-376.834</v>
      </c>
      <c r="L31" s="137">
        <v>-473.26300000000003</v>
      </c>
      <c r="M31" s="137">
        <v>-571.5590000000001</v>
      </c>
      <c r="N31" s="137">
        <v>-742.717</v>
      </c>
      <c r="O31" s="137">
        <v>-1026.8929999999998</v>
      </c>
      <c r="P31" s="137">
        <v>-1540.7</v>
      </c>
      <c r="Q31" s="137">
        <v>-1451.3</v>
      </c>
      <c r="R31" s="137">
        <v>-1589.06</v>
      </c>
      <c r="S31" s="137">
        <v>-1500.08</v>
      </c>
      <c r="T31" s="137">
        <v>-1769.5779999999997</v>
      </c>
      <c r="U31" s="137">
        <v>-2320.4640000000004</v>
      </c>
      <c r="V31" s="137">
        <v>-3039.1160000000004</v>
      </c>
      <c r="AU31" s="137"/>
      <c r="AV31" s="137"/>
      <c r="AW31" s="137"/>
      <c r="AX31" s="137"/>
      <c r="AY31" s="137"/>
      <c r="AZ31" s="137"/>
      <c r="BA31" s="137"/>
      <c r="BB31" s="137"/>
      <c r="BC31" s="137"/>
      <c r="BD31" s="137"/>
      <c r="BE31" s="137"/>
      <c r="BF31" s="137"/>
      <c r="BG31" s="137"/>
      <c r="BH31" s="137"/>
      <c r="BI31" s="137"/>
      <c r="BJ31" s="137"/>
      <c r="BK31" s="137"/>
      <c r="BL31" s="137"/>
      <c r="BM31" s="137"/>
      <c r="BN31" s="137"/>
      <c r="BO31" s="137"/>
      <c r="BP31" s="137"/>
      <c r="BQ31" s="137"/>
      <c r="BR31" s="137"/>
      <c r="BS31" s="137"/>
    </row>
    <row r="32" spans="2:71" ht="11.25">
      <c r="B32" s="140" t="s">
        <v>181</v>
      </c>
      <c r="C32" s="137">
        <v>-114</v>
      </c>
      <c r="D32" s="137">
        <v>-118</v>
      </c>
      <c r="E32" s="137">
        <v>-87</v>
      </c>
      <c r="F32" s="137">
        <v>-131</v>
      </c>
      <c r="G32" s="137">
        <v>-156</v>
      </c>
      <c r="H32" s="137">
        <v>-155</v>
      </c>
      <c r="I32" s="137">
        <v>-184</v>
      </c>
      <c r="J32" s="137">
        <v>-144</v>
      </c>
      <c r="K32" s="137">
        <v>-182</v>
      </c>
      <c r="L32" s="137">
        <v>-234</v>
      </c>
      <c r="M32" s="137">
        <v>-302</v>
      </c>
      <c r="N32" s="137">
        <v>-359</v>
      </c>
      <c r="O32" s="137">
        <v>-514</v>
      </c>
      <c r="P32" s="137">
        <v>-652.4</v>
      </c>
      <c r="Q32" s="137">
        <v>-1498</v>
      </c>
      <c r="R32" s="137">
        <v>-1809.5</v>
      </c>
      <c r="S32" s="137">
        <v>-2103.5</v>
      </c>
      <c r="T32" s="137">
        <v>-2696.4</v>
      </c>
      <c r="U32" s="137">
        <v>-4185.5</v>
      </c>
      <c r="V32" s="137">
        <v>-6311.1</v>
      </c>
      <c r="AU32" s="137"/>
      <c r="AV32" s="137"/>
      <c r="AW32" s="137"/>
      <c r="AX32" s="137"/>
      <c r="AY32" s="137"/>
      <c r="AZ32" s="137"/>
      <c r="BA32" s="137"/>
      <c r="BB32" s="137"/>
      <c r="BC32" s="137"/>
      <c r="BD32" s="137"/>
      <c r="BE32" s="137"/>
      <c r="BF32" s="137"/>
      <c r="BG32" s="137"/>
      <c r="BH32" s="137"/>
      <c r="BI32" s="137"/>
      <c r="BJ32" s="137"/>
      <c r="BK32" s="137"/>
      <c r="BL32" s="137"/>
      <c r="BM32" s="137"/>
      <c r="BN32" s="137"/>
      <c r="BO32" s="137"/>
      <c r="BP32" s="137"/>
      <c r="BQ32" s="137"/>
      <c r="BR32" s="137"/>
      <c r="BS32" s="137"/>
    </row>
    <row r="33" spans="2:71" ht="11.25">
      <c r="B33" s="140" t="s">
        <v>182</v>
      </c>
      <c r="C33" s="137">
        <v>-70</v>
      </c>
      <c r="D33" s="137">
        <v>-81</v>
      </c>
      <c r="E33" s="137">
        <v>-57</v>
      </c>
      <c r="F33" s="137">
        <v>-58</v>
      </c>
      <c r="G33" s="137">
        <v>-102</v>
      </c>
      <c r="H33" s="137">
        <v>-127</v>
      </c>
      <c r="I33" s="137">
        <v>-112</v>
      </c>
      <c r="J33" s="137">
        <v>-158</v>
      </c>
      <c r="K33" s="137">
        <v>-164</v>
      </c>
      <c r="L33" s="137">
        <v>-395.2</v>
      </c>
      <c r="M33" s="137">
        <v>-438.6</v>
      </c>
      <c r="N33" s="137">
        <v>-362.3</v>
      </c>
      <c r="O33" s="137">
        <v>-595.8</v>
      </c>
      <c r="P33" s="137">
        <v>-629.8</v>
      </c>
      <c r="Q33" s="137">
        <v>-533.2</v>
      </c>
      <c r="R33" s="137">
        <v>-790.1</v>
      </c>
      <c r="S33" s="137">
        <v>-1332.4</v>
      </c>
      <c r="T33" s="137">
        <v>-1535.9</v>
      </c>
      <c r="U33" s="137">
        <v>-1356.7</v>
      </c>
      <c r="V33" s="137">
        <v>-721</v>
      </c>
      <c r="AU33" s="137"/>
      <c r="AV33" s="137"/>
      <c r="AW33" s="137"/>
      <c r="AX33" s="137"/>
      <c r="AY33" s="137"/>
      <c r="AZ33" s="137"/>
      <c r="BA33" s="137"/>
      <c r="BB33" s="137"/>
      <c r="BC33" s="137"/>
      <c r="BD33" s="137"/>
      <c r="BE33" s="137"/>
      <c r="BF33" s="137"/>
      <c r="BG33" s="137"/>
      <c r="BH33" s="137"/>
      <c r="BI33" s="137"/>
      <c r="BJ33" s="137"/>
      <c r="BK33" s="137"/>
      <c r="BL33" s="137"/>
      <c r="BM33" s="137"/>
      <c r="BN33" s="137"/>
      <c r="BO33" s="137"/>
      <c r="BP33" s="137"/>
      <c r="BQ33" s="137"/>
      <c r="BR33" s="137"/>
      <c r="BS33" s="137"/>
    </row>
    <row r="34" spans="2:71" ht="11.25">
      <c r="B34" s="140" t="s">
        <v>183</v>
      </c>
      <c r="C34" s="137">
        <v>0.6999999999999886</v>
      </c>
      <c r="D34" s="137">
        <v>0.19999999999998863</v>
      </c>
      <c r="E34" s="137">
        <v>-0.30000000000001137</v>
      </c>
      <c r="F34" s="137">
        <v>0.8000000000000114</v>
      </c>
      <c r="G34" s="137">
        <v>2.9000000000000057</v>
      </c>
      <c r="H34" s="137">
        <v>5.300000000000011</v>
      </c>
      <c r="I34" s="137">
        <v>8</v>
      </c>
      <c r="J34" s="137">
        <v>5.399999999999977</v>
      </c>
      <c r="K34" s="137">
        <v>9.5</v>
      </c>
      <c r="L34" s="137">
        <v>10.7</v>
      </c>
      <c r="M34" s="137">
        <v>12</v>
      </c>
      <c r="N34" s="137">
        <v>12.2</v>
      </c>
      <c r="O34" s="137">
        <v>17.2</v>
      </c>
      <c r="P34" s="137">
        <v>8.600000000000023</v>
      </c>
      <c r="Q34" s="137">
        <v>21.2</v>
      </c>
      <c r="R34" s="137">
        <v>16.900000000000205</v>
      </c>
      <c r="S34" s="137">
        <v>12.800000000000182</v>
      </c>
      <c r="T34" s="137">
        <v>-28.30699999999979</v>
      </c>
      <c r="U34" s="137">
        <v>-17.36899999999946</v>
      </c>
      <c r="V34" s="137">
        <v>12.230999999999767</v>
      </c>
      <c r="AU34" s="137"/>
      <c r="AV34" s="137"/>
      <c r="AW34" s="137"/>
      <c r="AX34" s="137"/>
      <c r="AY34" s="137"/>
      <c r="AZ34" s="137"/>
      <c r="BA34" s="137"/>
      <c r="BB34" s="137"/>
      <c r="BC34" s="137"/>
      <c r="BD34" s="137"/>
      <c r="BE34" s="137"/>
      <c r="BF34" s="137"/>
      <c r="BG34" s="137"/>
      <c r="BH34" s="137"/>
      <c r="BI34" s="137"/>
      <c r="BJ34" s="137"/>
      <c r="BK34" s="137"/>
      <c r="BL34" s="137"/>
      <c r="BM34" s="137"/>
      <c r="BN34" s="137"/>
      <c r="BO34" s="137"/>
      <c r="BP34" s="137"/>
      <c r="BQ34" s="137"/>
      <c r="BR34" s="137"/>
      <c r="BS34" s="137"/>
    </row>
    <row r="35" spans="2:71" ht="11.25">
      <c r="B35" s="138" t="s">
        <v>190</v>
      </c>
      <c r="C35" s="137">
        <v>15</v>
      </c>
      <c r="D35" s="137">
        <v>39</v>
      </c>
      <c r="E35" s="137">
        <v>43</v>
      </c>
      <c r="F35" s="137">
        <v>55</v>
      </c>
      <c r="G35" s="137">
        <v>75</v>
      </c>
      <c r="H35" s="137">
        <v>79</v>
      </c>
      <c r="I35" s="137">
        <v>77</v>
      </c>
      <c r="J35" s="137">
        <v>22</v>
      </c>
      <c r="K35" s="137">
        <v>31</v>
      </c>
      <c r="L35" s="137">
        <v>21</v>
      </c>
      <c r="M35" s="137">
        <v>14</v>
      </c>
      <c r="N35" s="137">
        <v>5</v>
      </c>
      <c r="O35" s="137">
        <v>27.1</v>
      </c>
      <c r="P35" s="137">
        <v>0.5000000000000284</v>
      </c>
      <c r="Q35" s="137">
        <v>2.1999999999999886</v>
      </c>
      <c r="R35" s="137">
        <v>0.5999999999999801</v>
      </c>
      <c r="S35" s="137">
        <v>0.20000000000000284</v>
      </c>
      <c r="T35" s="137">
        <v>71</v>
      </c>
      <c r="U35" s="137">
        <v>11.290999999999997</v>
      </c>
      <c r="V35" s="137">
        <v>142.559</v>
      </c>
      <c r="AU35" s="137"/>
      <c r="AV35" s="137"/>
      <c r="AW35" s="137"/>
      <c r="AX35" s="137"/>
      <c r="AY35" s="137"/>
      <c r="AZ35" s="137"/>
      <c r="BA35" s="137"/>
      <c r="BB35" s="137"/>
      <c r="BC35" s="137"/>
      <c r="BD35" s="137"/>
      <c r="BE35" s="137"/>
      <c r="BF35" s="137"/>
      <c r="BG35" s="137"/>
      <c r="BH35" s="137"/>
      <c r="BI35" s="137"/>
      <c r="BJ35" s="137"/>
      <c r="BK35" s="137"/>
      <c r="BL35" s="137"/>
      <c r="BM35" s="137"/>
      <c r="BN35" s="137"/>
      <c r="BO35" s="137"/>
      <c r="BP35" s="137"/>
      <c r="BQ35" s="137"/>
      <c r="BR35" s="137"/>
      <c r="BS35" s="137"/>
    </row>
    <row r="36" spans="2:71" ht="11.25">
      <c r="B36" s="135" t="s">
        <v>184</v>
      </c>
      <c r="C36" s="137">
        <v>390</v>
      </c>
      <c r="D36" s="137">
        <v>472</v>
      </c>
      <c r="E36" s="137">
        <v>210</v>
      </c>
      <c r="F36" s="137">
        <v>134</v>
      </c>
      <c r="G36" s="137">
        <v>-35</v>
      </c>
      <c r="H36" s="137">
        <v>47</v>
      </c>
      <c r="I36" s="137">
        <v>49</v>
      </c>
      <c r="J36" s="137">
        <v>680</v>
      </c>
      <c r="K36" s="137">
        <v>936.3</v>
      </c>
      <c r="L36" s="137">
        <v>1281.2</v>
      </c>
      <c r="M36" s="137">
        <v>2172.8</v>
      </c>
      <c r="N36" s="137">
        <v>3792.5</v>
      </c>
      <c r="O36" s="137">
        <v>4110.8</v>
      </c>
      <c r="P36" s="137">
        <v>6531.3</v>
      </c>
      <c r="Q36" s="137">
        <v>6374</v>
      </c>
      <c r="R36" s="137">
        <v>8499.167000000001</v>
      </c>
      <c r="S36" s="137">
        <v>6151.2789999999995</v>
      </c>
      <c r="T36" s="137">
        <v>11884.394</v>
      </c>
      <c r="U36" s="137">
        <v>7623.509</v>
      </c>
      <c r="V36" s="137">
        <v>9610.141</v>
      </c>
      <c r="AU36" s="137"/>
      <c r="AV36" s="137"/>
      <c r="AW36" s="137"/>
      <c r="AX36" s="137"/>
      <c r="AY36" s="137"/>
      <c r="AZ36" s="137"/>
      <c r="BA36" s="137"/>
      <c r="BB36" s="137"/>
      <c r="BC36" s="137"/>
      <c r="BD36" s="137"/>
      <c r="BE36" s="137"/>
      <c r="BF36" s="137"/>
      <c r="BG36" s="137"/>
      <c r="BH36" s="137"/>
      <c r="BI36" s="137"/>
      <c r="BJ36" s="137"/>
      <c r="BK36" s="137"/>
      <c r="BL36" s="137"/>
      <c r="BM36" s="137"/>
      <c r="BN36" s="137"/>
      <c r="BO36" s="137"/>
      <c r="BP36" s="137"/>
      <c r="BQ36" s="137"/>
      <c r="BR36" s="137"/>
      <c r="BS36" s="137"/>
    </row>
    <row r="37" spans="2:71" ht="11.25">
      <c r="B37" s="138" t="s">
        <v>185</v>
      </c>
      <c r="C37" s="137">
        <v>147</v>
      </c>
      <c r="D37" s="137">
        <v>132</v>
      </c>
      <c r="E37" s="137">
        <v>87</v>
      </c>
      <c r="F37" s="137">
        <v>86</v>
      </c>
      <c r="G37" s="137">
        <v>154</v>
      </c>
      <c r="H37" s="137">
        <v>159</v>
      </c>
      <c r="I37" s="137">
        <v>115</v>
      </c>
      <c r="J37" s="137">
        <v>135</v>
      </c>
      <c r="K37" s="137">
        <v>207.3</v>
      </c>
      <c r="L37" s="137">
        <v>377.7</v>
      </c>
      <c r="M37" s="137">
        <v>448</v>
      </c>
      <c r="N37" s="137">
        <v>440.9</v>
      </c>
      <c r="O37" s="137">
        <v>1147.6</v>
      </c>
      <c r="P37" s="137">
        <v>1154.1</v>
      </c>
      <c r="Q37" s="137">
        <v>1094.8</v>
      </c>
      <c r="R37" s="137">
        <v>1219.2</v>
      </c>
      <c r="S37" s="137">
        <v>1685.3</v>
      </c>
      <c r="T37" s="137">
        <v>2056.1</v>
      </c>
      <c r="U37" s="137">
        <v>2210.2</v>
      </c>
      <c r="V37" s="137">
        <v>1543.7</v>
      </c>
      <c r="AU37" s="137"/>
      <c r="AV37" s="137"/>
      <c r="AW37" s="137"/>
      <c r="AX37" s="137"/>
      <c r="AY37" s="137"/>
      <c r="AZ37" s="137"/>
      <c r="BA37" s="137"/>
      <c r="BB37" s="137"/>
      <c r="BC37" s="137"/>
      <c r="BD37" s="137"/>
      <c r="BE37" s="137"/>
      <c r="BF37" s="137"/>
      <c r="BG37" s="137"/>
      <c r="BH37" s="137"/>
      <c r="BI37" s="137"/>
      <c r="BJ37" s="137"/>
      <c r="BK37" s="137"/>
      <c r="BL37" s="137"/>
      <c r="BM37" s="137"/>
      <c r="BN37" s="137"/>
      <c r="BO37" s="137"/>
      <c r="BP37" s="137"/>
      <c r="BQ37" s="137"/>
      <c r="BR37" s="137"/>
      <c r="BS37" s="137"/>
    </row>
    <row r="38" spans="2:71" ht="11.25">
      <c r="B38" s="138" t="s">
        <v>186</v>
      </c>
      <c r="C38" s="137">
        <v>243</v>
      </c>
      <c r="D38" s="137">
        <v>340</v>
      </c>
      <c r="E38" s="137">
        <v>123</v>
      </c>
      <c r="F38" s="137">
        <v>48</v>
      </c>
      <c r="G38" s="137">
        <v>-189</v>
      </c>
      <c r="H38" s="137">
        <v>-112</v>
      </c>
      <c r="I38" s="137">
        <v>-66</v>
      </c>
      <c r="J38" s="137">
        <v>545</v>
      </c>
      <c r="K38" s="137">
        <v>729</v>
      </c>
      <c r="L38" s="137">
        <v>903.5</v>
      </c>
      <c r="M38" s="137">
        <v>1724.8</v>
      </c>
      <c r="N38" s="137">
        <v>3351.6</v>
      </c>
      <c r="O38" s="137">
        <v>2963.2</v>
      </c>
      <c r="P38" s="137">
        <v>5377.2</v>
      </c>
      <c r="Q38" s="137">
        <v>5279.2</v>
      </c>
      <c r="R38" s="137">
        <v>7279.967000000002</v>
      </c>
      <c r="S38" s="137">
        <v>4465.978999999999</v>
      </c>
      <c r="T38" s="137">
        <v>9828.294</v>
      </c>
      <c r="U38" s="137">
        <v>5406.5</v>
      </c>
      <c r="V38" s="137">
        <v>8041.2</v>
      </c>
      <c r="AU38" s="137"/>
      <c r="AV38" s="137"/>
      <c r="AW38" s="137"/>
      <c r="AX38" s="137"/>
      <c r="AY38" s="137"/>
      <c r="AZ38" s="137"/>
      <c r="BA38" s="137"/>
      <c r="BB38" s="137"/>
      <c r="BC38" s="137"/>
      <c r="BD38" s="137"/>
      <c r="BE38" s="137"/>
      <c r="BF38" s="137"/>
      <c r="BG38" s="137"/>
      <c r="BH38" s="137"/>
      <c r="BI38" s="137"/>
      <c r="BJ38" s="137"/>
      <c r="BK38" s="137"/>
      <c r="BL38" s="137"/>
      <c r="BM38" s="137"/>
      <c r="BN38" s="137"/>
      <c r="BO38" s="137"/>
      <c r="BP38" s="137"/>
      <c r="BQ38" s="137"/>
      <c r="BR38" s="137"/>
      <c r="BS38" s="137"/>
    </row>
    <row r="39" spans="2:71" ht="11.25">
      <c r="B39" s="135" t="s">
        <v>187</v>
      </c>
      <c r="C39" s="137">
        <v>50.863000000000056</v>
      </c>
      <c r="D39" s="137">
        <v>-137.285</v>
      </c>
      <c r="E39" s="137">
        <v>-76.48</v>
      </c>
      <c r="F39" s="137">
        <v>-217.39</v>
      </c>
      <c r="G39" s="137">
        <v>-30.87900000000002</v>
      </c>
      <c r="H39" s="137">
        <v>-25.041999999999717</v>
      </c>
      <c r="I39" s="137">
        <v>-34.77099999999996</v>
      </c>
      <c r="J39" s="137">
        <v>-1.2440000000001419</v>
      </c>
      <c r="K39" s="137">
        <v>-40.89300000000003</v>
      </c>
      <c r="L39" s="137">
        <v>91.94099999999958</v>
      </c>
      <c r="M39" s="137">
        <v>-6.504000000000815</v>
      </c>
      <c r="N39" s="137">
        <v>433.1459999999993</v>
      </c>
      <c r="O39" s="137">
        <v>354.53099999999995</v>
      </c>
      <c r="P39" s="137">
        <v>-67.77600000000211</v>
      </c>
      <c r="Q39" s="137">
        <v>-438.7039999999988</v>
      </c>
      <c r="R39" s="137">
        <v>614.5720000000001</v>
      </c>
      <c r="S39" s="137">
        <v>-610.6620000000016</v>
      </c>
      <c r="T39" s="137">
        <v>-638.607</v>
      </c>
      <c r="U39" s="137">
        <v>-130.18299999999726</v>
      </c>
      <c r="V39" s="137">
        <v>-342.5469999999923</v>
      </c>
      <c r="AU39" s="137"/>
      <c r="AV39" s="137"/>
      <c r="AW39" s="137"/>
      <c r="AX39" s="137"/>
      <c r="AY39" s="137"/>
      <c r="AZ39" s="137"/>
      <c r="BA39" s="137"/>
      <c r="BB39" s="137"/>
      <c r="BC39" s="137"/>
      <c r="BD39" s="137"/>
      <c r="BE39" s="137"/>
      <c r="BF39" s="137"/>
      <c r="BG39" s="137"/>
      <c r="BH39" s="137"/>
      <c r="BI39" s="137"/>
      <c r="BJ39" s="137"/>
      <c r="BK39" s="137"/>
      <c r="BL39" s="137"/>
      <c r="BM39" s="137"/>
      <c r="BN39" s="137"/>
      <c r="BO39" s="137"/>
      <c r="BP39" s="137"/>
      <c r="BQ39" s="137"/>
      <c r="BR39" s="137"/>
      <c r="BS39" s="137"/>
    </row>
    <row r="40" spans="2:71" ht="11.25">
      <c r="B40" s="143" t="s">
        <v>188</v>
      </c>
      <c r="C40" s="147">
        <v>178</v>
      </c>
      <c r="D40" s="147">
        <v>-118</v>
      </c>
      <c r="E40" s="147">
        <v>-37</v>
      </c>
      <c r="F40" s="147">
        <v>-2</v>
      </c>
      <c r="G40" s="147">
        <v>218</v>
      </c>
      <c r="H40" s="147">
        <v>-9</v>
      </c>
      <c r="I40" s="147">
        <v>-262</v>
      </c>
      <c r="J40" s="147">
        <v>97</v>
      </c>
      <c r="K40" s="147">
        <v>531</v>
      </c>
      <c r="L40" s="147">
        <v>534.4</v>
      </c>
      <c r="M40" s="147">
        <v>536.6</v>
      </c>
      <c r="N40" s="147">
        <v>2537.7</v>
      </c>
      <c r="O40" s="147">
        <v>2379.9</v>
      </c>
      <c r="P40" s="147">
        <v>-1040.6</v>
      </c>
      <c r="Q40" s="147">
        <v>-1064.2</v>
      </c>
      <c r="R40" s="147">
        <v>2687.9</v>
      </c>
      <c r="S40" s="147">
        <v>714.4</v>
      </c>
      <c r="T40" s="147">
        <v>4262.4</v>
      </c>
      <c r="U40" s="147">
        <v>-3214.9</v>
      </c>
      <c r="V40" s="147">
        <v>-3471.6</v>
      </c>
      <c r="AU40" s="137"/>
      <c r="AV40" s="137"/>
      <c r="AW40" s="137"/>
      <c r="AX40" s="137"/>
      <c r="AY40" s="137"/>
      <c r="AZ40" s="137"/>
      <c r="BA40" s="137"/>
      <c r="BB40" s="137"/>
      <c r="BC40" s="137"/>
      <c r="BD40" s="137"/>
      <c r="BE40" s="137"/>
      <c r="BF40" s="137"/>
      <c r="BG40" s="137"/>
      <c r="BH40" s="137"/>
      <c r="BI40" s="137"/>
      <c r="BJ40" s="137"/>
      <c r="BK40" s="137"/>
      <c r="BL40" s="137"/>
      <c r="BM40" s="137"/>
      <c r="BN40" s="137"/>
      <c r="BO40" s="137"/>
      <c r="BP40" s="137"/>
      <c r="BQ40" s="137"/>
      <c r="BR40" s="137"/>
      <c r="BS40" s="137"/>
    </row>
    <row r="41" spans="2:28" s="1" customFormat="1" ht="11.25">
      <c r="B41" s="148"/>
      <c r="C41" s="142"/>
      <c r="D41" s="152"/>
      <c r="E41" s="152"/>
      <c r="F41" s="152"/>
      <c r="G41" s="152"/>
      <c r="H41" s="152"/>
      <c r="I41" s="152"/>
      <c r="J41" s="152"/>
      <c r="K41" s="152"/>
      <c r="L41" s="152"/>
      <c r="M41" s="152"/>
      <c r="N41" s="152"/>
      <c r="O41" s="152"/>
      <c r="P41" s="152"/>
      <c r="Q41" s="152"/>
      <c r="R41" s="152"/>
      <c r="S41" s="152"/>
      <c r="T41" s="152"/>
      <c r="U41" s="152"/>
      <c r="V41" s="152"/>
      <c r="W41" s="88"/>
      <c r="X41" s="88"/>
      <c r="Y41" s="88"/>
      <c r="Z41" s="88"/>
      <c r="AA41" s="88"/>
      <c r="AB41" s="88"/>
    </row>
    <row r="42" spans="2:32" ht="11.25">
      <c r="B42" s="1"/>
      <c r="C42" s="153">
        <f aca="true" t="shared" si="1" ref="C42:V42">C36-C37</f>
        <v>243</v>
      </c>
      <c r="D42" s="153">
        <f t="shared" si="1"/>
        <v>340</v>
      </c>
      <c r="E42" s="153">
        <f t="shared" si="1"/>
        <v>123</v>
      </c>
      <c r="F42" s="153">
        <f t="shared" si="1"/>
        <v>48</v>
      </c>
      <c r="G42" s="153">
        <f t="shared" si="1"/>
        <v>-189</v>
      </c>
      <c r="H42" s="153">
        <f t="shared" si="1"/>
        <v>-112</v>
      </c>
      <c r="I42" s="153">
        <f t="shared" si="1"/>
        <v>-66</v>
      </c>
      <c r="J42" s="153">
        <f t="shared" si="1"/>
        <v>545</v>
      </c>
      <c r="K42" s="153">
        <f t="shared" si="1"/>
        <v>729</v>
      </c>
      <c r="L42" s="153">
        <f t="shared" si="1"/>
        <v>903.5</v>
      </c>
      <c r="M42" s="153">
        <f t="shared" si="1"/>
        <v>1724.8000000000002</v>
      </c>
      <c r="N42" s="153">
        <f t="shared" si="1"/>
        <v>3351.6</v>
      </c>
      <c r="O42" s="153">
        <f t="shared" si="1"/>
        <v>2963.2000000000003</v>
      </c>
      <c r="P42" s="153">
        <f t="shared" si="1"/>
        <v>5377.200000000001</v>
      </c>
      <c r="Q42" s="153">
        <f t="shared" si="1"/>
        <v>5279.2</v>
      </c>
      <c r="R42" s="153">
        <f t="shared" si="1"/>
        <v>7279.9670000000015</v>
      </c>
      <c r="S42" s="153">
        <f t="shared" si="1"/>
        <v>4465.978999999999</v>
      </c>
      <c r="T42" s="153">
        <f t="shared" si="1"/>
        <v>9828.294</v>
      </c>
      <c r="U42" s="153">
        <f t="shared" si="1"/>
        <v>5413.309</v>
      </c>
      <c r="V42" s="153">
        <f t="shared" si="1"/>
        <v>8066.441</v>
      </c>
      <c r="W42" s="88"/>
      <c r="X42" s="88"/>
      <c r="Y42" s="88"/>
      <c r="Z42" s="88"/>
      <c r="AA42" s="88"/>
      <c r="AB42" s="88"/>
      <c r="AC42" s="1"/>
      <c r="AD42" s="1"/>
      <c r="AE42" s="1"/>
      <c r="AF42" s="1"/>
    </row>
    <row r="43" spans="2:32" ht="11.25">
      <c r="B43" s="130" t="s">
        <v>174</v>
      </c>
      <c r="C43" s="134">
        <v>1981</v>
      </c>
      <c r="D43" s="134">
        <f aca="true" t="shared" si="2" ref="D43:V43">+C43+1</f>
        <v>1982</v>
      </c>
      <c r="E43" s="134">
        <f t="shared" si="2"/>
        <v>1983</v>
      </c>
      <c r="F43" s="134">
        <f t="shared" si="2"/>
        <v>1984</v>
      </c>
      <c r="G43" s="134">
        <f t="shared" si="2"/>
        <v>1985</v>
      </c>
      <c r="H43" s="134">
        <f t="shared" si="2"/>
        <v>1986</v>
      </c>
      <c r="I43" s="134">
        <f t="shared" si="2"/>
        <v>1987</v>
      </c>
      <c r="J43" s="134">
        <f t="shared" si="2"/>
        <v>1988</v>
      </c>
      <c r="K43" s="134">
        <f t="shared" si="2"/>
        <v>1989</v>
      </c>
      <c r="L43" s="134">
        <f t="shared" si="2"/>
        <v>1990</v>
      </c>
      <c r="M43" s="134">
        <f t="shared" si="2"/>
        <v>1991</v>
      </c>
      <c r="N43" s="134">
        <f t="shared" si="2"/>
        <v>1992</v>
      </c>
      <c r="O43" s="134">
        <f t="shared" si="2"/>
        <v>1993</v>
      </c>
      <c r="P43" s="134">
        <f t="shared" si="2"/>
        <v>1994</v>
      </c>
      <c r="Q43" s="134">
        <f t="shared" si="2"/>
        <v>1995</v>
      </c>
      <c r="R43" s="134">
        <f t="shared" si="2"/>
        <v>1996</v>
      </c>
      <c r="S43" s="134">
        <f t="shared" si="2"/>
        <v>1997</v>
      </c>
      <c r="T43" s="134">
        <f t="shared" si="2"/>
        <v>1998</v>
      </c>
      <c r="U43" s="134">
        <f t="shared" si="2"/>
        <v>1999</v>
      </c>
      <c r="V43" s="134">
        <f t="shared" si="2"/>
        <v>2000</v>
      </c>
      <c r="W43" s="88"/>
      <c r="X43" s="88"/>
      <c r="Y43" s="88"/>
      <c r="Z43" s="88"/>
      <c r="AA43" s="88"/>
      <c r="AB43" s="88"/>
      <c r="AC43" s="1"/>
      <c r="AD43" s="1"/>
      <c r="AE43" s="1"/>
      <c r="AF43" s="1"/>
    </row>
    <row r="44" spans="2:32" ht="11.25">
      <c r="B44" s="135" t="s">
        <v>175</v>
      </c>
      <c r="C44" s="137">
        <v>-11705.865000000002</v>
      </c>
      <c r="D44" s="137">
        <v>-16273.201000000006</v>
      </c>
      <c r="E44" s="137">
        <v>-6773.027000000001</v>
      </c>
      <c r="F44" s="137">
        <v>94.91199999999955</v>
      </c>
      <c r="G44" s="137">
        <v>-248.342999999999</v>
      </c>
      <c r="H44" s="137">
        <v>-5323.258999999996</v>
      </c>
      <c r="I44" s="137">
        <v>-1437.9229999999977</v>
      </c>
      <c r="J44" s="137">
        <v>4179.7693070000005</v>
      </c>
      <c r="K44" s="137">
        <v>1031.8943607100002</v>
      </c>
      <c r="L44" s="137">
        <v>-3783.720054570008</v>
      </c>
      <c r="M44" s="137">
        <v>-1407.4578333900022</v>
      </c>
      <c r="N44" s="137">
        <v>6108.833871209995</v>
      </c>
      <c r="O44" s="137">
        <v>-675.883880000003</v>
      </c>
      <c r="P44" s="137">
        <v>-1811.2269200000005</v>
      </c>
      <c r="Q44" s="137">
        <v>-18383.713999999996</v>
      </c>
      <c r="R44" s="137">
        <v>-23502.082975958503</v>
      </c>
      <c r="S44" s="137">
        <v>-30452.255581061014</v>
      </c>
      <c r="T44" s="137">
        <v>-33415.89887125478</v>
      </c>
      <c r="U44" s="137">
        <v>-25334.778940465203</v>
      </c>
      <c r="V44" s="137">
        <v>-24224.529661107485</v>
      </c>
      <c r="AA44" s="88"/>
      <c r="AB44" s="88"/>
      <c r="AC44" s="1"/>
      <c r="AD44" s="1"/>
      <c r="AE44" s="1"/>
      <c r="AF44" s="1"/>
    </row>
    <row r="45" spans="2:32" ht="11.25">
      <c r="B45" s="138" t="s">
        <v>176</v>
      </c>
      <c r="C45" s="137">
        <v>1202.455</v>
      </c>
      <c r="D45" s="137">
        <v>780.0729999999967</v>
      </c>
      <c r="E45" s="137">
        <v>6470.388999999999</v>
      </c>
      <c r="F45" s="137">
        <v>13089.514999999998</v>
      </c>
      <c r="G45" s="137">
        <v>12485.52</v>
      </c>
      <c r="H45" s="137">
        <v>8304.299000000003</v>
      </c>
      <c r="I45" s="137">
        <v>11173.098</v>
      </c>
      <c r="J45" s="137">
        <v>19184.111307</v>
      </c>
      <c r="K45" s="137">
        <v>16119.186972</v>
      </c>
      <c r="L45" s="137">
        <v>10752.394000999993</v>
      </c>
      <c r="M45" s="137">
        <v>10579.968651</v>
      </c>
      <c r="N45" s="137">
        <v>15238.894792999996</v>
      </c>
      <c r="O45" s="137">
        <v>13298.768119999993</v>
      </c>
      <c r="P45" s="137">
        <v>10466.47208</v>
      </c>
      <c r="Q45" s="137">
        <v>-3465.6149999999993</v>
      </c>
      <c r="R45" s="137">
        <v>-5599.041000000003</v>
      </c>
      <c r="S45" s="137">
        <v>-6752.887</v>
      </c>
      <c r="T45" s="137">
        <v>-6574.502000000003</v>
      </c>
      <c r="U45" s="137">
        <v>-1198.8679999999995</v>
      </c>
      <c r="V45" s="137">
        <v>-697.7474629999988</v>
      </c>
      <c r="AA45" s="88"/>
      <c r="AB45" s="88"/>
      <c r="AC45" s="1"/>
      <c r="AD45" s="1"/>
      <c r="AE45" s="1"/>
      <c r="AF45" s="1"/>
    </row>
    <row r="46" spans="2:32" ht="11.25">
      <c r="B46" s="140" t="s">
        <v>177</v>
      </c>
      <c r="C46" s="137">
        <v>23293.035</v>
      </c>
      <c r="D46" s="137">
        <v>20175.070999999996</v>
      </c>
      <c r="E46" s="137">
        <v>21899.314</v>
      </c>
      <c r="F46" s="137">
        <v>27005.336</v>
      </c>
      <c r="G46" s="137">
        <v>25639.011000000002</v>
      </c>
      <c r="H46" s="137">
        <v>22348.603000000003</v>
      </c>
      <c r="I46" s="137">
        <v>26223.925</v>
      </c>
      <c r="J46" s="137">
        <v>33789.365307</v>
      </c>
      <c r="K46" s="137">
        <v>34382.61971</v>
      </c>
      <c r="L46" s="137">
        <v>31413.756039999997</v>
      </c>
      <c r="M46" s="137">
        <v>31620.439443</v>
      </c>
      <c r="N46" s="137">
        <v>35792.985843999995</v>
      </c>
      <c r="O46" s="137">
        <v>38554.769046999994</v>
      </c>
      <c r="P46" s="137">
        <v>43545.162211999996</v>
      </c>
      <c r="Q46" s="137">
        <v>46506.28300000001</v>
      </c>
      <c r="R46" s="137">
        <v>47746.727</v>
      </c>
      <c r="S46" s="137">
        <v>52994.34</v>
      </c>
      <c r="T46" s="137">
        <v>51139.862</v>
      </c>
      <c r="U46" s="137">
        <v>48011.44500000001</v>
      </c>
      <c r="V46" s="137">
        <v>55085.59453700001</v>
      </c>
      <c r="AA46" s="88"/>
      <c r="AB46" s="88"/>
      <c r="AC46" s="1"/>
      <c r="AD46" s="1"/>
      <c r="AE46" s="1"/>
      <c r="AF46" s="1"/>
    </row>
    <row r="47" spans="2:32" ht="11.25">
      <c r="B47" s="140" t="s">
        <v>178</v>
      </c>
      <c r="C47" s="137">
        <v>22090.58</v>
      </c>
      <c r="D47" s="137">
        <v>19394.998</v>
      </c>
      <c r="E47" s="137">
        <v>15428.925</v>
      </c>
      <c r="F47" s="137">
        <v>13915.821000000002</v>
      </c>
      <c r="G47" s="137">
        <v>13153.491000000002</v>
      </c>
      <c r="H47" s="137">
        <v>14044.304</v>
      </c>
      <c r="I47" s="137">
        <v>15050.827</v>
      </c>
      <c r="J47" s="137">
        <v>14605.253999999999</v>
      </c>
      <c r="K47" s="137">
        <v>18263.432738</v>
      </c>
      <c r="L47" s="137">
        <v>20661.362039000003</v>
      </c>
      <c r="M47" s="137">
        <v>21040.470792</v>
      </c>
      <c r="N47" s="137">
        <v>20554.091051</v>
      </c>
      <c r="O47" s="137">
        <v>25256.000927</v>
      </c>
      <c r="P47" s="137">
        <v>33078.690131999996</v>
      </c>
      <c r="Q47" s="137">
        <v>49971.898</v>
      </c>
      <c r="R47" s="137">
        <v>53345.768000000004</v>
      </c>
      <c r="S47" s="137">
        <v>59747.227</v>
      </c>
      <c r="T47" s="137">
        <v>57714.363999999994</v>
      </c>
      <c r="U47" s="137">
        <v>49210.31299999999</v>
      </c>
      <c r="V47" s="137">
        <v>55783.342000000004</v>
      </c>
      <c r="AA47" s="88"/>
      <c r="AB47" s="88"/>
      <c r="AC47" s="1"/>
      <c r="AD47" s="1"/>
      <c r="AE47" s="1"/>
      <c r="AF47" s="1"/>
    </row>
    <row r="48" spans="2:32" ht="11.25">
      <c r="B48" s="138" t="s">
        <v>179</v>
      </c>
      <c r="C48" s="137">
        <v>-13093.854</v>
      </c>
      <c r="D48" s="137">
        <v>-17039.048000000003</v>
      </c>
      <c r="E48" s="137">
        <v>-13354.053</v>
      </c>
      <c r="F48" s="137">
        <v>-13155.91</v>
      </c>
      <c r="G48" s="137">
        <v>-12877.301</v>
      </c>
      <c r="H48" s="137">
        <v>-13707.271999999999</v>
      </c>
      <c r="I48" s="137">
        <v>-12676.158</v>
      </c>
      <c r="J48" s="137">
        <v>-15095.87</v>
      </c>
      <c r="K48" s="137">
        <v>-15333.61761129</v>
      </c>
      <c r="L48" s="137">
        <v>-15369.127055570001</v>
      </c>
      <c r="M48" s="137">
        <v>-13542.84848439</v>
      </c>
      <c r="N48" s="137">
        <v>-11336.18092179</v>
      </c>
      <c r="O48" s="137">
        <v>-15577.053999999996</v>
      </c>
      <c r="P48" s="137">
        <v>-14691.767</v>
      </c>
      <c r="Q48" s="137">
        <v>-18540.511</v>
      </c>
      <c r="R48" s="137">
        <v>-20349.5189759585</v>
      </c>
      <c r="S48" s="137">
        <v>-25522.279187580396</v>
      </c>
      <c r="T48" s="137">
        <v>-28299.39060135478</v>
      </c>
      <c r="U48" s="137">
        <v>-25825.3079404652</v>
      </c>
      <c r="V48" s="137">
        <v>-25047.847198107484</v>
      </c>
      <c r="AA48" s="88"/>
      <c r="AB48" s="88"/>
      <c r="AC48" s="1"/>
      <c r="AD48" s="1"/>
      <c r="AE48" s="1"/>
      <c r="AF48" s="1"/>
    </row>
    <row r="49" spans="2:32" ht="11.25">
      <c r="B49" s="140" t="s">
        <v>180</v>
      </c>
      <c r="C49" s="137">
        <v>-2818.6919999999996</v>
      </c>
      <c r="D49" s="137">
        <v>-3490.63</v>
      </c>
      <c r="E49" s="137">
        <v>-2310.187</v>
      </c>
      <c r="F49" s="137">
        <v>-1657.659</v>
      </c>
      <c r="G49" s="137">
        <v>-1593.8779999999995</v>
      </c>
      <c r="H49" s="137">
        <v>-2557.4089999999997</v>
      </c>
      <c r="I49" s="137">
        <v>-2257.8759999999993</v>
      </c>
      <c r="J49" s="137">
        <v>-2895.533</v>
      </c>
      <c r="K49" s="137">
        <v>-2666.8309999999988</v>
      </c>
      <c r="L49" s="137">
        <v>-3596.201000000001</v>
      </c>
      <c r="M49" s="137">
        <v>-3799.8489999999993</v>
      </c>
      <c r="N49" s="137">
        <v>-3183.8909999999996</v>
      </c>
      <c r="O49" s="137">
        <v>-5245.557999999999</v>
      </c>
      <c r="P49" s="137">
        <v>-5657.267</v>
      </c>
      <c r="Q49" s="137">
        <v>-7482.952999999999</v>
      </c>
      <c r="R49" s="137">
        <v>-8681.1169759585</v>
      </c>
      <c r="S49" s="137">
        <v>-10646.034187580402</v>
      </c>
      <c r="T49" s="137">
        <v>-10110.523601354778</v>
      </c>
      <c r="U49" s="137">
        <v>-6976.905940465201</v>
      </c>
      <c r="V49" s="137">
        <v>-7162.0301981074845</v>
      </c>
      <c r="AA49" s="88"/>
      <c r="AB49" s="88"/>
      <c r="AC49" s="1"/>
      <c r="AD49" s="1"/>
      <c r="AE49" s="1"/>
      <c r="AF49" s="1"/>
    </row>
    <row r="50" spans="2:32" ht="11.25">
      <c r="B50" s="140" t="s">
        <v>181</v>
      </c>
      <c r="C50" s="137">
        <v>-9161</v>
      </c>
      <c r="D50" s="137">
        <v>-11353.3</v>
      </c>
      <c r="E50" s="137">
        <v>-9555.437</v>
      </c>
      <c r="F50" s="137">
        <v>-10202.7</v>
      </c>
      <c r="G50" s="137">
        <v>-9659.4</v>
      </c>
      <c r="H50" s="137">
        <v>-9327</v>
      </c>
      <c r="I50" s="137">
        <v>-8792.2</v>
      </c>
      <c r="J50" s="137">
        <v>-9831.9</v>
      </c>
      <c r="K50" s="137">
        <v>-9632.9</v>
      </c>
      <c r="L50" s="137">
        <v>-9748</v>
      </c>
      <c r="M50" s="137">
        <v>-8620.9</v>
      </c>
      <c r="N50" s="137">
        <v>-7253</v>
      </c>
      <c r="O50" s="137">
        <v>-8280</v>
      </c>
      <c r="P50" s="137">
        <v>-6337.4</v>
      </c>
      <c r="Q50" s="137">
        <v>-7946.369000000001</v>
      </c>
      <c r="R50" s="137">
        <v>-8778.345000000001</v>
      </c>
      <c r="S50" s="137">
        <v>-9482.998</v>
      </c>
      <c r="T50" s="137">
        <v>-11436.651999999998</v>
      </c>
      <c r="U50" s="137">
        <v>-14875.862000000001</v>
      </c>
      <c r="V50" s="137">
        <v>-14648.802</v>
      </c>
      <c r="AA50" s="88"/>
      <c r="AB50" s="88"/>
      <c r="AC50" s="1"/>
      <c r="AD50" s="1"/>
      <c r="AE50" s="1"/>
      <c r="AF50" s="1"/>
    </row>
    <row r="51" spans="2:32" ht="11.25">
      <c r="B51" s="140" t="s">
        <v>182</v>
      </c>
      <c r="C51" s="137">
        <v>-1111</v>
      </c>
      <c r="D51" s="137">
        <v>-2141.1</v>
      </c>
      <c r="E51" s="137">
        <v>-1452.6</v>
      </c>
      <c r="F51" s="137">
        <v>-1268.1</v>
      </c>
      <c r="G51" s="137">
        <v>-1599.3</v>
      </c>
      <c r="H51" s="137">
        <v>-1799</v>
      </c>
      <c r="I51" s="137">
        <v>-1526.5</v>
      </c>
      <c r="J51" s="137">
        <v>-2252.6</v>
      </c>
      <c r="K51" s="137">
        <v>-2913.9016112900003</v>
      </c>
      <c r="L51" s="137">
        <v>-1864.4980555700001</v>
      </c>
      <c r="M51" s="137">
        <v>-1030.09848439</v>
      </c>
      <c r="N51" s="137">
        <v>-748.39992179</v>
      </c>
      <c r="O51" s="137">
        <v>-1930.4</v>
      </c>
      <c r="P51" s="137">
        <v>-2565.9</v>
      </c>
      <c r="Q51" s="137">
        <v>-2951.2250000000004</v>
      </c>
      <c r="R51" s="137">
        <v>-2830.451</v>
      </c>
      <c r="S51" s="137">
        <v>-5443.128</v>
      </c>
      <c r="T51" s="137">
        <v>-6855.423999999999</v>
      </c>
      <c r="U51" s="137">
        <v>-4114.558</v>
      </c>
      <c r="V51" s="137">
        <v>-3316.1990000000005</v>
      </c>
      <c r="AA51" s="88"/>
      <c r="AB51" s="88"/>
      <c r="AC51" s="1"/>
      <c r="AD51" s="1"/>
      <c r="AE51" s="1"/>
      <c r="AF51" s="1"/>
    </row>
    <row r="52" spans="2:32" ht="11.25">
      <c r="B52" s="140" t="s">
        <v>183</v>
      </c>
      <c r="C52" s="137">
        <v>-3.162000000000262</v>
      </c>
      <c r="D52" s="137">
        <v>-54.01800000000412</v>
      </c>
      <c r="E52" s="137">
        <v>-35.82900000000018</v>
      </c>
      <c r="F52" s="137">
        <v>-27.450999999997748</v>
      </c>
      <c r="G52" s="137">
        <v>-24.723000000001093</v>
      </c>
      <c r="H52" s="137">
        <v>-23.862999999999374</v>
      </c>
      <c r="I52" s="137">
        <v>-99.58199999999852</v>
      </c>
      <c r="J52" s="137">
        <v>-115.83699999999999</v>
      </c>
      <c r="K52" s="137">
        <v>-119.98500000000104</v>
      </c>
      <c r="L52" s="137">
        <v>-160.4280000000001</v>
      </c>
      <c r="M52" s="137">
        <v>-92.00100000000248</v>
      </c>
      <c r="N52" s="137">
        <v>-150.89000000000124</v>
      </c>
      <c r="O52" s="137">
        <v>-121.09599999999728</v>
      </c>
      <c r="P52" s="137">
        <v>-131.2</v>
      </c>
      <c r="Q52" s="137">
        <v>-159.96399999999812</v>
      </c>
      <c r="R52" s="137">
        <v>-59.60599999999886</v>
      </c>
      <c r="S52" s="137">
        <v>49.88100000000395</v>
      </c>
      <c r="T52" s="137">
        <v>103.20899999999892</v>
      </c>
      <c r="U52" s="137">
        <v>142.01799999999912</v>
      </c>
      <c r="V52" s="137">
        <v>79.1840000000011</v>
      </c>
      <c r="AA52" s="88"/>
      <c r="AB52" s="88"/>
      <c r="AC52" s="1"/>
      <c r="AD52" s="1"/>
      <c r="AE52" s="1"/>
      <c r="AF52" s="1"/>
    </row>
    <row r="53" spans="2:32" ht="11.25">
      <c r="B53" s="138" t="s">
        <v>190</v>
      </c>
      <c r="C53" s="137">
        <v>185.53400000000002</v>
      </c>
      <c r="D53" s="137">
        <v>-14.226000000000028</v>
      </c>
      <c r="E53" s="137">
        <v>110.637</v>
      </c>
      <c r="F53" s="137">
        <v>161.307</v>
      </c>
      <c r="G53" s="137">
        <v>143.43800000000005</v>
      </c>
      <c r="H53" s="137">
        <v>79.714</v>
      </c>
      <c r="I53" s="137">
        <v>65.137</v>
      </c>
      <c r="J53" s="137">
        <v>91.52800000000002</v>
      </c>
      <c r="K53" s="137">
        <v>246.325</v>
      </c>
      <c r="L53" s="137">
        <v>833.013</v>
      </c>
      <c r="M53" s="137">
        <v>1555.422</v>
      </c>
      <c r="N53" s="137">
        <v>2206.12</v>
      </c>
      <c r="O53" s="137">
        <v>1602.402</v>
      </c>
      <c r="P53" s="137">
        <v>2414.0679999999998</v>
      </c>
      <c r="Q53" s="137">
        <v>3622.4119999999994</v>
      </c>
      <c r="R53" s="137">
        <v>2446.477</v>
      </c>
      <c r="S53" s="137">
        <v>1822.910606519384</v>
      </c>
      <c r="T53" s="137">
        <v>1457.9937301000002</v>
      </c>
      <c r="U53" s="137">
        <v>1689.3970000000002</v>
      </c>
      <c r="V53" s="137">
        <v>1521.065</v>
      </c>
      <c r="AA53" s="88"/>
      <c r="AB53" s="88"/>
      <c r="AC53" s="1"/>
      <c r="AD53" s="1"/>
      <c r="AE53" s="1"/>
      <c r="AF53" s="1"/>
    </row>
    <row r="54" spans="2:32" ht="11.25">
      <c r="B54" s="135" t="s">
        <v>184</v>
      </c>
      <c r="C54" s="137">
        <v>12745.738</v>
      </c>
      <c r="D54" s="137">
        <v>12100.726</v>
      </c>
      <c r="E54" s="137">
        <v>7418.763</v>
      </c>
      <c r="F54" s="137">
        <v>6529.193</v>
      </c>
      <c r="G54" s="137">
        <v>196.56199999999998</v>
      </c>
      <c r="H54" s="137">
        <v>1431.537000000002</v>
      </c>
      <c r="I54" s="137">
        <v>3258.6209999999983</v>
      </c>
      <c r="J54" s="137">
        <v>-2098.328</v>
      </c>
      <c r="K54" s="137">
        <v>629.0750000000069</v>
      </c>
      <c r="L54" s="137">
        <v>4592.4940000000015</v>
      </c>
      <c r="M54" s="137">
        <v>163.0059999999996</v>
      </c>
      <c r="N54" s="137">
        <v>9947.32</v>
      </c>
      <c r="O54" s="137">
        <v>10495.243</v>
      </c>
      <c r="P54" s="137">
        <v>8692.208000000006</v>
      </c>
      <c r="Q54" s="137">
        <v>29095.454</v>
      </c>
      <c r="R54" s="137">
        <v>33968.069347</v>
      </c>
      <c r="S54" s="137">
        <v>25800.339719924286</v>
      </c>
      <c r="T54" s="137">
        <v>29701.652310489073</v>
      </c>
      <c r="U54" s="137">
        <v>17319.138980706815</v>
      </c>
      <c r="V54" s="137">
        <v>19325.801319014485</v>
      </c>
      <c r="AA54" s="88"/>
      <c r="AB54" s="88"/>
      <c r="AC54" s="1"/>
      <c r="AD54" s="1"/>
      <c r="AE54" s="1"/>
      <c r="AF54" s="1"/>
    </row>
    <row r="55" spans="2:32" ht="11.25">
      <c r="B55" s="138" t="s">
        <v>185</v>
      </c>
      <c r="C55" s="137">
        <v>2314.7</v>
      </c>
      <c r="D55" s="137">
        <v>2739.5</v>
      </c>
      <c r="E55" s="137">
        <v>1137.8</v>
      </c>
      <c r="F55" s="137">
        <v>1459.2</v>
      </c>
      <c r="G55" s="137">
        <v>1337.3</v>
      </c>
      <c r="H55" s="137">
        <v>173.55100000000004</v>
      </c>
      <c r="I55" s="137">
        <v>1030.758</v>
      </c>
      <c r="J55" s="137">
        <v>2629.5</v>
      </c>
      <c r="K55" s="137">
        <v>606.8</v>
      </c>
      <c r="L55" s="137">
        <v>364.2</v>
      </c>
      <c r="M55" s="137">
        <v>87.2</v>
      </c>
      <c r="N55" s="137">
        <v>1924.3</v>
      </c>
      <c r="O55" s="137">
        <v>798.6</v>
      </c>
      <c r="P55" s="137">
        <v>1460</v>
      </c>
      <c r="Q55" s="137">
        <v>3309.4840000000004</v>
      </c>
      <c r="R55" s="137">
        <v>11260.751</v>
      </c>
      <c r="S55" s="137">
        <v>17877.3703106468</v>
      </c>
      <c r="T55" s="137">
        <v>26001.596916419996</v>
      </c>
      <c r="U55" s="137">
        <v>26888.017614990233</v>
      </c>
      <c r="V55" s="137">
        <v>30497.65269975</v>
      </c>
      <c r="AA55" s="88"/>
      <c r="AB55" s="88"/>
      <c r="AC55" s="1"/>
      <c r="AD55" s="1"/>
      <c r="AE55" s="1"/>
      <c r="AF55" s="1"/>
    </row>
    <row r="56" spans="2:32" ht="11.25">
      <c r="B56" s="138" t="s">
        <v>186</v>
      </c>
      <c r="C56" s="137">
        <v>10418.072</v>
      </c>
      <c r="D56" s="137">
        <v>9355.1</v>
      </c>
      <c r="E56" s="137">
        <v>6284.1</v>
      </c>
      <c r="F56" s="137">
        <v>5060.8</v>
      </c>
      <c r="G56" s="137">
        <v>-1147.1</v>
      </c>
      <c r="H56" s="137">
        <v>1251.4</v>
      </c>
      <c r="I56" s="137">
        <v>2222.8</v>
      </c>
      <c r="J56" s="137">
        <v>-4730.3</v>
      </c>
      <c r="K56" s="137">
        <v>24.90000000000731</v>
      </c>
      <c r="L56" s="137">
        <v>4227.107000000002</v>
      </c>
      <c r="M56" s="137">
        <v>75.52799999999979</v>
      </c>
      <c r="N56" s="137">
        <v>7986.14</v>
      </c>
      <c r="O56" s="137">
        <v>9613.345</v>
      </c>
      <c r="P56" s="137">
        <v>7058.275999999998</v>
      </c>
      <c r="Q56" s="137">
        <v>25434.282</v>
      </c>
      <c r="R56" s="137">
        <v>22253.491347000003</v>
      </c>
      <c r="S56" s="137">
        <v>7530.371409277488</v>
      </c>
      <c r="T56" s="137">
        <v>3379.6293940690666</v>
      </c>
      <c r="U56" s="137">
        <v>-9906.605634283416</v>
      </c>
      <c r="V56" s="137">
        <v>-11444.354380735518</v>
      </c>
      <c r="AA56" s="88"/>
      <c r="AB56" s="88"/>
      <c r="AC56" s="1"/>
      <c r="AD56" s="1"/>
      <c r="AE56" s="1"/>
      <c r="AF56" s="1"/>
    </row>
    <row r="57" spans="2:32" ht="11.25">
      <c r="B57" s="135" t="s">
        <v>187</v>
      </c>
      <c r="C57" s="137">
        <v>-415.17299999999796</v>
      </c>
      <c r="D57" s="137">
        <v>-369.12499999999636</v>
      </c>
      <c r="E57" s="137">
        <v>-669.9359999999972</v>
      </c>
      <c r="F57" s="137">
        <v>402.595</v>
      </c>
      <c r="G57" s="137">
        <v>-404.81900000000076</v>
      </c>
      <c r="H57" s="137">
        <v>56.02199999999448</v>
      </c>
      <c r="I57" s="137">
        <v>-806.0980000000006</v>
      </c>
      <c r="J57" s="137">
        <v>-832.5413069999997</v>
      </c>
      <c r="K57" s="137">
        <v>-774.8693607100072</v>
      </c>
      <c r="L57" s="137">
        <v>-328.0739454299936</v>
      </c>
      <c r="M57" s="137">
        <v>875.4518333900025</v>
      </c>
      <c r="N57" s="137">
        <v>-1385.9538712099948</v>
      </c>
      <c r="O57" s="137">
        <v>-1110.559119999998</v>
      </c>
      <c r="P57" s="137">
        <v>334.2189199999957</v>
      </c>
      <c r="Q57" s="137">
        <v>2207.16</v>
      </c>
      <c r="R57" s="137">
        <v>-1799.8863710414955</v>
      </c>
      <c r="S57" s="137">
        <v>-3255.2432657997692</v>
      </c>
      <c r="T57" s="137">
        <v>-4255.960827393028</v>
      </c>
      <c r="U57" s="137">
        <v>193.59996395482153</v>
      </c>
      <c r="V57" s="137">
        <v>2637.0739913552284</v>
      </c>
      <c r="AA57" s="88"/>
      <c r="AB57" s="88"/>
      <c r="AC57" s="1"/>
      <c r="AD57" s="1"/>
      <c r="AE57" s="1"/>
      <c r="AF57" s="1"/>
    </row>
    <row r="58" spans="2:32" ht="11.25">
      <c r="B58" s="143" t="s">
        <v>188</v>
      </c>
      <c r="C58" s="147">
        <v>624.7</v>
      </c>
      <c r="D58" s="147">
        <v>-4541.6</v>
      </c>
      <c r="E58" s="147">
        <v>-24.2</v>
      </c>
      <c r="F58" s="147">
        <v>7026.7</v>
      </c>
      <c r="G58" s="147">
        <v>-456.6</v>
      </c>
      <c r="H58" s="147">
        <v>-3835.7</v>
      </c>
      <c r="I58" s="147">
        <v>1014.6</v>
      </c>
      <c r="J58" s="147">
        <v>1248.9</v>
      </c>
      <c r="K58" s="147">
        <v>886.1</v>
      </c>
      <c r="L58" s="147">
        <v>480.7</v>
      </c>
      <c r="M58" s="147">
        <v>-369</v>
      </c>
      <c r="N58" s="147">
        <v>14670.2</v>
      </c>
      <c r="O58" s="147">
        <v>8708.8</v>
      </c>
      <c r="P58" s="147">
        <v>7215.2</v>
      </c>
      <c r="Q58" s="147">
        <v>12918.9</v>
      </c>
      <c r="R58" s="147">
        <v>8666.1</v>
      </c>
      <c r="S58" s="147">
        <v>-7907.159126936498</v>
      </c>
      <c r="T58" s="147">
        <v>-7970.207388158739</v>
      </c>
      <c r="U58" s="147">
        <v>-7822.039995803561</v>
      </c>
      <c r="V58" s="147">
        <v>-2261.6543507377696</v>
      </c>
      <c r="AA58" s="88"/>
      <c r="AB58" s="88"/>
      <c r="AC58" s="1"/>
      <c r="AD58" s="1"/>
      <c r="AE58" s="1"/>
      <c r="AF58" s="1"/>
    </row>
    <row r="59" spans="2:32" ht="11.25">
      <c r="B59" s="154"/>
      <c r="C59" s="155"/>
      <c r="D59" s="156"/>
      <c r="E59" s="156"/>
      <c r="F59" s="156"/>
      <c r="G59" s="156"/>
      <c r="H59" s="156"/>
      <c r="I59" s="156"/>
      <c r="J59" s="156"/>
      <c r="K59" s="156"/>
      <c r="L59" s="156"/>
      <c r="M59" s="156"/>
      <c r="N59" s="151"/>
      <c r="O59" s="151"/>
      <c r="P59" s="151"/>
      <c r="Q59" s="151"/>
      <c r="R59" s="151"/>
      <c r="S59" s="151"/>
      <c r="T59" s="151"/>
      <c r="U59" s="151"/>
      <c r="V59" s="151"/>
      <c r="W59" s="88"/>
      <c r="X59" s="88"/>
      <c r="Y59" s="88"/>
      <c r="Z59" s="88"/>
      <c r="AA59" s="88"/>
      <c r="AB59" s="88"/>
      <c r="AC59" s="1"/>
      <c r="AD59" s="1"/>
      <c r="AE59" s="1"/>
      <c r="AF59" s="1"/>
    </row>
    <row r="60" spans="2:32" ht="11.25">
      <c r="B60" s="1"/>
      <c r="C60" s="153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1"/>
      <c r="AD60" s="1"/>
      <c r="AE60" s="1"/>
      <c r="AF60" s="1"/>
    </row>
    <row r="61" spans="2:32" ht="11.25">
      <c r="B61" s="130" t="s">
        <v>174</v>
      </c>
      <c r="C61" s="134">
        <v>2001</v>
      </c>
      <c r="D61" s="134">
        <v>2002</v>
      </c>
      <c r="E61" s="134">
        <v>2003</v>
      </c>
      <c r="F61" s="134">
        <v>2004</v>
      </c>
      <c r="G61" s="134">
        <v>2005</v>
      </c>
      <c r="H61" s="134">
        <v>2006</v>
      </c>
      <c r="I61" s="134">
        <v>2007</v>
      </c>
      <c r="J61" s="157"/>
      <c r="K61" s="157"/>
      <c r="L61" s="157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8"/>
      <c r="AC61" s="1"/>
      <c r="AD61" s="1"/>
      <c r="AE61" s="1"/>
      <c r="AF61" s="1"/>
    </row>
    <row r="62" spans="2:32" ht="11.25">
      <c r="B62" s="135" t="s">
        <v>175</v>
      </c>
      <c r="C62" s="137">
        <v>-23214.529000307</v>
      </c>
      <c r="D62" s="137">
        <v>-7636.6293509564</v>
      </c>
      <c r="E62" s="137">
        <v>4177.28549243172</v>
      </c>
      <c r="F62" s="137">
        <v>11679.238006548</v>
      </c>
      <c r="G62" s="137">
        <v>13984.6564782053</v>
      </c>
      <c r="H62" s="137">
        <v>13642.6024551701</v>
      </c>
      <c r="I62" s="137">
        <v>1712.38817804645</v>
      </c>
      <c r="J62" s="137"/>
      <c r="N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1"/>
      <c r="AD62" s="1"/>
      <c r="AE62" s="1"/>
      <c r="AF62" s="1"/>
    </row>
    <row r="63" spans="2:32" ht="11.25">
      <c r="B63" s="138" t="s">
        <v>176</v>
      </c>
      <c r="C63" s="137">
        <v>2650.467</v>
      </c>
      <c r="D63" s="137">
        <v>13121.297</v>
      </c>
      <c r="E63" s="137">
        <v>24793.924087</v>
      </c>
      <c r="F63" s="137">
        <v>33640.540716</v>
      </c>
      <c r="G63" s="137">
        <v>44702.878255</v>
      </c>
      <c r="H63" s="137">
        <v>46456.628726</v>
      </c>
      <c r="I63" s="137">
        <v>40027.080443</v>
      </c>
      <c r="J63" s="137"/>
      <c r="N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8"/>
      <c r="AB63" s="88"/>
      <c r="AC63" s="1"/>
      <c r="AD63" s="1"/>
      <c r="AE63" s="1"/>
      <c r="AF63" s="1"/>
    </row>
    <row r="64" spans="2:32" ht="11.25">
      <c r="B64" s="140" t="s">
        <v>177</v>
      </c>
      <c r="C64" s="137">
        <v>58222.643</v>
      </c>
      <c r="D64" s="137">
        <v>60361.785</v>
      </c>
      <c r="E64" s="137">
        <v>73084.140087</v>
      </c>
      <c r="F64" s="137">
        <v>96475.238342</v>
      </c>
      <c r="G64" s="137">
        <v>118308.387113</v>
      </c>
      <c r="H64" s="137">
        <v>137807.469531</v>
      </c>
      <c r="I64" s="137">
        <v>160649.07283</v>
      </c>
      <c r="J64" s="137"/>
      <c r="N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8"/>
      <c r="AC64" s="1"/>
      <c r="AD64" s="1"/>
      <c r="AE64" s="1"/>
      <c r="AF64" s="1"/>
    </row>
    <row r="65" spans="2:32" ht="11.25">
      <c r="B65" s="140" t="s">
        <v>178</v>
      </c>
      <c r="C65" s="137">
        <v>55572.176</v>
      </c>
      <c r="D65" s="137">
        <v>47240.488</v>
      </c>
      <c r="E65" s="137">
        <v>48290.216</v>
      </c>
      <c r="F65" s="137">
        <v>62834.697626</v>
      </c>
      <c r="G65" s="137">
        <v>73605.508858</v>
      </c>
      <c r="H65" s="137">
        <v>91350.840805</v>
      </c>
      <c r="I65" s="137">
        <v>120621.992387</v>
      </c>
      <c r="J65" s="137"/>
      <c r="N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8"/>
      <c r="AB65" s="88"/>
      <c r="AC65" s="1"/>
      <c r="AD65" s="1"/>
      <c r="AE65" s="1"/>
      <c r="AF65" s="1"/>
    </row>
    <row r="66" spans="2:32" ht="11.25">
      <c r="B66" s="138" t="s">
        <v>179</v>
      </c>
      <c r="C66" s="137">
        <v>-27502.520000307</v>
      </c>
      <c r="D66" s="137">
        <v>-23147.7413509564</v>
      </c>
      <c r="E66" s="137">
        <v>-23483.2275945683</v>
      </c>
      <c r="F66" s="137">
        <v>-25197.6514446694</v>
      </c>
      <c r="G66" s="137">
        <v>-34275.9902080427</v>
      </c>
      <c r="H66" s="137">
        <v>-37120.3594553588</v>
      </c>
      <c r="I66" s="137">
        <v>-42343.6818311236</v>
      </c>
      <c r="J66" s="137"/>
      <c r="N66" s="88"/>
      <c r="Q66" s="88"/>
      <c r="R66" s="88"/>
      <c r="S66" s="88"/>
      <c r="T66" s="88"/>
      <c r="U66" s="88"/>
      <c r="V66" s="88"/>
      <c r="W66" s="88"/>
      <c r="X66" s="88"/>
      <c r="Y66" s="88"/>
      <c r="Z66" s="88"/>
      <c r="AA66" s="88"/>
      <c r="AB66" s="88"/>
      <c r="AC66" s="1"/>
      <c r="AD66" s="1"/>
      <c r="AE66" s="1"/>
      <c r="AF66" s="1"/>
    </row>
    <row r="67" spans="2:32" ht="11.25">
      <c r="B67" s="140" t="s">
        <v>180</v>
      </c>
      <c r="C67" s="137">
        <v>-7759.31280341414</v>
      </c>
      <c r="D67" s="137">
        <v>-4957.19092372193</v>
      </c>
      <c r="E67" s="137">
        <v>-4931.10723476362</v>
      </c>
      <c r="F67" s="137">
        <v>-4677.52137997457</v>
      </c>
      <c r="G67" s="137">
        <v>-8308.60317026577</v>
      </c>
      <c r="H67" s="137">
        <v>-9640.37454774561</v>
      </c>
      <c r="I67" s="137">
        <v>-13052.5152000416</v>
      </c>
      <c r="J67" s="137"/>
      <c r="N67" s="88"/>
      <c r="Q67" s="88"/>
      <c r="R67" s="88"/>
      <c r="S67" s="88"/>
      <c r="T67" s="88"/>
      <c r="U67" s="88"/>
      <c r="V67" s="88"/>
      <c r="W67" s="88"/>
      <c r="X67" s="88"/>
      <c r="Y67" s="88"/>
      <c r="Z67" s="88"/>
      <c r="AA67" s="88"/>
      <c r="AB67" s="88"/>
      <c r="AC67" s="1"/>
      <c r="AD67" s="1"/>
      <c r="AE67" s="1"/>
      <c r="AF67" s="1"/>
    </row>
    <row r="68" spans="2:27" ht="11.25">
      <c r="B68" s="140" t="s">
        <v>181</v>
      </c>
      <c r="C68" s="137">
        <v>-14877.3171968929</v>
      </c>
      <c r="D68" s="137">
        <v>-13130.4834272345</v>
      </c>
      <c r="E68" s="137">
        <v>-13020.2463598047</v>
      </c>
      <c r="F68" s="137">
        <v>-13363.6090646948</v>
      </c>
      <c r="G68" s="137">
        <v>-13495.589037777</v>
      </c>
      <c r="H68" s="137">
        <v>-11288.6294173788</v>
      </c>
      <c r="I68" s="137">
        <v>-7227.51257248818</v>
      </c>
      <c r="J68" s="137"/>
      <c r="N68" s="88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8"/>
    </row>
    <row r="69" spans="2:27" ht="11.25">
      <c r="B69" s="140" t="s">
        <v>182</v>
      </c>
      <c r="C69" s="137">
        <v>-4960.981</v>
      </c>
      <c r="D69" s="137">
        <v>-5161.829</v>
      </c>
      <c r="E69" s="137">
        <v>-5640.447</v>
      </c>
      <c r="F69" s="137">
        <v>-7337.528</v>
      </c>
      <c r="G69" s="137">
        <v>-12685.838</v>
      </c>
      <c r="H69" s="137">
        <v>-16368.6154902344</v>
      </c>
      <c r="I69" s="137">
        <v>-21382.4820585938</v>
      </c>
      <c r="J69" s="137"/>
      <c r="N69" s="88"/>
      <c r="Q69" s="88"/>
      <c r="R69" s="88"/>
      <c r="S69" s="88"/>
      <c r="T69" s="88"/>
      <c r="U69" s="88"/>
      <c r="V69" s="88"/>
      <c r="W69" s="88"/>
      <c r="X69" s="88"/>
      <c r="Y69" s="88"/>
      <c r="Z69" s="88"/>
      <c r="AA69" s="88"/>
    </row>
    <row r="70" spans="2:27" ht="11.25">
      <c r="B70" s="140" t="s">
        <v>183</v>
      </c>
      <c r="C70" s="137">
        <v>95.09100000004037</v>
      </c>
      <c r="D70" s="137">
        <v>101.76200000003155</v>
      </c>
      <c r="E70" s="137">
        <v>108.57300000001851</v>
      </c>
      <c r="F70" s="137">
        <v>181.00699999996868</v>
      </c>
      <c r="G70" s="137">
        <v>214.04000000006636</v>
      </c>
      <c r="H70" s="137">
        <v>177.2600000000093</v>
      </c>
      <c r="I70" s="137">
        <v>-681.1720000000205</v>
      </c>
      <c r="J70" s="137"/>
      <c r="N70" s="88"/>
      <c r="Q70" s="88"/>
      <c r="R70" s="88"/>
      <c r="S70" s="88"/>
      <c r="T70" s="88"/>
      <c r="U70" s="88"/>
      <c r="V70" s="88"/>
      <c r="W70" s="88"/>
      <c r="X70" s="88"/>
      <c r="Y70" s="88"/>
      <c r="Z70" s="88"/>
      <c r="AA70" s="88"/>
    </row>
    <row r="71" spans="2:27" ht="11.25">
      <c r="B71" s="138" t="s">
        <v>190</v>
      </c>
      <c r="C71" s="137">
        <v>1637.524</v>
      </c>
      <c r="D71" s="137">
        <v>2389.815</v>
      </c>
      <c r="E71" s="137">
        <v>2866.589</v>
      </c>
      <c r="F71" s="137">
        <v>3236.34873521737</v>
      </c>
      <c r="G71" s="137">
        <v>3557.76843124804</v>
      </c>
      <c r="H71" s="137">
        <v>4306.33318452889</v>
      </c>
      <c r="I71" s="137">
        <v>4028.98956617</v>
      </c>
      <c r="J71" s="137"/>
      <c r="N71" s="88"/>
      <c r="Q71" s="88"/>
      <c r="R71" s="88"/>
      <c r="S71" s="88"/>
      <c r="T71" s="88"/>
      <c r="U71" s="88"/>
      <c r="V71" s="88"/>
      <c r="W71" s="88"/>
      <c r="X71" s="88"/>
      <c r="Y71" s="88"/>
      <c r="Z71" s="88"/>
      <c r="AA71" s="88"/>
    </row>
    <row r="72" spans="2:27" ht="11.25">
      <c r="B72" s="135" t="s">
        <v>184</v>
      </c>
      <c r="C72" s="137">
        <v>27052.2603353766</v>
      </c>
      <c r="D72" s="137">
        <v>8004.42614551387</v>
      </c>
      <c r="E72" s="137">
        <v>5110.94160543591</v>
      </c>
      <c r="F72" s="137">
        <v>-7522.86925225455</v>
      </c>
      <c r="G72" s="137">
        <v>-9464.04759477843</v>
      </c>
      <c r="H72" s="137">
        <v>16298.8246655747</v>
      </c>
      <c r="I72" s="137">
        <v>88923.9356991099</v>
      </c>
      <c r="J72" s="137"/>
      <c r="N72" s="88"/>
      <c r="Q72" s="88"/>
      <c r="R72" s="88"/>
      <c r="S72" s="88"/>
      <c r="T72" s="88"/>
      <c r="U72" s="88"/>
      <c r="V72" s="88"/>
      <c r="W72" s="88"/>
      <c r="X72" s="88"/>
      <c r="Y72" s="88"/>
      <c r="Z72" s="88"/>
      <c r="AA72" s="88"/>
    </row>
    <row r="73" spans="2:27" ht="11.25">
      <c r="B73" s="138" t="s">
        <v>185</v>
      </c>
      <c r="C73" s="137">
        <v>24714.939372251</v>
      </c>
      <c r="D73" s="137">
        <v>14108.096193114</v>
      </c>
      <c r="E73" s="137">
        <v>9894.2246709901</v>
      </c>
      <c r="F73" s="137">
        <v>8338.89645975335</v>
      </c>
      <c r="G73" s="137">
        <v>12549.590734979</v>
      </c>
      <c r="H73" s="137">
        <v>-9380.28304706223</v>
      </c>
      <c r="I73" s="137">
        <v>27518.2412732649</v>
      </c>
      <c r="J73" s="142"/>
      <c r="N73" s="88"/>
      <c r="Q73" s="88"/>
      <c r="R73" s="88"/>
      <c r="S73" s="88"/>
      <c r="T73" s="88"/>
      <c r="U73" s="88"/>
      <c r="V73" s="88"/>
      <c r="W73" s="88"/>
      <c r="X73" s="88"/>
      <c r="Y73" s="88"/>
      <c r="Z73" s="88"/>
      <c r="AA73" s="88"/>
    </row>
    <row r="74" spans="2:27" ht="11.25">
      <c r="B74" s="138" t="s">
        <v>186</v>
      </c>
      <c r="C74" s="137">
        <v>2373.1329631256285</v>
      </c>
      <c r="D74" s="137">
        <v>-6536.629047600169</v>
      </c>
      <c r="E74" s="137">
        <v>-5281.471065554181</v>
      </c>
      <c r="F74" s="137">
        <v>-16233.504712007905</v>
      </c>
      <c r="G74" s="137">
        <v>-22676.399329757423</v>
      </c>
      <c r="H74" s="137">
        <v>24810.131712636954</v>
      </c>
      <c r="I74" s="137">
        <v>60880.627341035346</v>
      </c>
      <c r="J74" s="142"/>
      <c r="N74" s="88"/>
      <c r="Q74" s="88"/>
      <c r="R74" s="88"/>
      <c r="S74" s="88"/>
      <c r="T74" s="88"/>
      <c r="U74" s="88"/>
      <c r="V74" s="88"/>
      <c r="W74" s="88"/>
      <c r="X74" s="88"/>
      <c r="Y74" s="88"/>
      <c r="Z74" s="88"/>
      <c r="AA74" s="88"/>
    </row>
    <row r="75" spans="2:27" ht="11.25">
      <c r="B75" s="135" t="s">
        <v>187</v>
      </c>
      <c r="C75" s="137">
        <v>-531.130850621005</v>
      </c>
      <c r="D75" s="137">
        <v>-65.7095697267378</v>
      </c>
      <c r="E75" s="137">
        <v>-792.576604063708</v>
      </c>
      <c r="F75" s="137">
        <v>-1912.33891969946</v>
      </c>
      <c r="G75" s="137">
        <v>-201.145011875354</v>
      </c>
      <c r="H75" s="137">
        <v>627.690295639671</v>
      </c>
      <c r="I75" s="137">
        <v>-3152.07819548919</v>
      </c>
      <c r="J75" s="142"/>
      <c r="N75" s="88"/>
      <c r="Q75" s="88"/>
      <c r="R75" s="88"/>
      <c r="S75" s="88"/>
      <c r="T75" s="88"/>
      <c r="U75" s="88"/>
      <c r="V75" s="88"/>
      <c r="W75" s="88"/>
      <c r="X75" s="88"/>
      <c r="Y75" s="88"/>
      <c r="Z75" s="88"/>
      <c r="AA75" s="88"/>
    </row>
    <row r="76" spans="2:27" ht="11.25">
      <c r="B76" s="143" t="s">
        <v>188</v>
      </c>
      <c r="C76" s="147">
        <v>3306.60048444861</v>
      </c>
      <c r="D76" s="147">
        <v>302.08722483073</v>
      </c>
      <c r="E76" s="147">
        <v>8495.65049380393</v>
      </c>
      <c r="F76" s="147">
        <v>2244.02983459395</v>
      </c>
      <c r="G76" s="147">
        <v>4319.46387155151</v>
      </c>
      <c r="H76" s="147">
        <v>30569.1174163845</v>
      </c>
      <c r="I76" s="147">
        <v>87484.2456816672</v>
      </c>
      <c r="J76" s="142"/>
      <c r="N76" s="88"/>
      <c r="Q76" s="88"/>
      <c r="R76" s="88"/>
      <c r="S76" s="88"/>
      <c r="T76" s="88"/>
      <c r="U76" s="88"/>
      <c r="V76" s="88"/>
      <c r="W76" s="88"/>
      <c r="X76" s="88"/>
      <c r="Y76" s="88"/>
      <c r="Z76" s="88"/>
      <c r="AA76" s="88"/>
    </row>
    <row r="77" spans="2:27" ht="11.25">
      <c r="B77" s="154" t="s">
        <v>189</v>
      </c>
      <c r="C77" s="142"/>
      <c r="D77" s="88"/>
      <c r="E77" s="14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  <c r="AA77" s="88"/>
    </row>
    <row r="78" spans="3:27" ht="11.25">
      <c r="C78" s="137"/>
      <c r="D78" s="137"/>
      <c r="E78" s="137"/>
      <c r="F78" s="137"/>
      <c r="H78" s="88"/>
      <c r="I78" s="142"/>
      <c r="J78" s="142"/>
      <c r="K78" s="142"/>
      <c r="L78" s="142"/>
      <c r="M78" s="142"/>
      <c r="N78" s="88"/>
      <c r="O78" s="88"/>
      <c r="P78" s="88"/>
      <c r="Q78" s="88"/>
      <c r="R78" s="88"/>
      <c r="S78" s="88"/>
      <c r="T78" s="88"/>
      <c r="U78" s="88"/>
      <c r="V78" s="88"/>
      <c r="W78" s="88"/>
      <c r="X78" s="88"/>
      <c r="Y78" s="88"/>
      <c r="Z78" s="88"/>
      <c r="AA78" s="88"/>
    </row>
    <row r="79" spans="3:27" ht="11.25">
      <c r="C79" s="137"/>
      <c r="D79" s="137"/>
      <c r="E79" s="137"/>
      <c r="F79" s="137"/>
      <c r="H79" s="142"/>
      <c r="I79" s="142"/>
      <c r="J79" s="142"/>
      <c r="K79" s="142"/>
      <c r="L79" s="142"/>
      <c r="M79" s="142"/>
      <c r="N79" s="88"/>
      <c r="O79" s="88"/>
      <c r="P79" s="88"/>
      <c r="Q79" s="88"/>
      <c r="R79" s="88"/>
      <c r="S79" s="88"/>
      <c r="T79" s="88"/>
      <c r="U79" s="88"/>
      <c r="V79" s="88"/>
      <c r="W79" s="88"/>
      <c r="X79" s="88"/>
      <c r="Y79" s="88"/>
      <c r="Z79" s="88"/>
      <c r="AA79" s="88"/>
    </row>
    <row r="80" spans="3:27" ht="11.25">
      <c r="C80" s="137"/>
      <c r="D80" s="137"/>
      <c r="E80" s="137"/>
      <c r="F80" s="137"/>
      <c r="G80" s="137"/>
      <c r="H80" s="137"/>
      <c r="I80" s="137"/>
      <c r="J80" s="142"/>
      <c r="K80" s="142"/>
      <c r="L80" s="142"/>
      <c r="M80" s="142"/>
      <c r="N80" s="88"/>
      <c r="O80" s="88"/>
      <c r="P80" s="88"/>
      <c r="Q80" s="88"/>
      <c r="R80" s="88"/>
      <c r="S80" s="88"/>
      <c r="T80" s="88"/>
      <c r="U80" s="88"/>
      <c r="V80" s="88"/>
      <c r="W80" s="88"/>
      <c r="X80" s="88"/>
      <c r="Y80" s="88"/>
      <c r="Z80" s="88"/>
      <c r="AA80" s="88"/>
    </row>
    <row r="81" spans="3:27" ht="11.25">
      <c r="C81" s="137"/>
      <c r="D81" s="137"/>
      <c r="E81" s="137"/>
      <c r="F81" s="137"/>
      <c r="G81" s="137"/>
      <c r="H81" s="137"/>
      <c r="I81" s="137"/>
      <c r="J81" s="142"/>
      <c r="K81" s="142"/>
      <c r="L81" s="142"/>
      <c r="M81" s="142"/>
      <c r="N81" s="88"/>
      <c r="O81" s="88"/>
      <c r="P81" s="88"/>
      <c r="Q81" s="88"/>
      <c r="R81" s="88"/>
      <c r="S81" s="88"/>
      <c r="T81" s="88"/>
      <c r="U81" s="88"/>
      <c r="V81" s="88"/>
      <c r="W81" s="88"/>
      <c r="X81" s="88"/>
      <c r="Y81" s="88"/>
      <c r="Z81" s="88"/>
      <c r="AA81" s="88"/>
    </row>
    <row r="82" spans="3:27" ht="11.25">
      <c r="C82" s="137"/>
      <c r="D82" s="137"/>
      <c r="E82" s="137"/>
      <c r="F82" s="137"/>
      <c r="G82" s="137"/>
      <c r="H82" s="137"/>
      <c r="I82" s="137"/>
      <c r="J82" s="142"/>
      <c r="K82" s="142"/>
      <c r="L82" s="142"/>
      <c r="M82" s="142"/>
      <c r="N82" s="88"/>
      <c r="O82" s="88"/>
      <c r="P82" s="88"/>
      <c r="Q82" s="88"/>
      <c r="R82" s="88"/>
      <c r="S82" s="88"/>
      <c r="T82" s="88"/>
      <c r="U82" s="88"/>
      <c r="V82" s="88"/>
      <c r="W82" s="88"/>
      <c r="X82" s="88"/>
      <c r="Y82" s="88"/>
      <c r="Z82" s="88"/>
      <c r="AA82" s="88"/>
    </row>
    <row r="83" spans="3:27" ht="11.25">
      <c r="C83" s="137"/>
      <c r="D83" s="137"/>
      <c r="E83" s="137"/>
      <c r="F83" s="137"/>
      <c r="G83" s="137"/>
      <c r="H83" s="137"/>
      <c r="I83" s="137"/>
      <c r="J83" s="88"/>
      <c r="K83" s="88"/>
      <c r="L83" s="88"/>
      <c r="M83" s="88"/>
      <c r="N83" s="88"/>
      <c r="O83" s="88"/>
      <c r="P83" s="88"/>
      <c r="Q83" s="88"/>
      <c r="R83" s="88"/>
      <c r="S83" s="88"/>
      <c r="T83" s="88"/>
      <c r="U83" s="88"/>
      <c r="V83" s="88"/>
      <c r="W83" s="88"/>
      <c r="X83" s="88"/>
      <c r="Y83" s="88"/>
      <c r="Z83" s="88"/>
      <c r="AA83" s="88"/>
    </row>
    <row r="84" spans="3:27" ht="11.25">
      <c r="C84" s="137"/>
      <c r="D84" s="137"/>
      <c r="E84" s="137"/>
      <c r="F84" s="137"/>
      <c r="G84" s="137"/>
      <c r="H84" s="137"/>
      <c r="I84" s="137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/>
      <c r="U84" s="88"/>
      <c r="V84" s="88"/>
      <c r="W84" s="88"/>
      <c r="X84" s="88"/>
      <c r="Y84" s="88"/>
      <c r="Z84" s="88"/>
      <c r="AA84" s="88"/>
    </row>
    <row r="85" spans="3:27" ht="11.25">
      <c r="C85" s="137"/>
      <c r="D85" s="137"/>
      <c r="E85" s="137"/>
      <c r="F85" s="137"/>
      <c r="G85" s="137"/>
      <c r="H85" s="137"/>
      <c r="I85" s="137"/>
      <c r="J85" s="88"/>
      <c r="K85" s="88"/>
      <c r="L85" s="88"/>
      <c r="M85" s="88"/>
      <c r="N85" s="88"/>
      <c r="O85" s="88"/>
      <c r="P85" s="88"/>
      <c r="Q85" s="88"/>
      <c r="R85" s="88"/>
      <c r="S85" s="88"/>
      <c r="T85" s="88"/>
      <c r="U85" s="88"/>
      <c r="V85" s="88"/>
      <c r="W85" s="88"/>
      <c r="X85" s="88"/>
      <c r="Y85" s="88"/>
      <c r="Z85" s="88"/>
      <c r="AA85" s="88"/>
    </row>
    <row r="86" spans="3:9" ht="11.25">
      <c r="C86" s="137"/>
      <c r="D86" s="137"/>
      <c r="E86" s="137"/>
      <c r="F86" s="137"/>
      <c r="G86" s="137"/>
      <c r="H86" s="137"/>
      <c r="I86" s="137"/>
    </row>
    <row r="87" spans="3:9" ht="11.25">
      <c r="C87" s="137"/>
      <c r="D87" s="137"/>
      <c r="E87" s="137"/>
      <c r="F87" s="137"/>
      <c r="G87" s="137"/>
      <c r="H87" s="137"/>
      <c r="I87" s="137"/>
    </row>
    <row r="88" spans="3:9" ht="11.25">
      <c r="C88" s="137"/>
      <c r="D88" s="137"/>
      <c r="E88" s="137"/>
      <c r="F88" s="137"/>
      <c r="G88" s="137"/>
      <c r="H88" s="137"/>
      <c r="I88" s="137"/>
    </row>
    <row r="89" spans="3:9" ht="11.25">
      <c r="C89" s="137"/>
      <c r="D89" s="137"/>
      <c r="E89" s="137"/>
      <c r="F89" s="137"/>
      <c r="G89" s="137"/>
      <c r="H89" s="137"/>
      <c r="I89" s="137"/>
    </row>
    <row r="90" spans="3:9" ht="11.25">
      <c r="C90" s="137"/>
      <c r="D90" s="137"/>
      <c r="E90" s="137"/>
      <c r="F90" s="137"/>
      <c r="G90" s="137"/>
      <c r="H90" s="137"/>
      <c r="I90" s="137"/>
    </row>
    <row r="91" spans="3:9" ht="11.25">
      <c r="C91" s="137"/>
      <c r="D91" s="137"/>
      <c r="E91" s="137"/>
      <c r="F91" s="137"/>
      <c r="G91" s="137"/>
      <c r="H91" s="137"/>
      <c r="I91" s="137"/>
    </row>
    <row r="92" spans="3:9" ht="11.25">
      <c r="C92" s="137"/>
      <c r="D92" s="137"/>
      <c r="E92" s="137"/>
      <c r="F92" s="137"/>
      <c r="G92" s="137"/>
      <c r="H92" s="137"/>
      <c r="I92" s="137"/>
    </row>
    <row r="93" spans="3:9" ht="11.25">
      <c r="C93" s="137"/>
      <c r="D93" s="137"/>
      <c r="E93" s="137"/>
      <c r="F93" s="137"/>
      <c r="G93" s="137"/>
      <c r="H93" s="137"/>
      <c r="I93" s="137"/>
    </row>
    <row r="94" spans="3:9" ht="11.25">
      <c r="C94" s="137"/>
      <c r="D94" s="137"/>
      <c r="E94" s="137"/>
      <c r="F94" s="137"/>
      <c r="G94" s="137"/>
      <c r="H94" s="137"/>
      <c r="I94" s="137"/>
    </row>
    <row r="95" spans="3:9" ht="11.25">
      <c r="C95" s="137"/>
      <c r="D95" s="137"/>
      <c r="E95" s="137"/>
      <c r="F95" s="137"/>
      <c r="G95" s="137"/>
      <c r="H95" s="137"/>
      <c r="I95" s="137"/>
    </row>
    <row r="96" ht="11.25">
      <c r="E96" s="92"/>
    </row>
    <row r="97" ht="11.25">
      <c r="E97" s="92"/>
    </row>
    <row r="98" ht="11.25">
      <c r="E98" s="92"/>
    </row>
    <row r="99" ht="11.25">
      <c r="E99" s="92"/>
    </row>
    <row r="100" ht="11.25">
      <c r="E100" s="92"/>
    </row>
    <row r="101" ht="11.25">
      <c r="E101" s="92"/>
    </row>
    <row r="102" ht="11.25">
      <c r="E102" s="92"/>
    </row>
    <row r="103" ht="11.25">
      <c r="E103" s="92"/>
    </row>
    <row r="104" ht="11.25">
      <c r="E104" s="92"/>
    </row>
    <row r="105" ht="11.25">
      <c r="E105" s="92"/>
    </row>
    <row r="106" ht="11.25">
      <c r="E106" s="92"/>
    </row>
    <row r="107" ht="11.25">
      <c r="E107" s="92"/>
    </row>
    <row r="108" ht="11.25">
      <c r="E108" s="92"/>
    </row>
    <row r="109" ht="11.25">
      <c r="E109" s="92"/>
    </row>
    <row r="110" ht="11.25">
      <c r="E110" s="92"/>
    </row>
    <row r="111" ht="11.25">
      <c r="E111" s="92"/>
    </row>
    <row r="112" ht="11.25">
      <c r="E112" s="92"/>
    </row>
  </sheetData>
  <printOptions/>
  <pageMargins left="0" right="0" top="0" bottom="0" header="0" footer="0"/>
  <pageSetup fitToHeight="1" fitToWidth="1" horizontalDpi="600" verticalDpi="600" orientation="landscape" paperSize="9" scale="67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75"/>
  <sheetViews>
    <sheetView workbookViewId="0" topLeftCell="A1">
      <selection activeCell="G2" sqref="G2"/>
    </sheetView>
  </sheetViews>
  <sheetFormatPr defaultColWidth="9.140625" defaultRowHeight="12.75"/>
  <cols>
    <col min="1" max="1" width="4.00390625" style="1" customWidth="1"/>
    <col min="2" max="2" width="8.00390625" style="40" customWidth="1"/>
    <col min="3" max="5" width="19.7109375" style="4" customWidth="1"/>
    <col min="6" max="6" width="21.00390625" style="5" customWidth="1"/>
    <col min="7" max="7" width="19.7109375" style="3" customWidth="1"/>
    <col min="8" max="16384" width="9.140625" style="1" customWidth="1"/>
  </cols>
  <sheetData>
    <row r="1" spans="2:7" ht="12.75">
      <c r="B1" s="203" t="s">
        <v>241</v>
      </c>
      <c r="F1" s="57"/>
      <c r="G1" s="206" t="s">
        <v>658</v>
      </c>
    </row>
    <row r="3" ht="11.25">
      <c r="B3" s="2" t="s">
        <v>593</v>
      </c>
    </row>
    <row r="4" ht="11.25">
      <c r="B4" s="314" t="s">
        <v>411</v>
      </c>
    </row>
    <row r="5" ht="11.25">
      <c r="B5" s="9" t="s">
        <v>412</v>
      </c>
    </row>
    <row r="6" ht="11.25">
      <c r="B6" s="9"/>
    </row>
    <row r="7" spans="2:7" ht="11.25">
      <c r="B7" s="293"/>
      <c r="C7" s="16" t="s">
        <v>413</v>
      </c>
      <c r="D7" s="16" t="s">
        <v>414</v>
      </c>
      <c r="E7" s="16" t="s">
        <v>413</v>
      </c>
      <c r="F7" s="17" t="s">
        <v>415</v>
      </c>
      <c r="G7" s="17" t="s">
        <v>419</v>
      </c>
    </row>
    <row r="8" spans="2:7" s="214" customFormat="1" ht="11.25">
      <c r="B8" s="317" t="s">
        <v>1</v>
      </c>
      <c r="C8" s="318" t="s">
        <v>420</v>
      </c>
      <c r="D8" s="318" t="s">
        <v>421</v>
      </c>
      <c r="E8" s="318" t="s">
        <v>416</v>
      </c>
      <c r="F8" s="319" t="s">
        <v>417</v>
      </c>
      <c r="G8" s="319" t="s">
        <v>418</v>
      </c>
    </row>
    <row r="9" spans="2:7" s="214" customFormat="1" ht="12" thickBot="1">
      <c r="B9" s="294"/>
      <c r="C9" s="71"/>
      <c r="D9" s="71"/>
      <c r="E9" s="71"/>
      <c r="F9" s="320" t="s">
        <v>12</v>
      </c>
      <c r="G9" s="320" t="s">
        <v>12</v>
      </c>
    </row>
    <row r="10" spans="2:7" ht="12" thickTop="1">
      <c r="B10" s="28" t="s">
        <v>22</v>
      </c>
      <c r="C10" s="28">
        <v>638</v>
      </c>
      <c r="D10" s="28">
        <v>482</v>
      </c>
      <c r="E10" s="28">
        <v>156</v>
      </c>
      <c r="F10" s="30">
        <v>0.11000502779389854</v>
      </c>
      <c r="G10" s="321">
        <v>8.532441258372899</v>
      </c>
    </row>
    <row r="11" spans="2:7" ht="11.25">
      <c r="B11" s="33" t="s">
        <v>23</v>
      </c>
      <c r="C11" s="33">
        <v>1159</v>
      </c>
      <c r="D11" s="33">
        <v>421</v>
      </c>
      <c r="E11" s="33">
        <v>738</v>
      </c>
      <c r="F11" s="38">
        <v>0.4794321652208994</v>
      </c>
      <c r="G11" s="322">
        <v>10.809961015278816</v>
      </c>
    </row>
    <row r="12" spans="2:7" ht="11.25">
      <c r="B12" s="33" t="s">
        <v>24</v>
      </c>
      <c r="C12" s="33">
        <v>1196</v>
      </c>
      <c r="D12" s="33">
        <v>372</v>
      </c>
      <c r="E12" s="33">
        <v>824</v>
      </c>
      <c r="F12" s="38">
        <v>0.5275842021825595</v>
      </c>
      <c r="G12" s="322">
        <v>8.643673215369603</v>
      </c>
    </row>
    <row r="13" spans="2:7" ht="11.25">
      <c r="B13" s="33" t="s">
        <v>25</v>
      </c>
      <c r="C13" s="33">
        <v>1395</v>
      </c>
      <c r="D13" s="33">
        <v>442</v>
      </c>
      <c r="E13" s="33">
        <v>953</v>
      </c>
      <c r="F13" s="38">
        <v>0.669596120417693</v>
      </c>
      <c r="G13" s="322">
        <v>8.030937729668658</v>
      </c>
    </row>
    <row r="14" spans="2:7" ht="11.25">
      <c r="B14" s="33" t="s">
        <v>26</v>
      </c>
      <c r="C14" s="33">
        <v>2736</v>
      </c>
      <c r="D14" s="33">
        <v>608</v>
      </c>
      <c r="E14" s="33">
        <v>2128</v>
      </c>
      <c r="F14" s="38">
        <v>1.4359274721670965</v>
      </c>
      <c r="G14" s="322">
        <v>9.500873500052972</v>
      </c>
    </row>
    <row r="15" spans="2:7" ht="11.25">
      <c r="B15" s="33" t="s">
        <v>27</v>
      </c>
      <c r="C15" s="33">
        <v>2491</v>
      </c>
      <c r="D15" s="33">
        <v>474</v>
      </c>
      <c r="E15" s="33">
        <v>2017</v>
      </c>
      <c r="F15" s="38">
        <v>1.4494034594537106</v>
      </c>
      <c r="G15" s="322">
        <v>9.212371021416246</v>
      </c>
    </row>
    <row r="16" spans="2:7" ht="11.25">
      <c r="B16" s="33" t="s">
        <v>28</v>
      </c>
      <c r="C16" s="33">
        <v>2870</v>
      </c>
      <c r="D16" s="33">
        <v>465</v>
      </c>
      <c r="E16" s="33">
        <v>2405</v>
      </c>
      <c r="F16" s="38">
        <v>1.9348584254838153</v>
      </c>
      <c r="G16" s="322">
        <v>8.664625880441037</v>
      </c>
    </row>
    <row r="17" spans="2:7" ht="11.25">
      <c r="B17" s="33" t="s">
        <v>29</v>
      </c>
      <c r="C17" s="33">
        <v>3160</v>
      </c>
      <c r="D17" s="33">
        <v>366</v>
      </c>
      <c r="E17" s="33">
        <v>2794</v>
      </c>
      <c r="F17" s="38">
        <v>2.1794598777349528</v>
      </c>
      <c r="G17" s="322">
        <v>11.763154959285288</v>
      </c>
    </row>
    <row r="18" spans="2:7" ht="11.25">
      <c r="B18" s="33" t="s">
        <v>30</v>
      </c>
      <c r="C18" s="33">
        <v>3738</v>
      </c>
      <c r="D18" s="33">
        <v>345</v>
      </c>
      <c r="E18" s="33">
        <v>3393</v>
      </c>
      <c r="F18" s="38">
        <v>2.6742393432389746</v>
      </c>
      <c r="G18" s="322">
        <v>15.298256897220305</v>
      </c>
    </row>
    <row r="19" spans="2:7" ht="11.25">
      <c r="B19" s="33" t="s">
        <v>31</v>
      </c>
      <c r="C19" s="33">
        <v>3291</v>
      </c>
      <c r="D19" s="33">
        <v>470</v>
      </c>
      <c r="E19" s="33">
        <v>2821</v>
      </c>
      <c r="F19" s="38">
        <v>2.010734370656536</v>
      </c>
      <c r="G19" s="322">
        <v>13.065140380763665</v>
      </c>
    </row>
    <row r="20" spans="2:7" ht="11.25">
      <c r="B20" s="33" t="s">
        <v>32</v>
      </c>
      <c r="C20" s="33">
        <v>3533</v>
      </c>
      <c r="D20" s="33">
        <v>285</v>
      </c>
      <c r="E20" s="33">
        <v>3248</v>
      </c>
      <c r="F20" s="38">
        <v>2.6750454008244215</v>
      </c>
      <c r="G20" s="322">
        <v>16.373122711942578</v>
      </c>
    </row>
    <row r="21" spans="2:7" ht="11.25">
      <c r="B21" s="33" t="s">
        <v>33</v>
      </c>
      <c r="C21" s="33">
        <v>3612</v>
      </c>
      <c r="D21" s="33">
        <v>215</v>
      </c>
      <c r="E21" s="33">
        <v>3397</v>
      </c>
      <c r="F21" s="38">
        <v>2.4152494169842442</v>
      </c>
      <c r="G21" s="322">
        <v>10.259655309709347</v>
      </c>
    </row>
    <row r="22" spans="2:7" ht="11.25">
      <c r="B22" s="33" t="s">
        <v>34</v>
      </c>
      <c r="C22" s="33">
        <v>3294</v>
      </c>
      <c r="D22" s="33">
        <v>244.3</v>
      </c>
      <c r="E22" s="33">
        <v>3049.7</v>
      </c>
      <c r="F22" s="38">
        <v>2.1329705760985878</v>
      </c>
      <c r="G22" s="322">
        <v>13.162772155351485</v>
      </c>
    </row>
    <row r="23" spans="2:7" ht="11.25">
      <c r="B23" s="33" t="s">
        <v>35</v>
      </c>
      <c r="C23" s="33">
        <v>3823</v>
      </c>
      <c r="D23" s="33">
        <v>482.6001</v>
      </c>
      <c r="E23" s="33">
        <v>3340.3999</v>
      </c>
      <c r="F23" s="38">
        <v>2.0936658520732645</v>
      </c>
      <c r="G23" s="322">
        <v>15.98892871670514</v>
      </c>
    </row>
    <row r="24" spans="2:7" ht="11.25">
      <c r="B24" s="33" t="s">
        <v>36</v>
      </c>
      <c r="C24" s="33">
        <v>3771</v>
      </c>
      <c r="D24" s="33">
        <v>421.1001</v>
      </c>
      <c r="E24" s="33">
        <v>3349.8999</v>
      </c>
      <c r="F24" s="38">
        <v>1.9236356421861882</v>
      </c>
      <c r="G24" s="322">
        <v>15.889130961582413</v>
      </c>
    </row>
    <row r="25" spans="2:7" ht="11.25">
      <c r="B25" s="33" t="s">
        <v>37</v>
      </c>
      <c r="C25" s="33">
        <v>3440</v>
      </c>
      <c r="D25" s="33">
        <v>198</v>
      </c>
      <c r="E25" s="33">
        <v>3242</v>
      </c>
      <c r="F25" s="38">
        <v>1.9600528887806017</v>
      </c>
      <c r="G25" s="322">
        <v>17.411944230993623</v>
      </c>
    </row>
    <row r="26" spans="2:7" ht="11.25">
      <c r="B26" s="33" t="s">
        <v>38</v>
      </c>
      <c r="C26" s="33">
        <v>4092</v>
      </c>
      <c r="D26" s="33">
        <v>256.7</v>
      </c>
      <c r="E26" s="33">
        <v>3835.3</v>
      </c>
      <c r="F26" s="38">
        <v>2.0385958123554224</v>
      </c>
      <c r="G26" s="322">
        <v>15.765325214314874</v>
      </c>
    </row>
    <row r="27" spans="2:7" ht="11.25">
      <c r="B27" s="33" t="s">
        <v>39</v>
      </c>
      <c r="C27" s="33">
        <v>4635</v>
      </c>
      <c r="D27" s="33">
        <v>655.5</v>
      </c>
      <c r="E27" s="33">
        <v>3979.5</v>
      </c>
      <c r="F27" s="38">
        <v>1.7218559092822725</v>
      </c>
      <c r="G27" s="322">
        <v>14.55973146057255</v>
      </c>
    </row>
    <row r="28" spans="2:7" ht="11.25">
      <c r="B28" s="33" t="s">
        <v>40</v>
      </c>
      <c r="C28" s="33">
        <v>6240</v>
      </c>
      <c r="D28" s="33">
        <v>1186.7</v>
      </c>
      <c r="E28" s="33">
        <v>5053.3</v>
      </c>
      <c r="F28" s="38">
        <v>1.8449959509617289</v>
      </c>
      <c r="G28" s="322">
        <v>22.581877103473555</v>
      </c>
    </row>
    <row r="29" spans="2:7" ht="11.25">
      <c r="B29" s="33" t="s">
        <v>41</v>
      </c>
      <c r="C29" s="33">
        <v>8284</v>
      </c>
      <c r="D29" s="33">
        <v>1722.9</v>
      </c>
      <c r="E29" s="33">
        <v>6561.1</v>
      </c>
      <c r="F29" s="38">
        <v>2.2594439944680453</v>
      </c>
      <c r="G29" s="322">
        <v>25.090775851144134</v>
      </c>
    </row>
    <row r="30" spans="2:7" ht="11.25">
      <c r="B30" s="33" t="s">
        <v>42</v>
      </c>
      <c r="C30" s="33">
        <v>11464</v>
      </c>
      <c r="D30" s="33">
        <v>4183.199</v>
      </c>
      <c r="E30" s="33">
        <v>7280.801</v>
      </c>
      <c r="F30" s="38">
        <v>1.8242048356654947</v>
      </c>
      <c r="G30" s="322">
        <v>17.76650191332523</v>
      </c>
    </row>
    <row r="31" spans="2:7" ht="11.25">
      <c r="B31" s="33" t="s">
        <v>43</v>
      </c>
      <c r="C31" s="33">
        <v>14857</v>
      </c>
      <c r="D31" s="33">
        <v>6415.801</v>
      </c>
      <c r="E31" s="33">
        <v>8441.199</v>
      </c>
      <c r="F31" s="38">
        <v>1.3616594076655053</v>
      </c>
      <c r="G31" s="322">
        <v>17.62485481997677</v>
      </c>
    </row>
    <row r="32" spans="2:7" ht="11.25">
      <c r="B32" s="33" t="s">
        <v>44</v>
      </c>
      <c r="C32" s="33">
        <v>20032</v>
      </c>
      <c r="D32" s="33">
        <v>5269.102</v>
      </c>
      <c r="E32" s="33">
        <v>14762.898000000001</v>
      </c>
      <c r="F32" s="38">
        <v>1.8567356844350067</v>
      </c>
      <c r="G32" s="322">
        <v>16.018118987860134</v>
      </c>
    </row>
    <row r="33" spans="2:7" ht="11.25">
      <c r="B33" s="33" t="s">
        <v>45</v>
      </c>
      <c r="C33" s="33">
        <v>25115</v>
      </c>
      <c r="D33" s="33">
        <v>4040</v>
      </c>
      <c r="E33" s="33">
        <v>21075</v>
      </c>
      <c r="F33" s="38">
        <v>2.430811548494431</v>
      </c>
      <c r="G33" s="322">
        <v>23.183540747206674</v>
      </c>
    </row>
    <row r="34" spans="2:7" ht="11.25">
      <c r="B34" s="33" t="s">
        <v>46</v>
      </c>
      <c r="C34" s="33">
        <v>32145</v>
      </c>
      <c r="D34" s="33">
        <v>6544</v>
      </c>
      <c r="E34" s="33">
        <v>25601</v>
      </c>
      <c r="F34" s="38">
        <v>2.527669245282255</v>
      </c>
      <c r="G34" s="322">
        <v>25.499829537090267</v>
      </c>
    </row>
    <row r="35" spans="2:7" ht="11.25">
      <c r="B35" s="33" t="s">
        <v>47</v>
      </c>
      <c r="C35" s="33">
        <v>37951</v>
      </c>
      <c r="D35" s="33">
        <v>7256</v>
      </c>
      <c r="E35" s="33">
        <v>30695</v>
      </c>
      <c r="F35" s="38">
        <v>2.5325541916680248</v>
      </c>
      <c r="G35" s="322">
        <v>28.242991540963725</v>
      </c>
    </row>
    <row r="36" spans="2:7" ht="11.25">
      <c r="B36" s="33" t="s">
        <v>48</v>
      </c>
      <c r="C36" s="33">
        <v>52187</v>
      </c>
      <c r="D36" s="33">
        <v>11895</v>
      </c>
      <c r="E36" s="33">
        <v>40292</v>
      </c>
      <c r="F36" s="38">
        <v>3.1828879249327593</v>
      </c>
      <c r="G36" s="322">
        <v>33.65689112772756</v>
      </c>
    </row>
    <row r="37" spans="2:7" ht="11.25">
      <c r="B37" s="33" t="s">
        <v>49</v>
      </c>
      <c r="C37" s="33">
        <v>55803</v>
      </c>
      <c r="D37" s="33">
        <v>9689</v>
      </c>
      <c r="E37" s="33">
        <v>46114</v>
      </c>
      <c r="F37" s="38">
        <v>3.024984228610982</v>
      </c>
      <c r="G37" s="322">
        <v>36.4696372964274</v>
      </c>
    </row>
    <row r="38" spans="2:7" ht="11.25">
      <c r="B38" s="33" t="s">
        <v>50</v>
      </c>
      <c r="C38" s="33">
        <v>64259</v>
      </c>
      <c r="D38" s="33">
        <v>6913</v>
      </c>
      <c r="E38" s="33">
        <v>57346</v>
      </c>
      <c r="F38" s="38">
        <v>2.8484431638332652</v>
      </c>
      <c r="G38" s="322">
        <v>34.8685136959074</v>
      </c>
    </row>
    <row r="39" spans="2:7" ht="11.25">
      <c r="B39" s="33" t="s">
        <v>51</v>
      </c>
      <c r="C39" s="33">
        <v>73963</v>
      </c>
      <c r="D39" s="33">
        <v>7507</v>
      </c>
      <c r="E39" s="33">
        <v>66456</v>
      </c>
      <c r="F39" s="38">
        <v>2.853041692505936</v>
      </c>
      <c r="G39" s="322">
        <v>44.11259417246401</v>
      </c>
    </row>
    <row r="40" spans="2:7" ht="11.25">
      <c r="B40" s="33" t="s">
        <v>52</v>
      </c>
      <c r="C40" s="33">
        <v>85487</v>
      </c>
      <c r="D40" s="33">
        <v>3994</v>
      </c>
      <c r="E40" s="33">
        <v>81493</v>
      </c>
      <c r="F40" s="38">
        <v>4.039291856767195</v>
      </c>
      <c r="G40" s="322">
        <v>67.15425189829568</v>
      </c>
    </row>
    <row r="41" spans="2:7" ht="11.25">
      <c r="B41" s="33" t="s">
        <v>53</v>
      </c>
      <c r="C41" s="33">
        <v>93745</v>
      </c>
      <c r="D41" s="33">
        <v>4563</v>
      </c>
      <c r="E41" s="33">
        <v>89182</v>
      </c>
      <c r="F41" s="38">
        <v>4.0723650065020305</v>
      </c>
      <c r="G41" s="322">
        <v>50.43019155759857</v>
      </c>
    </row>
    <row r="42" spans="2:7" ht="11.25">
      <c r="B42" s="33" t="s">
        <v>54</v>
      </c>
      <c r="C42" s="33">
        <v>102127</v>
      </c>
      <c r="D42" s="33">
        <v>11995</v>
      </c>
      <c r="E42" s="33">
        <v>90132</v>
      </c>
      <c r="F42" s="38">
        <v>3.3375626209575766</v>
      </c>
      <c r="G42" s="322">
        <v>42.57770019969387</v>
      </c>
    </row>
    <row r="43" spans="2:7" ht="11.25">
      <c r="B43" s="33" t="s">
        <v>55</v>
      </c>
      <c r="C43" s="33">
        <v>105171</v>
      </c>
      <c r="D43" s="33">
        <v>11608.4</v>
      </c>
      <c r="E43" s="33">
        <v>93562.6</v>
      </c>
      <c r="F43" s="38">
        <v>3.6492281235028923</v>
      </c>
      <c r="G43" s="322">
        <v>44.008807516015345</v>
      </c>
    </row>
    <row r="44" spans="2:7" ht="11.25">
      <c r="B44" s="33" t="s">
        <v>56</v>
      </c>
      <c r="C44" s="33">
        <v>111203</v>
      </c>
      <c r="D44" s="33">
        <v>6760</v>
      </c>
      <c r="E44" s="33">
        <v>104443</v>
      </c>
      <c r="F44" s="38">
        <v>4.673356987906582</v>
      </c>
      <c r="G44" s="322">
        <v>49.89064864591313</v>
      </c>
    </row>
    <row r="45" spans="2:7" ht="11.25">
      <c r="B45" s="33" t="s">
        <v>57</v>
      </c>
      <c r="C45" s="33">
        <v>121188</v>
      </c>
      <c r="D45" s="33">
        <v>7458</v>
      </c>
      <c r="E45" s="33">
        <v>113730</v>
      </c>
      <c r="F45" s="38">
        <v>4.336879395437563</v>
      </c>
      <c r="G45" s="322">
        <v>39.728156635591354</v>
      </c>
    </row>
    <row r="46" spans="2:7" ht="11.25">
      <c r="B46" s="33" t="s">
        <v>58</v>
      </c>
      <c r="C46" s="33">
        <v>113511</v>
      </c>
      <c r="D46" s="33">
        <v>9139.801</v>
      </c>
      <c r="E46" s="33">
        <v>104371.199</v>
      </c>
      <c r="F46" s="38">
        <v>3.088877167467181</v>
      </c>
      <c r="G46" s="322">
        <v>36.10703216574627</v>
      </c>
    </row>
    <row r="47" spans="2:7" ht="11.25">
      <c r="B47" s="33" t="s">
        <v>59</v>
      </c>
      <c r="C47" s="33">
        <v>115506.1</v>
      </c>
      <c r="D47" s="33">
        <v>9678.602</v>
      </c>
      <c r="E47" s="33">
        <v>105827.498</v>
      </c>
      <c r="F47" s="38">
        <v>3.0779358551675644</v>
      </c>
      <c r="G47" s="322">
        <v>36.84066751785622</v>
      </c>
    </row>
    <row r="48" spans="2:7" ht="11.25">
      <c r="B48" s="33" t="s">
        <v>60</v>
      </c>
      <c r="C48" s="33">
        <v>123438.5</v>
      </c>
      <c r="D48" s="33">
        <v>9973</v>
      </c>
      <c r="E48" s="33">
        <v>113465.5</v>
      </c>
      <c r="F48" s="38">
        <v>3.6119685864855273</v>
      </c>
      <c r="G48" s="322">
        <v>37.476976775967856</v>
      </c>
    </row>
    <row r="49" spans="2:7" ht="11.25">
      <c r="B49" s="33" t="s">
        <v>61</v>
      </c>
      <c r="C49" s="33">
        <v>123910.4</v>
      </c>
      <c r="D49" s="33">
        <v>9406.398</v>
      </c>
      <c r="E49" s="33">
        <v>114504.002</v>
      </c>
      <c r="F49" s="38">
        <v>3.6212021090474886</v>
      </c>
      <c r="G49" s="322">
        <v>30.812346874410263</v>
      </c>
    </row>
    <row r="50" spans="2:7" ht="11.25">
      <c r="B50" s="33" t="s">
        <v>62</v>
      </c>
      <c r="C50" s="33">
        <v>135948.8</v>
      </c>
      <c r="D50" s="33">
        <v>23754.3</v>
      </c>
      <c r="E50" s="33">
        <v>112194.5</v>
      </c>
      <c r="F50" s="38">
        <v>3.134538719093959</v>
      </c>
      <c r="G50" s="322">
        <v>22.776222015455502</v>
      </c>
    </row>
    <row r="51" spans="2:7" ht="11.25">
      <c r="B51" s="33" t="s">
        <v>63</v>
      </c>
      <c r="C51" s="33">
        <v>145725.9</v>
      </c>
      <c r="D51" s="33">
        <v>32211.2</v>
      </c>
      <c r="E51" s="33">
        <v>113514.7</v>
      </c>
      <c r="F51" s="38">
        <v>2.944245363306948</v>
      </c>
      <c r="G51" s="322">
        <v>26.796933960116423</v>
      </c>
    </row>
    <row r="52" spans="2:7" ht="11.25">
      <c r="B52" s="33" t="s">
        <v>64</v>
      </c>
      <c r="C52" s="33">
        <v>148295.2</v>
      </c>
      <c r="D52" s="33">
        <v>38806.2</v>
      </c>
      <c r="E52" s="33">
        <v>109489</v>
      </c>
      <c r="F52" s="38">
        <v>2.5143780488622793</v>
      </c>
      <c r="G52" s="322">
        <v>20.747425296099387</v>
      </c>
    </row>
    <row r="53" spans="2:7" ht="11.25">
      <c r="B53" s="33" t="s">
        <v>65</v>
      </c>
      <c r="C53" s="33">
        <v>159256.2</v>
      </c>
      <c r="D53" s="33">
        <v>51840.3</v>
      </c>
      <c r="E53" s="33">
        <v>107415.9</v>
      </c>
      <c r="F53" s="38">
        <v>2.30970727116592</v>
      </c>
      <c r="G53" s="322">
        <v>23.776481986315698</v>
      </c>
    </row>
    <row r="54" spans="2:7" ht="11.25">
      <c r="B54" s="33" t="s">
        <v>66</v>
      </c>
      <c r="C54" s="33">
        <v>179934.5</v>
      </c>
      <c r="D54" s="33">
        <v>60110.1</v>
      </c>
      <c r="E54" s="33">
        <v>119824.4</v>
      </c>
      <c r="F54" s="38">
        <v>2.509583536479893</v>
      </c>
      <c r="G54" s="322">
        <v>24.43811907777469</v>
      </c>
    </row>
    <row r="55" spans="2:7" ht="11.25">
      <c r="B55" s="33" t="s">
        <v>67</v>
      </c>
      <c r="C55" s="33">
        <v>199997.5</v>
      </c>
      <c r="D55" s="33">
        <v>52172.7139684438</v>
      </c>
      <c r="E55" s="33">
        <v>147824.7860315562</v>
      </c>
      <c r="F55" s="38">
        <v>2.7894447979077803</v>
      </c>
      <c r="G55" s="322">
        <v>28.07138460446908</v>
      </c>
    </row>
    <row r="56" spans="2:7" ht="11.25">
      <c r="B56" s="33" t="s">
        <v>68</v>
      </c>
      <c r="C56" s="33">
        <v>241644.07</v>
      </c>
      <c r="D56" s="33">
        <v>44556.4436921636</v>
      </c>
      <c r="E56" s="33">
        <v>197087.6263078364</v>
      </c>
      <c r="F56" s="38">
        <v>3.8538943712409</v>
      </c>
      <c r="G56" s="322">
        <v>35.56690669208297</v>
      </c>
    </row>
    <row r="57" spans="2:7" ht="11.25">
      <c r="B57" s="33" t="s">
        <v>69</v>
      </c>
      <c r="C57" s="33">
        <v>225609.560647673</v>
      </c>
      <c r="D57" s="33">
        <v>36342.27526636</v>
      </c>
      <c r="E57" s="33">
        <v>189267.285381313</v>
      </c>
      <c r="F57" s="38">
        <v>3.9421284941811896</v>
      </c>
      <c r="G57" s="322">
        <v>39.25814355306323</v>
      </c>
    </row>
    <row r="58" spans="2:7" ht="11.25">
      <c r="B58" s="33" t="s">
        <v>70</v>
      </c>
      <c r="C58" s="4">
        <v>216920.546041571</v>
      </c>
      <c r="D58" s="4">
        <v>33011</v>
      </c>
      <c r="E58" s="4">
        <v>183909.546041571</v>
      </c>
      <c r="F58" s="6">
        <v>3.33861416196647</v>
      </c>
      <c r="G58" s="3">
        <v>32.46913671411211</v>
      </c>
    </row>
    <row r="59" spans="2:7" ht="11.25">
      <c r="B59" s="33" t="s">
        <v>71</v>
      </c>
      <c r="C59" s="4">
        <v>209934.255489601</v>
      </c>
      <c r="D59" s="4">
        <v>35866</v>
      </c>
      <c r="E59" s="4">
        <v>174068.255489601</v>
      </c>
      <c r="F59" s="6">
        <v>2.9897003385710437</v>
      </c>
      <c r="G59" s="3">
        <v>33.90984362714846</v>
      </c>
    </row>
    <row r="60" spans="2:7" ht="11.25">
      <c r="B60" s="33" t="s">
        <v>72</v>
      </c>
      <c r="C60" s="4">
        <v>210711.318646255</v>
      </c>
      <c r="D60" s="4">
        <v>37823</v>
      </c>
      <c r="E60" s="4">
        <v>172888.318646255</v>
      </c>
      <c r="F60" s="6">
        <v>2.864201558092674</v>
      </c>
      <c r="G60" s="3">
        <v>30.13587226957337</v>
      </c>
    </row>
    <row r="61" spans="2:7" ht="11.25">
      <c r="B61" s="33" t="s">
        <v>73</v>
      </c>
      <c r="C61" s="4">
        <v>214929.637798123</v>
      </c>
      <c r="D61" s="4">
        <v>49296</v>
      </c>
      <c r="E61" s="4">
        <v>165633.637798123</v>
      </c>
      <c r="F61" s="6">
        <v>2.266341748031122</v>
      </c>
      <c r="G61" s="3">
        <v>25.38460511093117</v>
      </c>
    </row>
    <row r="62" spans="2:7" ht="11.25">
      <c r="B62" s="33" t="s">
        <v>74</v>
      </c>
      <c r="C62" s="4">
        <v>201374.114781429</v>
      </c>
      <c r="D62" s="4">
        <v>52935</v>
      </c>
      <c r="E62" s="4">
        <v>148439.114781429</v>
      </c>
      <c r="F62" s="6">
        <v>1.5386239757731368</v>
      </c>
      <c r="G62" s="3">
        <v>21.26984127466153</v>
      </c>
    </row>
    <row r="63" spans="2:7" ht="11.25">
      <c r="B63" s="33" t="s">
        <v>76</v>
      </c>
      <c r="C63" s="4">
        <v>169450.350335537</v>
      </c>
      <c r="D63" s="4">
        <v>53799</v>
      </c>
      <c r="E63" s="4">
        <v>115651.35033553699</v>
      </c>
      <c r="F63" s="6">
        <v>0.9775414335170912</v>
      </c>
      <c r="G63" s="3">
        <v>21.948897851996534</v>
      </c>
    </row>
    <row r="64" spans="2:7" ht="11.25">
      <c r="B64" s="33" t="s">
        <v>514</v>
      </c>
      <c r="C64" s="4">
        <v>172588.907995211</v>
      </c>
      <c r="D64" s="4">
        <v>85839</v>
      </c>
      <c r="E64" s="4">
        <v>86749.90799521099</v>
      </c>
      <c r="F64" s="6">
        <v>0.6295007686480772</v>
      </c>
      <c r="G64" s="3">
        <v>19.94085298941763</v>
      </c>
    </row>
    <row r="65" spans="2:7" ht="11.25">
      <c r="B65" s="471" t="s">
        <v>530</v>
      </c>
      <c r="C65" s="339">
        <v>193218.881573849</v>
      </c>
      <c r="D65" s="339">
        <v>180334</v>
      </c>
      <c r="E65" s="339">
        <v>12884.881573849008</v>
      </c>
      <c r="F65" s="90">
        <v>0.08020514122408838</v>
      </c>
      <c r="G65" s="250">
        <v>18.23301318525381</v>
      </c>
    </row>
    <row r="66" spans="2:6" ht="11.25">
      <c r="B66" s="40" t="s">
        <v>374</v>
      </c>
      <c r="F66" s="6"/>
    </row>
    <row r="67" spans="2:6" ht="11.25">
      <c r="B67" s="40" t="s">
        <v>520</v>
      </c>
      <c r="F67" s="6"/>
    </row>
    <row r="68" spans="2:6" ht="11.25">
      <c r="B68" s="40" t="s">
        <v>521</v>
      </c>
      <c r="F68" s="6"/>
    </row>
    <row r="69" spans="2:6" ht="11.25">
      <c r="B69" s="40" t="s">
        <v>522</v>
      </c>
      <c r="F69" s="6"/>
    </row>
    <row r="70" spans="3:8" ht="11.25">
      <c r="C70" s="83"/>
      <c r="D70" s="83"/>
      <c r="E70" s="83"/>
      <c r="F70" s="83"/>
      <c r="G70" s="83"/>
      <c r="H70" s="83"/>
    </row>
    <row r="71" spans="3:8" ht="11.25">
      <c r="C71" s="83"/>
      <c r="D71" s="83"/>
      <c r="E71" s="83"/>
      <c r="F71" s="83"/>
      <c r="G71" s="83"/>
      <c r="H71" s="83"/>
    </row>
    <row r="72" spans="3:8" ht="11.25">
      <c r="C72" s="83"/>
      <c r="D72" s="83"/>
      <c r="E72" s="83"/>
      <c r="F72" s="83"/>
      <c r="G72" s="83"/>
      <c r="H72" s="83"/>
    </row>
    <row r="73" ht="11.25">
      <c r="C73" s="83"/>
    </row>
    <row r="74" ht="11.25">
      <c r="C74" s="83"/>
    </row>
    <row r="75" ht="11.25">
      <c r="C75" s="83"/>
    </row>
  </sheetData>
  <printOptions horizontalCentered="1"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121"/>
  <sheetViews>
    <sheetView workbookViewId="0" topLeftCell="A25">
      <selection activeCell="C55" sqref="C55:C67"/>
    </sheetView>
  </sheetViews>
  <sheetFormatPr defaultColWidth="9.140625" defaultRowHeight="12.75"/>
  <cols>
    <col min="1" max="1" width="2.57421875" style="1" customWidth="1"/>
    <col min="2" max="2" width="7.57421875" style="40" customWidth="1"/>
    <col min="3" max="4" width="11.28125" style="3" customWidth="1"/>
    <col min="5" max="5" width="13.140625" style="4" customWidth="1"/>
    <col min="6" max="6" width="11.28125" style="3" customWidth="1"/>
    <col min="7" max="7" width="11.28125" style="4" customWidth="1"/>
    <col min="8" max="8" width="11.28125" style="5" customWidth="1"/>
    <col min="9" max="9" width="11.28125" style="4" customWidth="1"/>
    <col min="10" max="10" width="12.421875" style="6" customWidth="1"/>
    <col min="11" max="12" width="11.28125" style="7" customWidth="1"/>
    <col min="13" max="16384" width="9.140625" style="1" customWidth="1"/>
  </cols>
  <sheetData>
    <row r="1" spans="2:12" ht="12.75">
      <c r="B1" s="203" t="s">
        <v>241</v>
      </c>
      <c r="L1" s="206" t="s">
        <v>658</v>
      </c>
    </row>
    <row r="2" ht="11.25">
      <c r="B2" s="2"/>
    </row>
    <row r="3" ht="11.25">
      <c r="B3" s="2" t="s">
        <v>572</v>
      </c>
    </row>
    <row r="4" ht="11.25">
      <c r="B4" s="8" t="s">
        <v>0</v>
      </c>
    </row>
    <row r="5" spans="2:12" ht="11.25">
      <c r="B5" s="9"/>
      <c r="C5" s="9"/>
      <c r="D5" s="9"/>
      <c r="E5" s="10"/>
      <c r="F5" s="9"/>
      <c r="G5" s="9"/>
      <c r="H5" s="11"/>
      <c r="I5" s="12"/>
      <c r="J5" s="13"/>
      <c r="K5" s="14"/>
      <c r="L5" s="14"/>
    </row>
    <row r="6" spans="2:12" ht="33.75">
      <c r="B6" s="511" t="s">
        <v>1</v>
      </c>
      <c r="C6" s="15" t="s">
        <v>2</v>
      </c>
      <c r="D6" s="15" t="s">
        <v>3</v>
      </c>
      <c r="E6" s="16" t="s">
        <v>4</v>
      </c>
      <c r="F6" s="17" t="s">
        <v>5</v>
      </c>
      <c r="G6" s="16" t="s">
        <v>6</v>
      </c>
      <c r="H6" s="18" t="s">
        <v>7</v>
      </c>
      <c r="I6" s="16" t="s">
        <v>8</v>
      </c>
      <c r="J6" s="19" t="s">
        <v>9</v>
      </c>
      <c r="K6" s="20" t="s">
        <v>10</v>
      </c>
      <c r="L6" s="21" t="s">
        <v>11</v>
      </c>
    </row>
    <row r="7" spans="2:12" ht="12" thickBot="1">
      <c r="B7" s="512"/>
      <c r="C7" s="22" t="s">
        <v>12</v>
      </c>
      <c r="D7" s="22" t="s">
        <v>12</v>
      </c>
      <c r="E7" s="23" t="s">
        <v>13</v>
      </c>
      <c r="F7" s="22" t="s">
        <v>14</v>
      </c>
      <c r="G7" s="23" t="s">
        <v>15</v>
      </c>
      <c r="H7" s="24" t="s">
        <v>16</v>
      </c>
      <c r="I7" s="23"/>
      <c r="J7" s="25" t="s">
        <v>17</v>
      </c>
      <c r="K7" s="25" t="s">
        <v>12</v>
      </c>
      <c r="L7" s="26" t="s">
        <v>12</v>
      </c>
    </row>
    <row r="8" spans="2:12" ht="12" thickTop="1">
      <c r="B8" s="398" t="s">
        <v>18</v>
      </c>
      <c r="C8" s="27">
        <v>9.7</v>
      </c>
      <c r="D8" s="27">
        <v>5.80622506050732</v>
      </c>
      <c r="E8" s="28">
        <v>207.3</v>
      </c>
      <c r="F8" s="27">
        <v>7.96461467988947</v>
      </c>
      <c r="G8" s="29">
        <v>49228.597</v>
      </c>
      <c r="H8" s="30">
        <v>18.72</v>
      </c>
      <c r="I8" s="28">
        <v>11073.717948717946</v>
      </c>
      <c r="J8" s="32">
        <v>14</v>
      </c>
      <c r="K8" s="31"/>
      <c r="L8" s="32">
        <v>4.7</v>
      </c>
    </row>
    <row r="9" spans="2:12" ht="11.25">
      <c r="B9" s="398" t="s">
        <v>19</v>
      </c>
      <c r="C9" s="27">
        <v>7.7</v>
      </c>
      <c r="D9" s="27">
        <v>8.30320058800888</v>
      </c>
      <c r="E9" s="28">
        <v>241.8</v>
      </c>
      <c r="F9" s="27">
        <v>12.29505538605391</v>
      </c>
      <c r="G9" s="33">
        <v>50545.406</v>
      </c>
      <c r="H9" s="30">
        <v>18.72</v>
      </c>
      <c r="I9" s="28">
        <v>12916.666666666659</v>
      </c>
      <c r="J9" s="32">
        <v>14.4</v>
      </c>
      <c r="K9" s="31"/>
      <c r="L9" s="32">
        <v>2.7</v>
      </c>
    </row>
    <row r="10" spans="2:12" ht="11.25">
      <c r="B10" s="398" t="s">
        <v>20</v>
      </c>
      <c r="C10" s="27">
        <v>6.8</v>
      </c>
      <c r="D10" s="27">
        <v>9.0448353949621</v>
      </c>
      <c r="E10" s="28">
        <v>281.6</v>
      </c>
      <c r="F10" s="27">
        <v>12.408807430412082</v>
      </c>
      <c r="G10" s="33">
        <v>51944.397</v>
      </c>
      <c r="H10" s="30">
        <v>18.72</v>
      </c>
      <c r="I10" s="28">
        <v>15042.735042735037</v>
      </c>
      <c r="J10" s="32">
        <v>14.4</v>
      </c>
      <c r="K10" s="31"/>
      <c r="L10" s="32">
        <v>4.9</v>
      </c>
    </row>
    <row r="11" spans="2:12" ht="11.25">
      <c r="B11" s="398" t="s">
        <v>21</v>
      </c>
      <c r="C11" s="27">
        <v>4.90000000000001</v>
      </c>
      <c r="D11" s="27">
        <v>18.1116756218044</v>
      </c>
      <c r="E11" s="28">
        <v>348.89999999999924</v>
      </c>
      <c r="F11" s="27">
        <v>12.33765469167638</v>
      </c>
      <c r="G11" s="33">
        <v>53427.892</v>
      </c>
      <c r="H11" s="30">
        <v>18.72</v>
      </c>
      <c r="I11" s="28">
        <v>18637.820512820465</v>
      </c>
      <c r="J11" s="32">
        <v>15.7</v>
      </c>
      <c r="K11" s="31"/>
      <c r="L11" s="32">
        <v>5.9</v>
      </c>
    </row>
    <row r="12" spans="2:12" ht="11.25">
      <c r="B12" s="398" t="s">
        <v>22</v>
      </c>
      <c r="C12" s="27">
        <v>7.3</v>
      </c>
      <c r="D12" s="27">
        <v>9.59754488677884</v>
      </c>
      <c r="E12" s="28">
        <v>410.3</v>
      </c>
      <c r="F12" s="27">
        <v>12.716743452553935</v>
      </c>
      <c r="G12" s="33">
        <v>54993.626</v>
      </c>
      <c r="H12" s="30">
        <v>18.72</v>
      </c>
      <c r="I12" s="28">
        <v>21917.735042735036</v>
      </c>
      <c r="J12" s="32">
        <v>15.4</v>
      </c>
      <c r="K12" s="31"/>
      <c r="L12" s="32">
        <v>3</v>
      </c>
    </row>
    <row r="13" spans="2:12" ht="11.25">
      <c r="B13" s="398" t="s">
        <v>23</v>
      </c>
      <c r="C13" s="27">
        <v>4.7</v>
      </c>
      <c r="D13" s="27">
        <v>13.9474203072227</v>
      </c>
      <c r="E13" s="28">
        <v>489.5</v>
      </c>
      <c r="F13" s="27">
        <v>20.51281942901053</v>
      </c>
      <c r="G13" s="33">
        <v>56638.184</v>
      </c>
      <c r="H13" s="30">
        <v>39.54730000000011</v>
      </c>
      <c r="I13" s="28">
        <v>12377.583298986245</v>
      </c>
      <c r="J13" s="32">
        <v>15.2</v>
      </c>
      <c r="K13" s="31"/>
      <c r="L13" s="32">
        <v>4.5</v>
      </c>
    </row>
    <row r="14" spans="2:12" ht="11.25">
      <c r="B14" s="398" t="s">
        <v>24</v>
      </c>
      <c r="C14" s="27">
        <v>7.8</v>
      </c>
      <c r="D14" s="27">
        <v>27.2359626365179</v>
      </c>
      <c r="E14" s="28">
        <v>671.4000000000013</v>
      </c>
      <c r="F14" s="27">
        <v>25.864923258228355</v>
      </c>
      <c r="G14" s="33">
        <v>58358.153</v>
      </c>
      <c r="H14" s="30">
        <v>59.783700000000074</v>
      </c>
      <c r="I14" s="28">
        <v>11230.485901675549</v>
      </c>
      <c r="J14" s="32">
        <v>15.8</v>
      </c>
      <c r="K14" s="31"/>
      <c r="L14" s="32">
        <v>6.2</v>
      </c>
    </row>
    <row r="15" spans="2:12" ht="11.25">
      <c r="B15" s="398" t="s">
        <v>25</v>
      </c>
      <c r="C15" s="27">
        <v>8.8</v>
      </c>
      <c r="D15" s="27">
        <v>11.5289167498987</v>
      </c>
      <c r="E15" s="28">
        <v>814.6999999999987</v>
      </c>
      <c r="F15" s="27">
        <v>12.145735336736752</v>
      </c>
      <c r="G15" s="33">
        <v>60150.121</v>
      </c>
      <c r="H15" s="30">
        <v>71.4275000000001</v>
      </c>
      <c r="I15" s="28">
        <v>11405.971089566308</v>
      </c>
      <c r="J15" s="32">
        <v>15.1</v>
      </c>
      <c r="K15" s="31"/>
      <c r="L15" s="32">
        <v>6.3</v>
      </c>
    </row>
    <row r="16" spans="2:12" ht="11.25">
      <c r="B16" s="398" t="s">
        <v>26</v>
      </c>
      <c r="C16" s="27">
        <v>2.90000000000001</v>
      </c>
      <c r="D16" s="27">
        <v>22.7445685528415</v>
      </c>
      <c r="E16" s="28">
        <v>1029</v>
      </c>
      <c r="F16" s="27">
        <v>24.548748303170353</v>
      </c>
      <c r="G16" s="33">
        <v>62010.672</v>
      </c>
      <c r="H16" s="30">
        <v>70.40179999999988</v>
      </c>
      <c r="I16" s="28">
        <v>14616.103565533855</v>
      </c>
      <c r="J16" s="32">
        <v>16.4</v>
      </c>
      <c r="K16" s="31"/>
      <c r="L16" s="32">
        <v>4.1</v>
      </c>
    </row>
    <row r="17" spans="2:12" ht="11.25">
      <c r="B17" s="398" t="s">
        <v>27</v>
      </c>
      <c r="C17" s="27">
        <v>7.7</v>
      </c>
      <c r="D17" s="27">
        <v>12.7470486801963</v>
      </c>
      <c r="E17" s="28">
        <v>1249.5</v>
      </c>
      <c r="F17" s="27">
        <v>6.95652208609876</v>
      </c>
      <c r="G17" s="33">
        <v>63936.395</v>
      </c>
      <c r="H17" s="30">
        <v>74.22860000000004</v>
      </c>
      <c r="I17" s="28">
        <v>16833.134398331615</v>
      </c>
      <c r="J17" s="32">
        <v>16.7</v>
      </c>
      <c r="K17" s="31"/>
      <c r="L17" s="32">
        <v>6.1</v>
      </c>
    </row>
    <row r="18" spans="2:12" ht="11.25">
      <c r="B18" s="398" t="s">
        <v>28</v>
      </c>
      <c r="C18" s="27">
        <v>10.8</v>
      </c>
      <c r="D18" s="27">
        <v>12.3192959494268</v>
      </c>
      <c r="E18" s="28">
        <v>1555</v>
      </c>
      <c r="F18" s="27">
        <v>24.390235713285115</v>
      </c>
      <c r="G18" s="33">
        <v>65923.876</v>
      </c>
      <c r="H18" s="30">
        <v>127.36039999999993</v>
      </c>
      <c r="I18" s="28">
        <v>12209.446578371295</v>
      </c>
      <c r="J18" s="32">
        <v>18.7</v>
      </c>
      <c r="K18" s="31"/>
      <c r="L18" s="32">
        <v>4.9</v>
      </c>
    </row>
    <row r="19" spans="2:12" ht="11.25">
      <c r="B19" s="398" t="s">
        <v>29</v>
      </c>
      <c r="C19" s="27">
        <v>9.8</v>
      </c>
      <c r="D19" s="27">
        <v>35.8564827016676</v>
      </c>
      <c r="E19" s="28">
        <v>2319.6</v>
      </c>
      <c r="F19" s="27">
        <v>39.43356188140304</v>
      </c>
      <c r="G19" s="33">
        <v>67969.701</v>
      </c>
      <c r="H19" s="30">
        <v>151.34960000000004</v>
      </c>
      <c r="I19" s="28">
        <v>15326.105916368455</v>
      </c>
      <c r="J19" s="32">
        <v>17.9</v>
      </c>
      <c r="K19" s="31"/>
      <c r="L19" s="32">
        <v>2.6</v>
      </c>
    </row>
    <row r="20" spans="2:12" ht="11.25">
      <c r="B20" s="398" t="s">
        <v>30</v>
      </c>
      <c r="C20" s="27">
        <v>9.40000000000001</v>
      </c>
      <c r="D20" s="27">
        <v>25.3998593340026</v>
      </c>
      <c r="E20" s="28">
        <v>3182.2000000000103</v>
      </c>
      <c r="F20" s="27">
        <v>30.468678498300683</v>
      </c>
      <c r="G20" s="33">
        <v>70070.457</v>
      </c>
      <c r="H20" s="30">
        <v>186.46850000000006</v>
      </c>
      <c r="I20" s="28">
        <v>17065.61698088422</v>
      </c>
      <c r="J20" s="35">
        <v>17.4</v>
      </c>
      <c r="K20" s="34"/>
      <c r="L20" s="35">
        <v>7</v>
      </c>
    </row>
    <row r="21" spans="2:12" ht="11.25">
      <c r="B21" s="398" t="s">
        <v>31</v>
      </c>
      <c r="C21" s="27">
        <v>8.59999999999999</v>
      </c>
      <c r="D21" s="27">
        <v>34.6318315519578</v>
      </c>
      <c r="E21" s="28">
        <v>4652.7</v>
      </c>
      <c r="F21" s="27">
        <v>47.78450231466218</v>
      </c>
      <c r="G21" s="33">
        <v>72222.521</v>
      </c>
      <c r="H21" s="30">
        <v>269.7992</v>
      </c>
      <c r="I21" s="28">
        <v>17245.04742786488</v>
      </c>
      <c r="J21" s="35">
        <v>16.4</v>
      </c>
      <c r="K21" s="36">
        <v>3.1</v>
      </c>
      <c r="L21" s="35">
        <v>6.6</v>
      </c>
    </row>
    <row r="22" spans="2:12" ht="11.25">
      <c r="B22" s="398" t="s">
        <v>32</v>
      </c>
      <c r="C22" s="27">
        <v>6.59999999999999</v>
      </c>
      <c r="D22" s="27">
        <v>50.2526867028045</v>
      </c>
      <c r="E22" s="28">
        <v>7452.2</v>
      </c>
      <c r="F22" s="27">
        <v>51.60291539562935</v>
      </c>
      <c r="G22" s="33">
        <v>74421.434</v>
      </c>
      <c r="H22" s="30">
        <v>388</v>
      </c>
      <c r="I22" s="28">
        <v>19206.701030927852</v>
      </c>
      <c r="J22" s="35">
        <v>15.8</v>
      </c>
      <c r="K22" s="36">
        <v>4.6</v>
      </c>
      <c r="L22" s="35">
        <v>4.2</v>
      </c>
    </row>
    <row r="23" spans="2:12" ht="11.25">
      <c r="B23" s="398" t="s">
        <v>33</v>
      </c>
      <c r="C23" s="27">
        <v>0.599999999999994</v>
      </c>
      <c r="D23" s="27">
        <v>78.4174318571538</v>
      </c>
      <c r="E23" s="28">
        <v>13375.8</v>
      </c>
      <c r="F23" s="27">
        <v>79.92389931044328</v>
      </c>
      <c r="G23" s="33">
        <v>76662.527</v>
      </c>
      <c r="H23" s="28">
        <v>575</v>
      </c>
      <c r="I23" s="28">
        <v>23262.260869565216</v>
      </c>
      <c r="J23" s="35">
        <v>16.1</v>
      </c>
      <c r="K23" s="36">
        <v>5</v>
      </c>
      <c r="L23" s="35">
        <v>3.4</v>
      </c>
    </row>
    <row r="24" spans="2:12" ht="11.25">
      <c r="B24" s="398" t="s">
        <v>34</v>
      </c>
      <c r="C24" s="27">
        <v>3.40000000000001</v>
      </c>
      <c r="D24" s="27">
        <v>89.5336660280527</v>
      </c>
      <c r="E24" s="28">
        <v>26213.6</v>
      </c>
      <c r="F24" s="27">
        <v>92.12057275925444</v>
      </c>
      <c r="G24" s="33">
        <v>78941.131</v>
      </c>
      <c r="H24" s="28">
        <v>1253</v>
      </c>
      <c r="I24" s="28">
        <v>20920.670391061434</v>
      </c>
      <c r="J24" s="35">
        <v>17</v>
      </c>
      <c r="K24" s="36">
        <v>6.1</v>
      </c>
      <c r="L24" s="35">
        <v>7.5</v>
      </c>
    </row>
    <row r="25" spans="2:12" ht="11.25">
      <c r="B25" s="398" t="s">
        <v>35</v>
      </c>
      <c r="C25" s="27">
        <v>2.40000000000001</v>
      </c>
      <c r="D25" s="27">
        <v>58.933184968871</v>
      </c>
      <c r="E25" s="28">
        <v>42661.999999999876</v>
      </c>
      <c r="F25" s="27">
        <v>34.24167108999785</v>
      </c>
      <c r="G25" s="33">
        <v>81252.577</v>
      </c>
      <c r="H25" s="28">
        <v>1899</v>
      </c>
      <c r="I25" s="28">
        <v>22465.508162190545</v>
      </c>
      <c r="J25" s="35">
        <v>19</v>
      </c>
      <c r="K25" s="36">
        <v>5.2</v>
      </c>
      <c r="L25" s="35">
        <v>5.4</v>
      </c>
    </row>
    <row r="26" spans="2:12" ht="11.25">
      <c r="B26" s="398" t="s">
        <v>36</v>
      </c>
      <c r="C26" s="27">
        <v>6.7</v>
      </c>
      <c r="D26" s="27">
        <v>37.9360977728778</v>
      </c>
      <c r="E26" s="28">
        <v>62788.9999999999</v>
      </c>
      <c r="F26" s="27">
        <v>39.122368155022635</v>
      </c>
      <c r="G26" s="33">
        <v>83592.197</v>
      </c>
      <c r="H26" s="28">
        <v>2220</v>
      </c>
      <c r="I26" s="28">
        <v>28283.333333333296</v>
      </c>
      <c r="J26" s="35">
        <v>21</v>
      </c>
      <c r="K26" s="36">
        <v>5.3</v>
      </c>
      <c r="L26" s="35">
        <v>4.4</v>
      </c>
    </row>
    <row r="27" spans="2:12" ht="11.25">
      <c r="B27" s="398" t="s">
        <v>37</v>
      </c>
      <c r="C27" s="27">
        <v>4.2</v>
      </c>
      <c r="D27" s="27">
        <v>26.5289416899405</v>
      </c>
      <c r="E27" s="28">
        <v>82783</v>
      </c>
      <c r="F27" s="27">
        <v>25.01105627301017</v>
      </c>
      <c r="G27" s="33">
        <v>85955.322</v>
      </c>
      <c r="H27" s="30">
        <v>2.662999999999999</v>
      </c>
      <c r="I27" s="28">
        <v>31086.368757040953</v>
      </c>
      <c r="J27" s="35">
        <v>20.5</v>
      </c>
      <c r="K27" s="36">
        <v>4.1</v>
      </c>
      <c r="L27" s="35">
        <v>4.3</v>
      </c>
    </row>
    <row r="28" spans="2:12" ht="11.25">
      <c r="B28" s="398" t="s">
        <v>38</v>
      </c>
      <c r="C28" s="27">
        <v>9.8</v>
      </c>
      <c r="D28" s="27">
        <v>26.7067165110302</v>
      </c>
      <c r="E28" s="28">
        <v>115171</v>
      </c>
      <c r="F28" s="27">
        <v>25.489270893026237</v>
      </c>
      <c r="G28" s="33">
        <v>88337.282</v>
      </c>
      <c r="H28" s="30">
        <v>3.4000000000000097</v>
      </c>
      <c r="I28" s="28">
        <v>33873.82352941164</v>
      </c>
      <c r="J28" s="35">
        <v>23.3</v>
      </c>
      <c r="K28" s="36">
        <v>4.5</v>
      </c>
      <c r="L28" s="35">
        <v>6.9</v>
      </c>
    </row>
    <row r="29" spans="2:12" ht="11.25">
      <c r="B29" s="398" t="s">
        <v>39</v>
      </c>
      <c r="C29" s="27">
        <v>9.5</v>
      </c>
      <c r="D29" s="27">
        <v>20.0517840277922</v>
      </c>
      <c r="E29" s="28">
        <v>151400</v>
      </c>
      <c r="F29" s="27">
        <v>19.308981116611722</v>
      </c>
      <c r="G29" s="33">
        <v>90733.41</v>
      </c>
      <c r="H29" s="30">
        <v>4.074000000000012</v>
      </c>
      <c r="I29" s="28">
        <v>37162.49386352471</v>
      </c>
      <c r="J29" s="35">
        <v>24.9</v>
      </c>
      <c r="K29" s="36">
        <v>6</v>
      </c>
      <c r="L29" s="35">
        <v>7.1</v>
      </c>
    </row>
    <row r="30" spans="2:12" ht="11.25">
      <c r="B30" s="398" t="s">
        <v>40</v>
      </c>
      <c r="C30" s="27">
        <v>10.4</v>
      </c>
      <c r="D30" s="27">
        <v>16.255111605727</v>
      </c>
      <c r="E30" s="28">
        <v>194315.3038240623</v>
      </c>
      <c r="F30" s="27">
        <v>19.260316868728932</v>
      </c>
      <c r="G30" s="33">
        <v>93139.037</v>
      </c>
      <c r="H30" s="30">
        <v>4.59350000000001</v>
      </c>
      <c r="I30" s="28">
        <v>42302.23224644865</v>
      </c>
      <c r="J30" s="35">
        <v>26</v>
      </c>
      <c r="K30" s="36">
        <v>3.4</v>
      </c>
      <c r="L30" s="35">
        <v>6.9</v>
      </c>
    </row>
    <row r="31" spans="2:12" ht="11.25">
      <c r="B31" s="398" t="s">
        <v>41</v>
      </c>
      <c r="C31" s="27">
        <v>11.3429219931908</v>
      </c>
      <c r="D31" s="27">
        <v>19.3845850833883</v>
      </c>
      <c r="E31" s="28">
        <v>258296.11541728582</v>
      </c>
      <c r="F31" s="27">
        <v>19.469161438374584</v>
      </c>
      <c r="G31" s="33">
        <v>95551.365</v>
      </c>
      <c r="H31" s="30">
        <v>5.28760000000001</v>
      </c>
      <c r="I31" s="28">
        <v>48849.405291112285</v>
      </c>
      <c r="J31" s="35">
        <v>25.3</v>
      </c>
      <c r="K31" s="36">
        <v>3.7</v>
      </c>
      <c r="L31" s="35">
        <v>6.7</v>
      </c>
    </row>
    <row r="32" spans="2:12" ht="11.25">
      <c r="B32" s="398" t="s">
        <v>42</v>
      </c>
      <c r="C32" s="27">
        <v>11.9403481162508</v>
      </c>
      <c r="D32" s="27">
        <v>19.8670917293062</v>
      </c>
      <c r="E32" s="28">
        <v>346580.7971774005</v>
      </c>
      <c r="F32" s="27">
        <v>15.72157204180018</v>
      </c>
      <c r="G32" s="33">
        <v>97975.086</v>
      </c>
      <c r="H32" s="30">
        <v>5.933999999999995</v>
      </c>
      <c r="I32" s="28">
        <v>58405.93144209653</v>
      </c>
      <c r="J32" s="35">
        <v>26</v>
      </c>
      <c r="K32" s="36">
        <v>4.7</v>
      </c>
      <c r="L32" s="35">
        <v>6.9</v>
      </c>
    </row>
    <row r="33" spans="2:12" ht="11.25">
      <c r="B33" s="398" t="s">
        <v>43</v>
      </c>
      <c r="C33" s="27">
        <v>13.9687217796781</v>
      </c>
      <c r="D33" s="27">
        <v>29.580356692734</v>
      </c>
      <c r="E33" s="28">
        <v>511834.25117501325</v>
      </c>
      <c r="F33" s="27">
        <v>15.543929113587417</v>
      </c>
      <c r="G33" s="33">
        <v>100416.763</v>
      </c>
      <c r="H33" s="30">
        <v>6.12599999999999</v>
      </c>
      <c r="I33" s="28">
        <v>83551.13470045937</v>
      </c>
      <c r="J33" s="35">
        <v>25.1</v>
      </c>
      <c r="K33" s="36">
        <v>5.9</v>
      </c>
      <c r="L33" s="35">
        <v>8.4</v>
      </c>
    </row>
    <row r="34" spans="2:12" ht="11.25">
      <c r="B34" s="398" t="s">
        <v>44</v>
      </c>
      <c r="C34" s="27">
        <v>8.15393868457188</v>
      </c>
      <c r="D34" s="27">
        <v>34.6058550079473</v>
      </c>
      <c r="E34" s="28">
        <v>745136.1538408096</v>
      </c>
      <c r="F34" s="27">
        <v>34.54604796067859</v>
      </c>
      <c r="G34" s="33">
        <v>102882.958</v>
      </c>
      <c r="H34" s="30">
        <v>6.79</v>
      </c>
      <c r="I34" s="28">
        <v>109740.2288425345</v>
      </c>
      <c r="J34" s="35">
        <v>25.1</v>
      </c>
      <c r="K34" s="36">
        <v>2.3</v>
      </c>
      <c r="L34" s="35">
        <v>7.1</v>
      </c>
    </row>
    <row r="35" spans="2:12" ht="11.25">
      <c r="B35" s="398" t="s">
        <v>45</v>
      </c>
      <c r="C35" s="27">
        <v>5.16664908406304</v>
      </c>
      <c r="D35" s="27">
        <v>33.9294367381244</v>
      </c>
      <c r="E35" s="28">
        <v>1049517.5720825316</v>
      </c>
      <c r="F35" s="27">
        <v>29.35187154086576</v>
      </c>
      <c r="G35" s="33">
        <v>105380.235</v>
      </c>
      <c r="H35" s="30">
        <v>8.127000000000008</v>
      </c>
      <c r="I35" s="28">
        <v>129139.60527655108</v>
      </c>
      <c r="J35" s="35">
        <v>25.2</v>
      </c>
      <c r="K35" s="36">
        <v>1.4</v>
      </c>
      <c r="L35" s="35">
        <v>3.2</v>
      </c>
    </row>
    <row r="36" spans="2:12" ht="11.25">
      <c r="B36" s="398" t="s">
        <v>46</v>
      </c>
      <c r="C36" s="27">
        <v>10.2571295347873</v>
      </c>
      <c r="D36" s="27">
        <v>41.2036240109066</v>
      </c>
      <c r="E36" s="28">
        <v>1633963.0797979198</v>
      </c>
      <c r="F36" s="27">
        <v>46.25627367696017</v>
      </c>
      <c r="G36" s="33">
        <v>107915.157</v>
      </c>
      <c r="H36" s="30">
        <v>10.673000000000002</v>
      </c>
      <c r="I36" s="28">
        <v>153093.1396793703</v>
      </c>
      <c r="J36" s="32">
        <v>25.1</v>
      </c>
      <c r="K36" s="36">
        <v>5.3</v>
      </c>
      <c r="L36" s="32">
        <v>4.4</v>
      </c>
    </row>
    <row r="37" spans="2:12" ht="11.25">
      <c r="B37" s="398" t="s">
        <v>47</v>
      </c>
      <c r="C37" s="27">
        <v>4.93432806978934</v>
      </c>
      <c r="D37" s="27">
        <v>45.3980562303091</v>
      </c>
      <c r="E37" s="28">
        <v>2492977.884176296</v>
      </c>
      <c r="F37" s="27">
        <v>38.77980443917546</v>
      </c>
      <c r="G37" s="33">
        <v>110494.286</v>
      </c>
      <c r="H37" s="30">
        <v>14.144000000000007</v>
      </c>
      <c r="I37" s="28">
        <v>176256.9205441385</v>
      </c>
      <c r="J37" s="32">
        <v>25.6</v>
      </c>
      <c r="K37" s="36">
        <v>4.4</v>
      </c>
      <c r="L37" s="32">
        <v>4.8</v>
      </c>
    </row>
    <row r="38" spans="2:12" ht="11.25">
      <c r="B38" s="398" t="s">
        <v>48</v>
      </c>
      <c r="C38" s="27">
        <v>4.96989768924753</v>
      </c>
      <c r="D38" s="27">
        <v>38.2276112245918</v>
      </c>
      <c r="E38" s="28">
        <v>3617245.645791745</v>
      </c>
      <c r="F38" s="27">
        <v>40.8090456012868</v>
      </c>
      <c r="G38" s="33">
        <v>113124.186</v>
      </c>
      <c r="H38" s="30">
        <v>18.077999999999996</v>
      </c>
      <c r="I38" s="28">
        <v>200091.03030156798</v>
      </c>
      <c r="J38" s="32">
        <v>25.7</v>
      </c>
      <c r="K38" s="36">
        <v>4.1</v>
      </c>
      <c r="L38" s="32">
        <v>4.4</v>
      </c>
    </row>
    <row r="39" spans="2:12" ht="11.25">
      <c r="B39" s="398" t="s">
        <v>49</v>
      </c>
      <c r="C39" s="27">
        <v>6.75956012204072</v>
      </c>
      <c r="D39" s="27">
        <v>54.3659600224761</v>
      </c>
      <c r="E39" s="28">
        <v>5961236.01301272</v>
      </c>
      <c r="F39" s="27">
        <v>77.24604523677168</v>
      </c>
      <c r="G39" s="33">
        <v>115811.419</v>
      </c>
      <c r="H39" s="30">
        <v>26.817999999999998</v>
      </c>
      <c r="I39" s="28">
        <v>222284.8837725677</v>
      </c>
      <c r="J39" s="32">
        <v>24.7</v>
      </c>
      <c r="K39" s="36">
        <v>4.1</v>
      </c>
      <c r="L39" s="32">
        <v>6.6</v>
      </c>
    </row>
    <row r="40" spans="2:12" ht="11.25">
      <c r="B40" s="398" t="s">
        <v>50</v>
      </c>
      <c r="C40" s="27">
        <v>9.2</v>
      </c>
      <c r="D40" s="27">
        <v>92.1419446157111</v>
      </c>
      <c r="E40" s="28">
        <v>12507.805999999999</v>
      </c>
      <c r="F40" s="27">
        <v>110.23940989347211</v>
      </c>
      <c r="G40" s="33">
        <v>118562.549</v>
      </c>
      <c r="H40" s="30">
        <v>52.811</v>
      </c>
      <c r="I40" s="28">
        <v>236840.92329249583</v>
      </c>
      <c r="J40" s="32">
        <v>24.5</v>
      </c>
      <c r="K40" s="36">
        <v>3</v>
      </c>
      <c r="L40" s="32">
        <v>6.1</v>
      </c>
    </row>
    <row r="41" spans="2:12" ht="11.25">
      <c r="B41" s="398" t="s">
        <v>51</v>
      </c>
      <c r="C41" s="27">
        <v>-4.25</v>
      </c>
      <c r="D41" s="27">
        <v>100.528877121072</v>
      </c>
      <c r="E41" s="28">
        <v>24015.788000000008</v>
      </c>
      <c r="F41" s="27">
        <v>95.19610928829812</v>
      </c>
      <c r="G41" s="33">
        <v>121381.328</v>
      </c>
      <c r="H41" s="30">
        <v>93.34899999999998</v>
      </c>
      <c r="I41" s="28">
        <v>257268.82987498541</v>
      </c>
      <c r="J41" s="32">
        <v>25.2</v>
      </c>
      <c r="K41" s="36">
        <v>1.6</v>
      </c>
      <c r="L41" s="32">
        <v>0.3</v>
      </c>
    </row>
    <row r="42" spans="2:12" ht="11.25">
      <c r="B42" s="398" t="s">
        <v>52</v>
      </c>
      <c r="C42" s="27">
        <v>0.829999999999998</v>
      </c>
      <c r="D42" s="27">
        <v>101.034394746448</v>
      </c>
      <c r="E42" s="28">
        <v>48680.71800000008</v>
      </c>
      <c r="F42" s="27">
        <v>99.72071777563767</v>
      </c>
      <c r="G42" s="33">
        <v>124250.84</v>
      </c>
      <c r="H42" s="30">
        <v>180.3660000000001</v>
      </c>
      <c r="I42" s="28">
        <v>269899.6374039456</v>
      </c>
      <c r="J42" s="32">
        <v>26.2</v>
      </c>
      <c r="K42" s="36">
        <v>0.4</v>
      </c>
      <c r="L42" s="32">
        <v>-1.3</v>
      </c>
    </row>
    <row r="43" spans="2:12" ht="11.25">
      <c r="B43" s="398" t="s">
        <v>53</v>
      </c>
      <c r="C43" s="27">
        <v>-2.93000000000001</v>
      </c>
      <c r="D43" s="27">
        <v>131.484045056688</v>
      </c>
      <c r="E43" s="28">
        <v>109386.33399999992</v>
      </c>
      <c r="F43" s="27">
        <v>210.9917323564399</v>
      </c>
      <c r="G43" s="33">
        <v>127140.354</v>
      </c>
      <c r="H43" s="28">
        <v>580.1990000000012</v>
      </c>
      <c r="I43" s="28">
        <v>188532.44145543114</v>
      </c>
      <c r="J43" s="32">
        <v>26.9</v>
      </c>
      <c r="K43" s="36">
        <v>2.6</v>
      </c>
      <c r="L43" s="32">
        <v>-2.9</v>
      </c>
    </row>
    <row r="44" spans="2:12" ht="11.25">
      <c r="B44" s="398" t="s">
        <v>54</v>
      </c>
      <c r="C44" s="27">
        <v>5.40000000000001</v>
      </c>
      <c r="D44" s="27">
        <v>201.740282133709</v>
      </c>
      <c r="E44" s="28">
        <v>347886.01499999873</v>
      </c>
      <c r="F44" s="27">
        <v>223.811782846714</v>
      </c>
      <c r="G44" s="33">
        <v>130082.524</v>
      </c>
      <c r="H44" s="28">
        <v>1842.6080000000006</v>
      </c>
      <c r="I44" s="28">
        <v>188800.8816850891</v>
      </c>
      <c r="J44" s="32">
        <v>24.2</v>
      </c>
      <c r="K44" s="36">
        <v>4.9</v>
      </c>
      <c r="L44" s="32">
        <v>3.5</v>
      </c>
    </row>
    <row r="45" spans="2:12" ht="11.25">
      <c r="B45" s="398" t="s">
        <v>55</v>
      </c>
      <c r="C45" s="27">
        <v>7.84999999999999</v>
      </c>
      <c r="D45" s="27">
        <v>248.543659125811</v>
      </c>
      <c r="E45" s="28">
        <v>1307718.6159999995</v>
      </c>
      <c r="F45" s="27">
        <v>235.10602663740391</v>
      </c>
      <c r="G45" s="33">
        <v>132999.282</v>
      </c>
      <c r="H45" s="28">
        <v>6222.284000000007</v>
      </c>
      <c r="I45" s="28">
        <v>210166.9766278746</v>
      </c>
      <c r="J45" s="32">
        <v>23.8</v>
      </c>
      <c r="K45" s="36">
        <v>4</v>
      </c>
      <c r="L45" s="32">
        <v>3.6</v>
      </c>
    </row>
    <row r="46" spans="2:12" ht="11.25">
      <c r="B46" s="398" t="s">
        <v>56</v>
      </c>
      <c r="C46" s="27">
        <v>7.49</v>
      </c>
      <c r="D46" s="27">
        <v>149.179318289681</v>
      </c>
      <c r="E46" s="28">
        <v>3502630.80099999</v>
      </c>
      <c r="F46" s="27">
        <v>65.03279562104555</v>
      </c>
      <c r="G46" s="33">
        <v>135814.249</v>
      </c>
      <c r="H46" s="28">
        <v>13655</v>
      </c>
      <c r="I46" s="28">
        <v>256509.0297326977</v>
      </c>
      <c r="J46" s="32">
        <v>26.5</v>
      </c>
      <c r="K46" s="36">
        <v>3.4</v>
      </c>
      <c r="L46" s="32">
        <v>3.6</v>
      </c>
    </row>
    <row r="47" spans="2:12" ht="11.25">
      <c r="B47" s="398" t="s">
        <v>57</v>
      </c>
      <c r="C47" s="27">
        <v>3.53</v>
      </c>
      <c r="D47" s="27">
        <v>206.20870865715</v>
      </c>
      <c r="E47" s="28">
        <v>11103965.77200001</v>
      </c>
      <c r="F47" s="27">
        <v>415.83479655784464</v>
      </c>
      <c r="G47" s="33">
        <v>138585.894</v>
      </c>
      <c r="H47" s="28">
        <v>39523</v>
      </c>
      <c r="I47" s="28">
        <v>280949.4666902818</v>
      </c>
      <c r="J47" s="32">
        <v>24.3</v>
      </c>
      <c r="K47" s="36">
        <v>3.9</v>
      </c>
      <c r="L47" s="32">
        <v>2.9</v>
      </c>
    </row>
    <row r="48" spans="2:12" ht="11.25">
      <c r="B48" s="398" t="s">
        <v>58</v>
      </c>
      <c r="C48" s="27">
        <v>-0.0600000000000023</v>
      </c>
      <c r="D48" s="27">
        <v>627.951470204269</v>
      </c>
      <c r="E48" s="28">
        <v>80782983.19899996</v>
      </c>
      <c r="F48" s="27">
        <v>1037.5588047336366</v>
      </c>
      <c r="G48" s="33">
        <v>141312.997</v>
      </c>
      <c r="H48" s="28">
        <v>265572</v>
      </c>
      <c r="I48" s="28">
        <v>304184.86587064876</v>
      </c>
      <c r="J48" s="32">
        <v>23.4</v>
      </c>
      <c r="K48" s="36">
        <v>4.5</v>
      </c>
      <c r="L48" s="32">
        <v>0.6</v>
      </c>
    </row>
    <row r="49" spans="2:12" ht="11.25">
      <c r="B49" s="398" t="s">
        <v>59</v>
      </c>
      <c r="C49" s="27">
        <v>3.16</v>
      </c>
      <c r="D49" s="27">
        <v>1304.42420943486</v>
      </c>
      <c r="E49" s="28">
        <v>1170387.1035820013</v>
      </c>
      <c r="F49" s="27">
        <v>1782.894852617686</v>
      </c>
      <c r="G49" s="33">
        <v>143997.246</v>
      </c>
      <c r="H49" s="30">
        <v>2.83</v>
      </c>
      <c r="I49" s="28">
        <v>413564.3475554771</v>
      </c>
      <c r="J49" s="32">
        <v>23.7</v>
      </c>
      <c r="K49" s="36">
        <v>3.3</v>
      </c>
      <c r="L49" s="32">
        <v>0.9</v>
      </c>
    </row>
    <row r="50" spans="2:12" ht="11.25">
      <c r="B50" s="398" t="s">
        <v>60</v>
      </c>
      <c r="C50" s="27">
        <v>-4.34999999999999</v>
      </c>
      <c r="D50" s="27">
        <v>2736.9706776883</v>
      </c>
      <c r="E50" s="28">
        <v>31759184.999999877</v>
      </c>
      <c r="F50" s="27">
        <v>1476.7090132834485</v>
      </c>
      <c r="G50" s="33">
        <v>146592.579</v>
      </c>
      <c r="H50" s="30">
        <v>68.06</v>
      </c>
      <c r="I50" s="28">
        <v>466635.10138113267</v>
      </c>
      <c r="J50" s="27">
        <v>29.6</v>
      </c>
      <c r="K50" s="36">
        <v>2.9</v>
      </c>
      <c r="L50" s="35">
        <v>0.3</v>
      </c>
    </row>
    <row r="51" spans="2:12" ht="11.25">
      <c r="B51" s="398" t="s">
        <v>61</v>
      </c>
      <c r="C51" s="27">
        <v>1.03148427769793</v>
      </c>
      <c r="D51" s="27">
        <v>416.681694664497</v>
      </c>
      <c r="E51" s="28">
        <v>165786498.00000006</v>
      </c>
      <c r="F51" s="27">
        <v>480.22625404106503</v>
      </c>
      <c r="G51" s="33">
        <v>149094.266</v>
      </c>
      <c r="H51" s="30">
        <v>409.2509999999987</v>
      </c>
      <c r="I51" s="28">
        <v>405097.355901392</v>
      </c>
      <c r="J51" s="3">
        <v>24.43</v>
      </c>
      <c r="K51" s="36">
        <v>1.6</v>
      </c>
      <c r="L51" s="35">
        <v>3.8</v>
      </c>
    </row>
    <row r="52" spans="2:12" ht="11.25">
      <c r="B52" s="398" t="s">
        <v>62</v>
      </c>
      <c r="C52" s="27">
        <v>-0.466914924090522</v>
      </c>
      <c r="D52" s="27">
        <v>968.18423284317</v>
      </c>
      <c r="E52" s="28">
        <v>1762636611.000001</v>
      </c>
      <c r="F52" s="27">
        <v>1157.8349705304518</v>
      </c>
      <c r="G52" s="33">
        <v>151546.843</v>
      </c>
      <c r="H52" s="28">
        <v>4551.36</v>
      </c>
      <c r="I52" s="28">
        <v>387276.90426597785</v>
      </c>
      <c r="J52" s="3">
        <v>24.96</v>
      </c>
      <c r="K52" s="36">
        <v>2.4</v>
      </c>
      <c r="L52" s="35">
        <v>3.2</v>
      </c>
    </row>
    <row r="53" spans="2:12" ht="11.25">
      <c r="B53" s="398" t="s">
        <v>63</v>
      </c>
      <c r="C53" s="27">
        <v>4.6651509482833</v>
      </c>
      <c r="D53" s="27">
        <v>2001.34819197361</v>
      </c>
      <c r="E53" s="28">
        <v>38767064000.00005</v>
      </c>
      <c r="F53" s="27">
        <v>2708.174460122642</v>
      </c>
      <c r="G53" s="33">
        <v>153985.576</v>
      </c>
      <c r="H53" s="30">
        <v>90.23</v>
      </c>
      <c r="I53" s="28">
        <v>429647.1683475567</v>
      </c>
      <c r="J53" s="3">
        <v>25.3</v>
      </c>
      <c r="K53" s="36">
        <v>2.4</v>
      </c>
      <c r="L53" s="35">
        <v>3.3</v>
      </c>
    </row>
    <row r="54" spans="2:12" ht="11.25">
      <c r="B54" s="398" t="s">
        <v>64</v>
      </c>
      <c r="C54" s="27">
        <v>5.33435987681479</v>
      </c>
      <c r="D54" s="27">
        <v>2251.68839713907</v>
      </c>
      <c r="E54" s="28">
        <v>349204.679</v>
      </c>
      <c r="F54" s="27">
        <v>1093.8928750208577</v>
      </c>
      <c r="G54" s="33">
        <v>156430.949</v>
      </c>
      <c r="H54" s="473">
        <v>0.63931263939394</v>
      </c>
      <c r="I54" s="28">
        <v>546218.9506077049</v>
      </c>
      <c r="J54" s="1">
        <v>27.9</v>
      </c>
      <c r="K54" s="36">
        <v>3.8</v>
      </c>
      <c r="L54" s="35">
        <v>5.2</v>
      </c>
    </row>
    <row r="55" spans="2:12" ht="11.25">
      <c r="B55" s="398" t="s">
        <v>65</v>
      </c>
      <c r="C55" s="3">
        <v>4.41683199331733</v>
      </c>
      <c r="D55" s="3">
        <v>93.5232609974236</v>
      </c>
      <c r="E55" s="28">
        <v>705640.892091872</v>
      </c>
      <c r="F55" s="27">
        <v>14.779408339156763</v>
      </c>
      <c r="G55" s="33">
        <v>158874.963</v>
      </c>
      <c r="H55" s="474">
        <v>0.9176</v>
      </c>
      <c r="I55" s="28">
        <v>769007.0750783262</v>
      </c>
      <c r="J55" s="3">
        <v>28.4436872296484</v>
      </c>
      <c r="K55" s="3">
        <v>3.7</v>
      </c>
      <c r="L55" s="35">
        <v>1.1</v>
      </c>
    </row>
    <row r="56" spans="2:12" ht="11.25">
      <c r="B56" s="398" t="s">
        <v>66</v>
      </c>
      <c r="C56" s="3">
        <v>2.15049887302878</v>
      </c>
      <c r="D56" s="3">
        <v>17.0848028480908</v>
      </c>
      <c r="E56" s="28">
        <v>843965.631318906</v>
      </c>
      <c r="F56" s="27">
        <v>9.337024198982036</v>
      </c>
      <c r="G56" s="33">
        <v>161323.169</v>
      </c>
      <c r="H56" s="474">
        <v>1.005075</v>
      </c>
      <c r="I56" s="28">
        <v>839704.1328447191</v>
      </c>
      <c r="J56" s="3">
        <v>28.6306630052511</v>
      </c>
      <c r="K56" s="3">
        <v>4</v>
      </c>
      <c r="L56" s="14">
        <v>3.8</v>
      </c>
    </row>
    <row r="57" spans="2:12" ht="11.25">
      <c r="B57" s="398" t="s">
        <v>67</v>
      </c>
      <c r="C57" s="3">
        <v>3.37529801782325</v>
      </c>
      <c r="D57" s="3">
        <v>7.64450438494793</v>
      </c>
      <c r="E57" s="28">
        <v>939146.61691184</v>
      </c>
      <c r="F57" s="27">
        <v>7.480937567284629</v>
      </c>
      <c r="G57" s="33">
        <v>163779.827</v>
      </c>
      <c r="H57" s="474">
        <v>1.07799166666667</v>
      </c>
      <c r="I57" s="28">
        <v>871200.2568775304</v>
      </c>
      <c r="J57" s="3">
        <v>28.5809595118736</v>
      </c>
      <c r="K57" s="3">
        <v>4.2</v>
      </c>
      <c r="L57" s="14">
        <v>5.5</v>
      </c>
    </row>
    <row r="58" spans="2:12" ht="11.25">
      <c r="B58" s="398" t="s">
        <v>68</v>
      </c>
      <c r="C58" s="3">
        <v>0.0353456753802988</v>
      </c>
      <c r="D58" s="3">
        <v>4.23609284505273</v>
      </c>
      <c r="E58" s="28">
        <v>979275.748883342</v>
      </c>
      <c r="F58" s="27">
        <v>1.7034504196456357</v>
      </c>
      <c r="G58" s="33">
        <v>166252.088</v>
      </c>
      <c r="H58" s="474">
        <v>1.16051666666667</v>
      </c>
      <c r="I58" s="28">
        <v>843827.3891370274</v>
      </c>
      <c r="J58" s="3">
        <v>29.3283892453105</v>
      </c>
      <c r="K58" s="3">
        <v>2.8</v>
      </c>
      <c r="L58" s="14">
        <v>2.6</v>
      </c>
    </row>
    <row r="59" spans="2:12" ht="11.25">
      <c r="B59" s="398" t="s">
        <v>69</v>
      </c>
      <c r="C59" s="3">
        <v>0.254078308889532</v>
      </c>
      <c r="D59" s="3">
        <v>8.4781929419135</v>
      </c>
      <c r="E59" s="28">
        <v>1064999.71179909</v>
      </c>
      <c r="F59" s="27">
        <v>19.979488015431524</v>
      </c>
      <c r="G59" s="33">
        <v>168753.552</v>
      </c>
      <c r="H59" s="474">
        <v>1.814725</v>
      </c>
      <c r="I59" s="28">
        <v>586865.6197490474</v>
      </c>
      <c r="J59" s="3">
        <v>31.0700472727532</v>
      </c>
      <c r="K59" s="3">
        <v>3.8</v>
      </c>
      <c r="L59" s="14">
        <v>0.4</v>
      </c>
    </row>
    <row r="60" spans="2:12" ht="11.25">
      <c r="B60" s="398" t="s">
        <v>70</v>
      </c>
      <c r="C60" s="3">
        <v>4.30618685499806</v>
      </c>
      <c r="D60" s="3">
        <v>6.17731975198284</v>
      </c>
      <c r="E60" s="28">
        <v>1179482</v>
      </c>
      <c r="F60" s="27">
        <v>9.806563372148979</v>
      </c>
      <c r="G60" s="33">
        <v>171279.882</v>
      </c>
      <c r="H60" s="474">
        <v>1.83020833333333</v>
      </c>
      <c r="I60" s="28">
        <v>644452.3164484929</v>
      </c>
      <c r="J60" s="3">
        <v>30.3633999296953</v>
      </c>
      <c r="K60" s="3">
        <v>4.7</v>
      </c>
      <c r="L60" s="14">
        <v>3.9</v>
      </c>
    </row>
    <row r="61" spans="2:12" ht="11.25">
      <c r="B61" s="398" t="s">
        <v>71</v>
      </c>
      <c r="C61" s="3">
        <v>1.31311880978259</v>
      </c>
      <c r="D61" s="3">
        <v>8.9680912491527</v>
      </c>
      <c r="E61" s="28">
        <v>1302136</v>
      </c>
      <c r="F61" s="27">
        <v>10.396968603392276</v>
      </c>
      <c r="G61" s="33">
        <v>173821.934</v>
      </c>
      <c r="H61" s="474">
        <v>2.35043333333333</v>
      </c>
      <c r="I61" s="28">
        <v>553998.2698225867</v>
      </c>
      <c r="J61" s="3">
        <v>31.8667942519061</v>
      </c>
      <c r="K61" s="3">
        <v>2.2</v>
      </c>
      <c r="L61" s="14">
        <v>0.3</v>
      </c>
    </row>
    <row r="62" spans="2:12" ht="11.25">
      <c r="B62" s="398" t="s">
        <v>72</v>
      </c>
      <c r="C62" s="3">
        <v>2.65809408541043</v>
      </c>
      <c r="D62" s="3">
        <v>10.5535224290592</v>
      </c>
      <c r="E62" s="28">
        <v>1477822</v>
      </c>
      <c r="F62" s="27">
        <v>26.41066233299243</v>
      </c>
      <c r="G62" s="33">
        <v>176391.015</v>
      </c>
      <c r="H62" s="474">
        <v>2.92115</v>
      </c>
      <c r="I62" s="28">
        <v>505904.181572326</v>
      </c>
      <c r="J62" s="3">
        <v>32.3493627784672</v>
      </c>
      <c r="K62" s="3">
        <v>2.8</v>
      </c>
      <c r="L62" s="14">
        <v>-0.8</v>
      </c>
    </row>
    <row r="63" spans="2:12" ht="11.25">
      <c r="B63" s="398" t="s">
        <v>73</v>
      </c>
      <c r="C63" s="3">
        <v>1.14661982295567</v>
      </c>
      <c r="D63" s="3">
        <v>13.7266209382466</v>
      </c>
      <c r="E63" s="28">
        <v>1699948</v>
      </c>
      <c r="F63" s="27">
        <v>7.672927164452581</v>
      </c>
      <c r="G63" s="33">
        <v>178985.306</v>
      </c>
      <c r="H63" s="474">
        <v>3.07828333333333</v>
      </c>
      <c r="I63" s="28">
        <v>552238.9643578407</v>
      </c>
      <c r="J63" s="3">
        <v>31.8979168774574</v>
      </c>
      <c r="K63" s="3">
        <v>3.6</v>
      </c>
      <c r="L63" s="14">
        <v>2</v>
      </c>
    </row>
    <row r="64" spans="2:12" ht="11.25">
      <c r="B64" s="399" t="s">
        <v>74</v>
      </c>
      <c r="C64" s="3">
        <v>5.71229237600208</v>
      </c>
      <c r="D64" s="3">
        <v>8.03782190184603</v>
      </c>
      <c r="E64" s="28">
        <v>1941498</v>
      </c>
      <c r="F64" s="27">
        <v>12.13571580514785</v>
      </c>
      <c r="G64" s="33">
        <v>181586.03</v>
      </c>
      <c r="H64" s="474">
        <v>2.92591666666667</v>
      </c>
      <c r="I64" s="28">
        <v>663552.049215345</v>
      </c>
      <c r="J64" s="3">
        <v>32.7679451639919</v>
      </c>
      <c r="K64" s="3">
        <v>4.9</v>
      </c>
      <c r="L64" s="14">
        <v>5.9</v>
      </c>
    </row>
    <row r="65" spans="2:12" ht="11.25">
      <c r="B65" s="399" t="s">
        <v>76</v>
      </c>
      <c r="C65" s="3">
        <v>3.15967361284946</v>
      </c>
      <c r="D65" s="3">
        <v>7.2095516223688</v>
      </c>
      <c r="E65" s="28">
        <v>2147239</v>
      </c>
      <c r="F65" s="27">
        <v>1.2244785563269245</v>
      </c>
      <c r="G65" s="33">
        <v>184184.264</v>
      </c>
      <c r="H65" s="474">
        <v>2.43519166666667</v>
      </c>
      <c r="I65" s="28">
        <v>881753.5922908178</v>
      </c>
      <c r="J65" s="37"/>
      <c r="K65" s="3">
        <v>4.4</v>
      </c>
      <c r="L65" s="14">
        <v>4.5</v>
      </c>
    </row>
    <row r="66" spans="2:12" ht="11.25">
      <c r="B66" s="399">
        <v>2006</v>
      </c>
      <c r="C66" s="3">
        <v>3.97100648786677</v>
      </c>
      <c r="D66" s="3">
        <v>6.14963632796481</v>
      </c>
      <c r="E66" s="33">
        <v>2369797</v>
      </c>
      <c r="F66" s="470">
        <v>3.79312950564481</v>
      </c>
      <c r="G66" s="33">
        <v>186770.562</v>
      </c>
      <c r="H66" s="474">
        <v>2.176125</v>
      </c>
      <c r="I66" s="33">
        <v>1088998.5639611697</v>
      </c>
      <c r="J66" s="309"/>
      <c r="K66" s="3">
        <v>5</v>
      </c>
      <c r="L66" s="14">
        <v>5.3</v>
      </c>
    </row>
    <row r="67" spans="2:12" ht="11.25">
      <c r="B67" s="400">
        <v>2007</v>
      </c>
      <c r="C67" s="250">
        <v>5.6673197423766</v>
      </c>
      <c r="D67" s="250">
        <v>3.73429233413372</v>
      </c>
      <c r="E67" s="471">
        <v>2597611.42391774</v>
      </c>
      <c r="F67" s="472">
        <v>7.892330452205121</v>
      </c>
      <c r="G67" s="471">
        <v>189335.118</v>
      </c>
      <c r="H67" s="475">
        <v>1.94785833333333</v>
      </c>
      <c r="I67" s="471">
        <v>1333573.0732904486</v>
      </c>
      <c r="J67" s="310"/>
      <c r="K67" s="250">
        <v>4.9</v>
      </c>
      <c r="L67" s="145"/>
    </row>
    <row r="68" spans="2:13" ht="11.25">
      <c r="B68" s="39" t="s">
        <v>639</v>
      </c>
      <c r="K68" s="36"/>
      <c r="L68" s="14"/>
      <c r="M68" s="3"/>
    </row>
    <row r="69" spans="2:12" ht="11.25">
      <c r="B69" s="40" t="s">
        <v>640</v>
      </c>
      <c r="L69" s="14"/>
    </row>
    <row r="70" spans="2:12" ht="11.25">
      <c r="B70" s="40" t="s">
        <v>77</v>
      </c>
      <c r="L70" s="14"/>
    </row>
    <row r="71" spans="2:12" ht="11.25">
      <c r="B71" s="299" t="s">
        <v>636</v>
      </c>
      <c r="L71" s="14"/>
    </row>
    <row r="72" spans="2:12" ht="11.25">
      <c r="B72" s="40" t="s">
        <v>649</v>
      </c>
      <c r="L72" s="14"/>
    </row>
    <row r="73" spans="2:12" ht="11.25">
      <c r="B73" s="299" t="s">
        <v>648</v>
      </c>
      <c r="L73" s="14"/>
    </row>
    <row r="74" spans="2:12" ht="11.25">
      <c r="B74" s="299" t="s">
        <v>637</v>
      </c>
      <c r="L74" s="14"/>
    </row>
    <row r="75" spans="2:12" ht="11.25">
      <c r="B75" s="299" t="s">
        <v>638</v>
      </c>
      <c r="L75" s="14"/>
    </row>
    <row r="76" spans="2:12" ht="11.25">
      <c r="B76" s="299" t="s">
        <v>652</v>
      </c>
      <c r="L76" s="14"/>
    </row>
    <row r="77" ht="11.25">
      <c r="L77" s="14"/>
    </row>
    <row r="78" ht="11.25">
      <c r="L78" s="14"/>
    </row>
    <row r="79" spans="2:12" ht="11.25">
      <c r="B79" s="397"/>
      <c r="L79" s="14"/>
    </row>
    <row r="80" ht="11.25">
      <c r="L80" s="14"/>
    </row>
    <row r="81" ht="11.25">
      <c r="L81" s="14"/>
    </row>
    <row r="82" ht="11.25">
      <c r="L82" s="14"/>
    </row>
    <row r="83" ht="11.25">
      <c r="L83" s="14"/>
    </row>
    <row r="84" ht="11.25">
      <c r="L84" s="14"/>
    </row>
    <row r="85" ht="11.25">
      <c r="L85" s="14"/>
    </row>
    <row r="86" ht="11.25">
      <c r="L86" s="14"/>
    </row>
    <row r="87" ht="11.25">
      <c r="L87" s="14"/>
    </row>
    <row r="88" ht="11.25">
      <c r="L88" s="14"/>
    </row>
    <row r="89" ht="11.25">
      <c r="L89" s="14"/>
    </row>
    <row r="90" spans="3:12" ht="11.25">
      <c r="C90" s="83"/>
      <c r="D90" s="83"/>
      <c r="E90" s="83"/>
      <c r="F90" s="83"/>
      <c r="G90" s="83"/>
      <c r="H90" s="83"/>
      <c r="I90" s="83"/>
      <c r="J90" s="83"/>
      <c r="K90" s="83"/>
      <c r="L90" s="83"/>
    </row>
    <row r="91" spans="3:12" ht="11.25">
      <c r="C91" s="83"/>
      <c r="D91" s="83"/>
      <c r="E91" s="83"/>
      <c r="F91" s="83"/>
      <c r="G91" s="83"/>
      <c r="H91" s="83"/>
      <c r="I91" s="83"/>
      <c r="J91" s="83"/>
      <c r="K91" s="83"/>
      <c r="L91" s="83"/>
    </row>
    <row r="92" spans="3:12" ht="11.25">
      <c r="C92" s="83"/>
      <c r="D92" s="83"/>
      <c r="E92" s="83"/>
      <c r="F92" s="83"/>
      <c r="G92" s="83"/>
      <c r="H92" s="83"/>
      <c r="I92" s="83"/>
      <c r="J92" s="83"/>
      <c r="K92" s="83"/>
      <c r="L92" s="83"/>
    </row>
    <row r="93" spans="3:12" ht="11.25">
      <c r="C93" s="83"/>
      <c r="D93" s="83"/>
      <c r="E93" s="83"/>
      <c r="F93" s="83"/>
      <c r="G93" s="83"/>
      <c r="H93" s="83"/>
      <c r="I93" s="83"/>
      <c r="J93" s="83"/>
      <c r="K93" s="83"/>
      <c r="L93" s="83"/>
    </row>
    <row r="94" spans="3:12" ht="11.25">
      <c r="C94" s="83"/>
      <c r="D94" s="83"/>
      <c r="E94" s="83"/>
      <c r="F94" s="83"/>
      <c r="G94" s="83"/>
      <c r="H94" s="83"/>
      <c r="I94" s="83"/>
      <c r="J94" s="83"/>
      <c r="K94" s="83"/>
      <c r="L94" s="83"/>
    </row>
    <row r="95" spans="3:12" ht="11.25">
      <c r="C95" s="83"/>
      <c r="D95" s="83"/>
      <c r="E95" s="83"/>
      <c r="F95" s="83"/>
      <c r="G95" s="83"/>
      <c r="H95" s="83"/>
      <c r="I95" s="83"/>
      <c r="J95" s="83"/>
      <c r="K95" s="83"/>
      <c r="L95" s="83"/>
    </row>
    <row r="96" spans="3:12" ht="11.25">
      <c r="C96" s="83"/>
      <c r="D96" s="83"/>
      <c r="E96" s="83"/>
      <c r="F96" s="83"/>
      <c r="G96" s="83"/>
      <c r="H96" s="83"/>
      <c r="I96" s="83"/>
      <c r="J96" s="83"/>
      <c r="K96" s="83"/>
      <c r="L96" s="83"/>
    </row>
    <row r="97" spans="3:12" ht="11.25">
      <c r="C97" s="83"/>
      <c r="D97" s="83"/>
      <c r="E97" s="83"/>
      <c r="F97" s="83"/>
      <c r="G97" s="83"/>
      <c r="H97" s="83"/>
      <c r="I97" s="83"/>
      <c r="J97" s="83"/>
      <c r="K97" s="83"/>
      <c r="L97" s="83"/>
    </row>
    <row r="98" spans="3:12" ht="11.25">
      <c r="C98" s="83"/>
      <c r="D98" s="83"/>
      <c r="E98" s="83"/>
      <c r="F98" s="83"/>
      <c r="G98" s="83"/>
      <c r="H98" s="83"/>
      <c r="I98" s="83"/>
      <c r="J98" s="83"/>
      <c r="K98" s="83"/>
      <c r="L98" s="83"/>
    </row>
    <row r="99" spans="3:12" ht="11.25">
      <c r="C99" s="83"/>
      <c r="D99" s="83"/>
      <c r="E99" s="83"/>
      <c r="F99" s="83"/>
      <c r="G99" s="83"/>
      <c r="H99" s="83"/>
      <c r="I99" s="83"/>
      <c r="J99" s="83"/>
      <c r="K99" s="83"/>
      <c r="L99" s="83"/>
    </row>
    <row r="100" spans="3:12" ht="11.25">
      <c r="C100" s="83"/>
      <c r="D100" s="83"/>
      <c r="E100" s="83"/>
      <c r="F100" s="83"/>
      <c r="G100" s="83"/>
      <c r="H100" s="83"/>
      <c r="I100" s="83"/>
      <c r="J100" s="83"/>
      <c r="K100" s="83"/>
      <c r="L100" s="83"/>
    </row>
    <row r="101" spans="3:12" ht="11.25">
      <c r="C101" s="83"/>
      <c r="D101" s="83"/>
      <c r="E101" s="83"/>
      <c r="F101" s="83"/>
      <c r="G101" s="83"/>
      <c r="H101" s="83"/>
      <c r="I101" s="83"/>
      <c r="J101" s="83"/>
      <c r="K101" s="83"/>
      <c r="L101" s="83"/>
    </row>
    <row r="102" spans="3:12" ht="11.25">
      <c r="C102" s="83"/>
      <c r="D102" s="83"/>
      <c r="E102" s="83"/>
      <c r="F102" s="83"/>
      <c r="G102" s="83"/>
      <c r="H102" s="83"/>
      <c r="I102" s="83"/>
      <c r="J102" s="83"/>
      <c r="K102" s="83"/>
      <c r="L102" s="83"/>
    </row>
    <row r="103" spans="3:12" ht="11.25">
      <c r="C103" s="83"/>
      <c r="D103" s="83"/>
      <c r="E103" s="83"/>
      <c r="F103" s="83"/>
      <c r="G103" s="83"/>
      <c r="H103" s="83"/>
      <c r="I103" s="83"/>
      <c r="J103" s="83"/>
      <c r="K103" s="83"/>
      <c r="L103" s="83"/>
    </row>
    <row r="104" spans="3:12" ht="11.25">
      <c r="C104" s="83"/>
      <c r="D104" s="83"/>
      <c r="E104" s="83"/>
      <c r="F104" s="83"/>
      <c r="G104" s="83"/>
      <c r="H104" s="83"/>
      <c r="I104" s="83"/>
      <c r="J104" s="83"/>
      <c r="K104" s="83"/>
      <c r="L104" s="83"/>
    </row>
    <row r="105" spans="3:12" ht="11.25">
      <c r="C105" s="83"/>
      <c r="D105" s="83"/>
      <c r="E105" s="83"/>
      <c r="F105" s="83"/>
      <c r="G105" s="83"/>
      <c r="H105" s="83"/>
      <c r="I105" s="83"/>
      <c r="J105" s="83"/>
      <c r="K105" s="83"/>
      <c r="L105" s="83"/>
    </row>
    <row r="106" spans="3:12" ht="11.25">
      <c r="C106" s="83"/>
      <c r="D106" s="83"/>
      <c r="E106" s="83"/>
      <c r="F106" s="83"/>
      <c r="G106" s="83"/>
      <c r="H106" s="83"/>
      <c r="I106" s="83"/>
      <c r="J106" s="83"/>
      <c r="K106" s="83"/>
      <c r="L106" s="83"/>
    </row>
    <row r="107" spans="3:12" ht="11.25">
      <c r="C107" s="83"/>
      <c r="D107" s="83"/>
      <c r="E107" s="83"/>
      <c r="F107" s="83"/>
      <c r="G107" s="83"/>
      <c r="H107" s="83"/>
      <c r="I107" s="83"/>
      <c r="J107" s="83"/>
      <c r="K107" s="83"/>
      <c r="L107" s="83"/>
    </row>
    <row r="108" spans="3:12" ht="11.25">
      <c r="C108" s="83"/>
      <c r="D108" s="83"/>
      <c r="E108" s="83"/>
      <c r="F108" s="83"/>
      <c r="G108" s="83"/>
      <c r="H108" s="83"/>
      <c r="I108" s="83"/>
      <c r="J108" s="83"/>
      <c r="K108" s="83"/>
      <c r="L108" s="83"/>
    </row>
    <row r="109" spans="3:12" ht="11.25">
      <c r="C109" s="83"/>
      <c r="D109" s="83"/>
      <c r="E109" s="83"/>
      <c r="F109" s="83"/>
      <c r="G109" s="83"/>
      <c r="H109" s="83"/>
      <c r="I109" s="83"/>
      <c r="J109" s="83"/>
      <c r="K109" s="83"/>
      <c r="L109" s="83"/>
    </row>
    <row r="110" ht="11.25">
      <c r="C110" s="83"/>
    </row>
    <row r="111" ht="11.25">
      <c r="C111" s="83"/>
    </row>
    <row r="112" ht="11.25">
      <c r="C112" s="83"/>
    </row>
    <row r="113" ht="11.25">
      <c r="C113" s="83"/>
    </row>
    <row r="114" ht="11.25">
      <c r="C114" s="83"/>
    </row>
    <row r="115" ht="11.25">
      <c r="C115" s="83"/>
    </row>
    <row r="116" ht="11.25">
      <c r="C116" s="83"/>
    </row>
    <row r="117" ht="11.25">
      <c r="C117" s="83"/>
    </row>
    <row r="118" ht="11.25">
      <c r="C118" s="83"/>
    </row>
    <row r="119" ht="11.25">
      <c r="C119" s="83"/>
    </row>
    <row r="120" ht="11.25">
      <c r="C120" s="83"/>
    </row>
    <row r="121" ht="11.25">
      <c r="C121" s="83"/>
    </row>
  </sheetData>
  <mergeCells count="1">
    <mergeCell ref="B6:B7"/>
  </mergeCells>
  <printOptions/>
  <pageMargins left="0.75" right="0.75" top="1" bottom="1" header="0.492125985" footer="0.492125985"/>
  <pageSetup fitToHeight="1" fitToWidth="1" horizontalDpi="600" verticalDpi="600" orientation="portrait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41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2.421875" style="57" customWidth="1"/>
    <col min="2" max="2" width="30.28125" style="1" customWidth="1"/>
    <col min="3" max="3" width="9.57421875" style="1" bestFit="1" customWidth="1"/>
    <col min="4" max="16384" width="9.140625" style="57" customWidth="1"/>
  </cols>
  <sheetData>
    <row r="1" spans="2:20" ht="12.75">
      <c r="B1" s="203" t="s">
        <v>241</v>
      </c>
      <c r="P1" s="203"/>
      <c r="S1" s="206"/>
      <c r="T1" s="206" t="s">
        <v>658</v>
      </c>
    </row>
    <row r="3" spans="2:5" ht="11.25">
      <c r="B3" s="2" t="s">
        <v>592</v>
      </c>
      <c r="C3" s="57"/>
      <c r="D3" s="126"/>
      <c r="E3" s="92"/>
    </row>
    <row r="4" spans="2:5" ht="11.25">
      <c r="B4" s="127" t="s">
        <v>191</v>
      </c>
      <c r="C4" s="127"/>
      <c r="D4" s="129"/>
      <c r="E4" s="128"/>
    </row>
    <row r="5" spans="2:5" ht="11.25">
      <c r="B5" s="1" t="s">
        <v>173</v>
      </c>
      <c r="C5" s="127"/>
      <c r="D5" s="129"/>
      <c r="E5" s="128"/>
    </row>
    <row r="7" spans="2:20" ht="11.25">
      <c r="B7" s="158"/>
      <c r="C7" s="159">
        <v>1990</v>
      </c>
      <c r="D7" s="159">
        <v>1991</v>
      </c>
      <c r="E7" s="159">
        <v>1992</v>
      </c>
      <c r="F7" s="159">
        <v>1993</v>
      </c>
      <c r="G7" s="159">
        <v>1994</v>
      </c>
      <c r="H7" s="159">
        <v>1995</v>
      </c>
      <c r="I7" s="159">
        <v>1996</v>
      </c>
      <c r="J7" s="159">
        <v>1997</v>
      </c>
      <c r="K7" s="159">
        <v>1998</v>
      </c>
      <c r="L7" s="159">
        <v>1999</v>
      </c>
      <c r="M7" s="159">
        <v>2000</v>
      </c>
      <c r="N7" s="159">
        <v>2001</v>
      </c>
      <c r="O7" s="159">
        <v>2002</v>
      </c>
      <c r="P7" s="159">
        <v>2003</v>
      </c>
      <c r="Q7" s="159">
        <v>2004</v>
      </c>
      <c r="R7" s="159">
        <v>2005</v>
      </c>
      <c r="S7" s="159">
        <v>2006</v>
      </c>
      <c r="T7" s="159">
        <v>2007</v>
      </c>
    </row>
    <row r="8" spans="2:20" ht="11.25">
      <c r="B8" s="99" t="s">
        <v>192</v>
      </c>
      <c r="C8" s="4">
        <v>10752.394001</v>
      </c>
      <c r="D8" s="4">
        <v>10579.968651</v>
      </c>
      <c r="E8" s="4">
        <v>15238.894793</v>
      </c>
      <c r="F8" s="4">
        <v>13298.76812</v>
      </c>
      <c r="G8" s="4">
        <v>10466.47208</v>
      </c>
      <c r="H8" s="4">
        <v>-3465.615</v>
      </c>
      <c r="I8" s="4">
        <v>-5599.041</v>
      </c>
      <c r="J8" s="4">
        <v>-6752.887</v>
      </c>
      <c r="K8" s="4">
        <v>-6574.502</v>
      </c>
      <c r="L8" s="4">
        <v>-1198.868</v>
      </c>
      <c r="M8" s="4">
        <v>-697.747462999999</v>
      </c>
      <c r="N8" s="4">
        <v>2650.467</v>
      </c>
      <c r="O8" s="4">
        <v>13121.297</v>
      </c>
      <c r="P8" s="4">
        <v>24793.924087</v>
      </c>
      <c r="Q8" s="4">
        <v>33640.540716</v>
      </c>
      <c r="R8" s="4">
        <v>44702.878255</v>
      </c>
      <c r="S8" s="4">
        <v>46456.628726</v>
      </c>
      <c r="T8" s="4">
        <v>40027.080443</v>
      </c>
    </row>
    <row r="9" spans="2:20" ht="11.25">
      <c r="B9" s="160" t="s">
        <v>177</v>
      </c>
      <c r="C9" s="4">
        <v>31413.75604</v>
      </c>
      <c r="D9" s="4">
        <v>31620.439443</v>
      </c>
      <c r="E9" s="4">
        <v>35792.985844</v>
      </c>
      <c r="F9" s="4">
        <v>38554.769047</v>
      </c>
      <c r="G9" s="4">
        <v>43545.162212</v>
      </c>
      <c r="H9" s="4">
        <v>46506.283</v>
      </c>
      <c r="I9" s="4">
        <v>47746.727</v>
      </c>
      <c r="J9" s="4">
        <v>52994.34</v>
      </c>
      <c r="K9" s="4">
        <v>51139.862</v>
      </c>
      <c r="L9" s="4">
        <v>48011.445</v>
      </c>
      <c r="M9" s="4">
        <v>55085.594537</v>
      </c>
      <c r="N9" s="4">
        <v>58222.643</v>
      </c>
      <c r="O9" s="4">
        <v>60361.785</v>
      </c>
      <c r="P9" s="4">
        <v>73084.140087</v>
      </c>
      <c r="Q9" s="4">
        <v>96475.238342</v>
      </c>
      <c r="R9" s="4">
        <v>118308.387113</v>
      </c>
      <c r="S9" s="4">
        <v>137807.469531</v>
      </c>
      <c r="T9" s="4">
        <v>160649.07283</v>
      </c>
    </row>
    <row r="10" spans="2:20" ht="11.25">
      <c r="B10" s="160" t="s">
        <v>178</v>
      </c>
      <c r="C10" s="4">
        <v>20661.362039</v>
      </c>
      <c r="D10" s="4">
        <v>21040.470792</v>
      </c>
      <c r="E10" s="4">
        <v>20554.091051</v>
      </c>
      <c r="F10" s="4">
        <v>25256.000927</v>
      </c>
      <c r="G10" s="4">
        <v>33078.690132</v>
      </c>
      <c r="H10" s="4">
        <v>49971.898</v>
      </c>
      <c r="I10" s="4">
        <v>53345.768</v>
      </c>
      <c r="J10" s="4">
        <v>59747.227</v>
      </c>
      <c r="K10" s="4">
        <v>57714.364</v>
      </c>
      <c r="L10" s="4">
        <v>49210.313</v>
      </c>
      <c r="M10" s="4">
        <v>55783.342</v>
      </c>
      <c r="N10" s="4">
        <v>55572.176</v>
      </c>
      <c r="O10" s="4">
        <v>47240.488</v>
      </c>
      <c r="P10" s="4">
        <v>48290.216</v>
      </c>
      <c r="Q10" s="4">
        <v>62834.697626</v>
      </c>
      <c r="R10" s="4">
        <v>73605.508858</v>
      </c>
      <c r="S10" s="4">
        <v>91350.840805</v>
      </c>
      <c r="T10" s="4">
        <v>120621.992387</v>
      </c>
    </row>
    <row r="11" spans="2:20" ht="11.25">
      <c r="B11" s="99" t="s">
        <v>193</v>
      </c>
      <c r="C11" s="4">
        <v>-15369.12705557</v>
      </c>
      <c r="D11" s="4">
        <v>-13542.84848439</v>
      </c>
      <c r="E11" s="4">
        <v>-11336.18092179</v>
      </c>
      <c r="F11" s="4">
        <v>-15577.054</v>
      </c>
      <c r="G11" s="4">
        <v>-14691.767</v>
      </c>
      <c r="H11" s="4">
        <v>-18540.511</v>
      </c>
      <c r="I11" s="4">
        <v>-20349.5189759585</v>
      </c>
      <c r="J11" s="4">
        <v>-25522.2791875804</v>
      </c>
      <c r="K11" s="4">
        <v>-28299.3906013548</v>
      </c>
      <c r="L11" s="4">
        <v>-25825.3079404652</v>
      </c>
      <c r="M11" s="4">
        <v>-25047.8471981075</v>
      </c>
      <c r="N11" s="4">
        <v>-27502.520000307</v>
      </c>
      <c r="O11" s="4">
        <v>-23147.7413509564</v>
      </c>
      <c r="P11" s="4">
        <v>-23483.2275945683</v>
      </c>
      <c r="Q11" s="4">
        <v>-25197.6514446694</v>
      </c>
      <c r="R11" s="4">
        <v>-34275.9902080427</v>
      </c>
      <c r="S11" s="4">
        <v>-37120.3594553588</v>
      </c>
      <c r="T11" s="4">
        <v>-42343.6818311236</v>
      </c>
    </row>
    <row r="12" spans="2:20" ht="11.25">
      <c r="B12" s="160" t="s">
        <v>194</v>
      </c>
      <c r="C12" s="4">
        <v>4909.974</v>
      </c>
      <c r="D12" s="4">
        <v>4201.126</v>
      </c>
      <c r="E12" s="4">
        <v>5195.369</v>
      </c>
      <c r="F12" s="4">
        <v>5261.85</v>
      </c>
      <c r="G12" s="4">
        <v>6653.046</v>
      </c>
      <c r="H12" s="4">
        <v>8297.988</v>
      </c>
      <c r="I12" s="4">
        <v>10273.0208396479</v>
      </c>
      <c r="J12" s="4">
        <v>12034.691943418</v>
      </c>
      <c r="K12" s="4">
        <v>12495.9087010374</v>
      </c>
      <c r="L12" s="4">
        <v>11128.9049823188</v>
      </c>
      <c r="M12" s="4">
        <v>13118.9635039693</v>
      </c>
      <c r="N12" s="4">
        <v>12601.4668239495</v>
      </c>
      <c r="O12" s="4">
        <v>12846.5968757244</v>
      </c>
      <c r="P12" s="4">
        <v>13785.6446165732</v>
      </c>
      <c r="Q12" s="4">
        <v>15782.4606685806</v>
      </c>
      <c r="R12" s="4">
        <v>19241.7861660138</v>
      </c>
      <c r="S12" s="4">
        <v>25937.3629595326</v>
      </c>
      <c r="T12" s="4">
        <v>35301.1778026494</v>
      </c>
    </row>
    <row r="13" spans="2:20" ht="11.25">
      <c r="B13" s="160" t="s">
        <v>195</v>
      </c>
      <c r="C13" s="4">
        <v>20279.10105557</v>
      </c>
      <c r="D13" s="4">
        <v>17743.97448439</v>
      </c>
      <c r="E13" s="4">
        <v>16531.54992179</v>
      </c>
      <c r="F13" s="4">
        <v>20838.904</v>
      </c>
      <c r="G13" s="4">
        <v>21344.813</v>
      </c>
      <c r="H13" s="4">
        <v>26838.499</v>
      </c>
      <c r="I13" s="4">
        <v>30622.5398156064</v>
      </c>
      <c r="J13" s="4">
        <v>37556.9711309984</v>
      </c>
      <c r="K13" s="4">
        <v>40795.2993023922</v>
      </c>
      <c r="L13" s="4">
        <v>36954.212922784</v>
      </c>
      <c r="M13" s="4">
        <v>38166.8107020768</v>
      </c>
      <c r="N13" s="4">
        <v>40103.9868242566</v>
      </c>
      <c r="O13" s="4">
        <v>35994.3382266808</v>
      </c>
      <c r="P13" s="4">
        <v>37268.8722111415</v>
      </c>
      <c r="Q13" s="4">
        <v>40980.11211325</v>
      </c>
      <c r="R13" s="4">
        <v>53517.7763740566</v>
      </c>
      <c r="S13" s="4">
        <v>63057.7224148914</v>
      </c>
      <c r="T13" s="4">
        <v>77644.859633773</v>
      </c>
    </row>
    <row r="14" spans="2:20" ht="11.25">
      <c r="B14" s="161" t="s">
        <v>196</v>
      </c>
      <c r="C14" s="4">
        <v>-9748</v>
      </c>
      <c r="D14" s="4">
        <v>-8620.9</v>
      </c>
      <c r="E14" s="4">
        <v>-7253</v>
      </c>
      <c r="F14" s="4">
        <v>-8280</v>
      </c>
      <c r="G14" s="4">
        <v>-6337.4</v>
      </c>
      <c r="H14" s="4">
        <v>-7946.369</v>
      </c>
      <c r="I14" s="4">
        <v>-8778.345</v>
      </c>
      <c r="J14" s="4">
        <v>-9482.998</v>
      </c>
      <c r="K14" s="4">
        <v>-11436.652</v>
      </c>
      <c r="L14" s="4">
        <v>-14875.862</v>
      </c>
      <c r="M14" s="4">
        <v>-14648.802</v>
      </c>
      <c r="N14" s="4">
        <v>-14877.3171968929</v>
      </c>
      <c r="O14" s="4">
        <v>-13130.4834272345</v>
      </c>
      <c r="P14" s="4">
        <v>-13020.2463598047</v>
      </c>
      <c r="Q14" s="4">
        <v>-13363.6090646948</v>
      </c>
      <c r="R14" s="4">
        <v>-13495.589037777</v>
      </c>
      <c r="S14" s="4">
        <v>-11288.6294173788</v>
      </c>
      <c r="T14" s="4">
        <v>-7304.58257248818</v>
      </c>
    </row>
    <row r="15" spans="2:20" ht="11.25">
      <c r="B15" s="162" t="s">
        <v>194</v>
      </c>
      <c r="C15" s="4">
        <v>1120.1</v>
      </c>
      <c r="D15" s="4">
        <v>872.5</v>
      </c>
      <c r="E15" s="4">
        <v>1025.4</v>
      </c>
      <c r="F15" s="4">
        <v>1049</v>
      </c>
      <c r="G15" s="4">
        <v>1802.3</v>
      </c>
      <c r="H15" s="4">
        <v>2480.727</v>
      </c>
      <c r="I15" s="4">
        <v>3610.454</v>
      </c>
      <c r="J15" s="4">
        <v>4016.711</v>
      </c>
      <c r="K15" s="4">
        <v>3884.304</v>
      </c>
      <c r="L15" s="4">
        <v>2224.49</v>
      </c>
      <c r="M15" s="4">
        <v>2446.809</v>
      </c>
      <c r="N15" s="4">
        <v>2743.849</v>
      </c>
      <c r="O15" s="4">
        <v>2144.3393</v>
      </c>
      <c r="P15" s="4">
        <v>2307.2584</v>
      </c>
      <c r="Q15" s="4">
        <v>1925.374</v>
      </c>
      <c r="R15" s="4">
        <v>2217.57500282</v>
      </c>
      <c r="S15" s="4">
        <v>5115.03103347257</v>
      </c>
      <c r="T15" s="4">
        <v>9831.12280027626</v>
      </c>
    </row>
    <row r="16" spans="2:20" ht="11.25">
      <c r="B16" s="162" t="s">
        <v>195</v>
      </c>
      <c r="C16" s="4">
        <v>10868.1</v>
      </c>
      <c r="D16" s="4">
        <v>9493.4</v>
      </c>
      <c r="E16" s="4">
        <v>8278.4</v>
      </c>
      <c r="F16" s="4">
        <v>9329</v>
      </c>
      <c r="G16" s="4">
        <v>8139.7</v>
      </c>
      <c r="H16" s="4">
        <v>10427.096</v>
      </c>
      <c r="I16" s="4">
        <v>12388.799</v>
      </c>
      <c r="J16" s="4">
        <v>13499.709</v>
      </c>
      <c r="K16" s="4">
        <v>15320.956</v>
      </c>
      <c r="L16" s="4">
        <v>17100.352</v>
      </c>
      <c r="M16" s="4">
        <v>17095.611</v>
      </c>
      <c r="N16" s="4">
        <v>17621.1661968929</v>
      </c>
      <c r="O16" s="4">
        <v>15274.8227272345</v>
      </c>
      <c r="P16" s="4">
        <v>15327.5047598047</v>
      </c>
      <c r="Q16" s="4">
        <v>15288.9830646948</v>
      </c>
      <c r="R16" s="4">
        <v>15713.164040597</v>
      </c>
      <c r="S16" s="4">
        <v>16403.6604508514</v>
      </c>
      <c r="T16" s="4">
        <v>17135.7053727644</v>
      </c>
    </row>
    <row r="17" spans="2:20" ht="11.25">
      <c r="B17" s="161" t="s">
        <v>197</v>
      </c>
      <c r="C17" s="4">
        <v>-1864.49805557</v>
      </c>
      <c r="D17" s="4">
        <v>-1030.09848439</v>
      </c>
      <c r="E17" s="4">
        <v>-748.39992179</v>
      </c>
      <c r="F17" s="4">
        <v>-1930.4</v>
      </c>
      <c r="G17" s="4">
        <v>-2565.9</v>
      </c>
      <c r="H17" s="4">
        <v>-2951.225</v>
      </c>
      <c r="I17" s="4">
        <v>-2830.451</v>
      </c>
      <c r="J17" s="4">
        <v>-5443.128</v>
      </c>
      <c r="K17" s="4">
        <v>-6855.424</v>
      </c>
      <c r="L17" s="4">
        <v>-4114.558</v>
      </c>
      <c r="M17" s="4">
        <v>-3316.199</v>
      </c>
      <c r="N17" s="4">
        <v>-4960.981</v>
      </c>
      <c r="O17" s="4">
        <v>-5161.829</v>
      </c>
      <c r="P17" s="4">
        <v>-5640.447</v>
      </c>
      <c r="Q17" s="4">
        <v>-7337.528</v>
      </c>
      <c r="R17" s="4">
        <v>-12685.838</v>
      </c>
      <c r="S17" s="4">
        <v>-16368.6154902344</v>
      </c>
      <c r="T17" s="4">
        <v>-22434.9470585938</v>
      </c>
    </row>
    <row r="18" spans="2:20" ht="11.25">
      <c r="B18" s="162" t="s">
        <v>194</v>
      </c>
      <c r="C18" s="4">
        <v>27.4</v>
      </c>
      <c r="D18" s="4">
        <v>22.6</v>
      </c>
      <c r="E18" s="4">
        <v>75.5</v>
      </c>
      <c r="F18" s="4">
        <v>220.7</v>
      </c>
      <c r="G18" s="4">
        <v>399.8</v>
      </c>
      <c r="H18" s="4">
        <v>828.963</v>
      </c>
      <c r="I18" s="4">
        <v>1427.621</v>
      </c>
      <c r="J18" s="4">
        <v>889.109</v>
      </c>
      <c r="K18" s="4">
        <v>431.843</v>
      </c>
      <c r="L18" s="4">
        <v>1400.128</v>
      </c>
      <c r="M18" s="4">
        <v>936.634</v>
      </c>
      <c r="N18" s="4">
        <v>265.256</v>
      </c>
      <c r="O18" s="4">
        <v>858.094</v>
      </c>
      <c r="P18" s="4">
        <v>762.791</v>
      </c>
      <c r="Q18" s="4">
        <v>919.789</v>
      </c>
      <c r="R18" s="4">
        <v>651.248</v>
      </c>
      <c r="S18" s="4">
        <v>949.269</v>
      </c>
      <c r="T18" s="4">
        <v>1164.66794140625</v>
      </c>
    </row>
    <row r="19" spans="2:20" ht="11.25">
      <c r="B19" s="162" t="s">
        <v>195</v>
      </c>
      <c r="C19" s="4">
        <v>1891.89805557</v>
      </c>
      <c r="D19" s="4">
        <v>1052.69848439</v>
      </c>
      <c r="E19" s="4">
        <v>823.89992179</v>
      </c>
      <c r="F19" s="4">
        <v>2151.1</v>
      </c>
      <c r="G19" s="4">
        <v>2965.7</v>
      </c>
      <c r="H19" s="4">
        <v>3780.188</v>
      </c>
      <c r="I19" s="4">
        <v>4258.072</v>
      </c>
      <c r="J19" s="4">
        <v>6332.237</v>
      </c>
      <c r="K19" s="4">
        <v>7287.267</v>
      </c>
      <c r="L19" s="4">
        <v>5514.686</v>
      </c>
      <c r="M19" s="4">
        <v>4252.833</v>
      </c>
      <c r="N19" s="4">
        <v>5226.237</v>
      </c>
      <c r="O19" s="4">
        <v>6019.923</v>
      </c>
      <c r="P19" s="4">
        <v>6403.238</v>
      </c>
      <c r="Q19" s="4">
        <v>8257.317</v>
      </c>
      <c r="R19" s="4">
        <v>13337.086</v>
      </c>
      <c r="S19" s="4">
        <v>17317.8844902344</v>
      </c>
      <c r="T19" s="4">
        <v>23599.615</v>
      </c>
    </row>
    <row r="20" spans="2:20" ht="11.25">
      <c r="B20" s="163" t="s">
        <v>198</v>
      </c>
      <c r="C20" s="4">
        <v>273</v>
      </c>
      <c r="D20" s="164">
        <v>365</v>
      </c>
      <c r="E20" s="164">
        <v>175</v>
      </c>
      <c r="F20" s="164">
        <v>100</v>
      </c>
      <c r="G20" s="164">
        <v>83</v>
      </c>
      <c r="H20" s="164">
        <v>200</v>
      </c>
      <c r="I20" s="164">
        <v>531</v>
      </c>
      <c r="J20" s="164">
        <v>151</v>
      </c>
      <c r="K20" s="164">
        <v>124</v>
      </c>
      <c r="L20" s="164">
        <v>0</v>
      </c>
      <c r="M20" s="164">
        <v>0</v>
      </c>
      <c r="N20" s="164">
        <v>0</v>
      </c>
      <c r="O20" s="164">
        <v>0</v>
      </c>
      <c r="P20" s="164">
        <v>0</v>
      </c>
      <c r="Q20" s="164">
        <v>0</v>
      </c>
      <c r="R20" s="164">
        <v>0</v>
      </c>
      <c r="S20" s="164">
        <v>0</v>
      </c>
      <c r="T20" s="164">
        <v>0</v>
      </c>
    </row>
    <row r="21" spans="2:20" ht="11.25">
      <c r="B21" s="161" t="s">
        <v>199</v>
      </c>
      <c r="C21" s="4">
        <v>-3756.6289999999995</v>
      </c>
      <c r="D21" s="4">
        <v>-3891.85</v>
      </c>
      <c r="E21" s="4">
        <v>-3334.781000000001</v>
      </c>
      <c r="F21" s="4">
        <v>-5366.654</v>
      </c>
      <c r="G21" s="4">
        <v>-5788.467000000001</v>
      </c>
      <c r="H21" s="4">
        <v>-7642.9169999999995</v>
      </c>
      <c r="I21" s="4">
        <v>-8740.722975958503</v>
      </c>
      <c r="J21" s="4">
        <v>-10596.1531875804</v>
      </c>
      <c r="K21" s="4">
        <v>-10007.314601354803</v>
      </c>
      <c r="L21" s="4">
        <v>-6834.8879404652025</v>
      </c>
      <c r="M21" s="4">
        <v>-7082.846198107502</v>
      </c>
      <c r="N21" s="4">
        <v>-7664.221803414099</v>
      </c>
      <c r="O21" s="4">
        <v>-4855.4289237219</v>
      </c>
      <c r="P21" s="4">
        <v>-4822.5342347636</v>
      </c>
      <c r="Q21" s="4">
        <v>-4496.514379974598</v>
      </c>
      <c r="R21" s="4">
        <v>-8094.563170265701</v>
      </c>
      <c r="S21" s="4">
        <v>-9463.1145477456</v>
      </c>
      <c r="T21" s="4">
        <v>-12604.152200041619</v>
      </c>
    </row>
    <row r="22" spans="2:20" ht="11.25">
      <c r="B22" s="162" t="s">
        <v>194</v>
      </c>
      <c r="C22" s="4">
        <v>3762.474</v>
      </c>
      <c r="D22" s="4">
        <v>3306.0260000000003</v>
      </c>
      <c r="E22" s="4">
        <v>4094.468999999999</v>
      </c>
      <c r="F22" s="4">
        <v>3992.15</v>
      </c>
      <c r="G22" s="4">
        <v>4450.946</v>
      </c>
      <c r="H22" s="4">
        <v>4988.298</v>
      </c>
      <c r="I22" s="4">
        <v>5234.945839647899</v>
      </c>
      <c r="J22" s="4">
        <v>7128.871943418</v>
      </c>
      <c r="K22" s="4">
        <v>8179.761701037401</v>
      </c>
      <c r="L22" s="4">
        <v>7504.2869823188</v>
      </c>
      <c r="M22" s="4">
        <v>9735.520503969301</v>
      </c>
      <c r="N22" s="4">
        <v>9592.3618239495</v>
      </c>
      <c r="O22" s="4">
        <v>9844.1635757244</v>
      </c>
      <c r="P22" s="4">
        <v>10715.5952165732</v>
      </c>
      <c r="Q22" s="4">
        <v>12937.297668580599</v>
      </c>
      <c r="R22" s="4">
        <v>16372.963163193803</v>
      </c>
      <c r="S22" s="4">
        <v>19873.06292606003</v>
      </c>
      <c r="T22" s="4">
        <v>24305.387060966892</v>
      </c>
    </row>
    <row r="23" spans="2:20" ht="11.25">
      <c r="B23" s="162" t="s">
        <v>195</v>
      </c>
      <c r="C23" s="4">
        <v>7519.103000000001</v>
      </c>
      <c r="D23" s="4">
        <v>7197.876000000001</v>
      </c>
      <c r="E23" s="4">
        <v>7429.25</v>
      </c>
      <c r="F23" s="4">
        <v>9358.803999999998</v>
      </c>
      <c r="G23" s="4">
        <v>10239.412999999997</v>
      </c>
      <c r="H23" s="4">
        <v>12631.214999999998</v>
      </c>
      <c r="I23" s="4">
        <v>13975.668815606397</v>
      </c>
      <c r="J23" s="4">
        <v>17725.025130998394</v>
      </c>
      <c r="K23" s="4">
        <v>18187.076302392205</v>
      </c>
      <c r="L23" s="4">
        <v>14339.174922784</v>
      </c>
      <c r="M23" s="4">
        <v>16818.3667020768</v>
      </c>
      <c r="N23" s="4">
        <v>17256.5836273637</v>
      </c>
      <c r="O23" s="4">
        <v>14699.592499446298</v>
      </c>
      <c r="P23" s="4">
        <v>15538.129451336794</v>
      </c>
      <c r="Q23" s="4">
        <v>17433.8120485552</v>
      </c>
      <c r="R23" s="4">
        <v>24467.526333459606</v>
      </c>
      <c r="S23" s="4">
        <v>29336.177473805605</v>
      </c>
      <c r="T23" s="4">
        <v>36909.5392610086</v>
      </c>
    </row>
    <row r="24" spans="2:20" ht="11.25">
      <c r="B24" s="165" t="s">
        <v>200</v>
      </c>
      <c r="C24" s="4">
        <v>-89.5230000000004</v>
      </c>
      <c r="D24" s="4">
        <v>-237.475</v>
      </c>
      <c r="E24" s="4">
        <v>-336.876</v>
      </c>
      <c r="F24" s="4">
        <v>-795.383</v>
      </c>
      <c r="G24" s="4">
        <v>-1181.126</v>
      </c>
      <c r="H24" s="4">
        <v>-2419.7</v>
      </c>
      <c r="I24" s="4">
        <v>-3598.451</v>
      </c>
      <c r="J24" s="4">
        <v>-4376.857</v>
      </c>
      <c r="K24" s="4">
        <v>-4146.055</v>
      </c>
      <c r="L24" s="4">
        <v>-1457.108</v>
      </c>
      <c r="M24" s="4">
        <v>-2084.21</v>
      </c>
      <c r="N24" s="4">
        <v>-1468.032</v>
      </c>
      <c r="O24" s="4">
        <v>-397.836</v>
      </c>
      <c r="P24" s="4">
        <v>217.577</v>
      </c>
      <c r="Q24" s="4">
        <v>350.775</v>
      </c>
      <c r="R24" s="4">
        <v>-858.42</v>
      </c>
      <c r="S24" s="4">
        <v>-1447.835</v>
      </c>
      <c r="T24" s="4">
        <v>-3258.22797724</v>
      </c>
    </row>
    <row r="25" spans="2:20" ht="11.25">
      <c r="B25" s="166" t="s">
        <v>194</v>
      </c>
      <c r="C25" s="4">
        <v>1492.324</v>
      </c>
      <c r="D25" s="4">
        <v>1079.237</v>
      </c>
      <c r="E25" s="4">
        <v>1065.635</v>
      </c>
      <c r="F25" s="4">
        <v>1096.625</v>
      </c>
      <c r="G25" s="4">
        <v>1050.865</v>
      </c>
      <c r="H25" s="4">
        <v>971.6</v>
      </c>
      <c r="I25" s="4">
        <v>839.82</v>
      </c>
      <c r="J25" s="4">
        <v>1068.955</v>
      </c>
      <c r="K25" s="4">
        <v>1585.654</v>
      </c>
      <c r="L25" s="4">
        <v>1628.181</v>
      </c>
      <c r="M25" s="4">
        <v>1809.85</v>
      </c>
      <c r="N25" s="4">
        <v>1730.586</v>
      </c>
      <c r="O25" s="4">
        <v>1997.966</v>
      </c>
      <c r="P25" s="4">
        <v>2478.668</v>
      </c>
      <c r="Q25" s="4">
        <v>3222.054</v>
      </c>
      <c r="R25" s="4">
        <v>3861.437</v>
      </c>
      <c r="S25" s="4">
        <v>4315.885</v>
      </c>
      <c r="T25" s="4">
        <v>4952.965</v>
      </c>
    </row>
    <row r="26" spans="2:20" ht="11.25">
      <c r="B26" s="167" t="s">
        <v>195</v>
      </c>
      <c r="C26" s="4">
        <v>1581.847</v>
      </c>
      <c r="D26" s="4">
        <v>1316.712</v>
      </c>
      <c r="E26" s="4">
        <v>1402.511</v>
      </c>
      <c r="F26" s="4">
        <v>1892.008</v>
      </c>
      <c r="G26" s="4">
        <v>2231.991</v>
      </c>
      <c r="H26" s="4">
        <v>3391.3</v>
      </c>
      <c r="I26" s="4">
        <v>4438.271</v>
      </c>
      <c r="J26" s="4">
        <v>5445.812</v>
      </c>
      <c r="K26" s="4">
        <v>5731.709</v>
      </c>
      <c r="L26" s="4">
        <v>3085.289</v>
      </c>
      <c r="M26" s="4">
        <v>3894.06</v>
      </c>
      <c r="N26" s="4">
        <v>3198.618</v>
      </c>
      <c r="O26" s="4">
        <v>2395.802</v>
      </c>
      <c r="P26" s="4">
        <v>2261.091</v>
      </c>
      <c r="Q26" s="4">
        <v>2871.279</v>
      </c>
      <c r="R26" s="4">
        <v>4719.857</v>
      </c>
      <c r="S26" s="4">
        <v>5763.72</v>
      </c>
      <c r="T26" s="4">
        <v>8211.19297724</v>
      </c>
    </row>
    <row r="27" spans="2:20" ht="11.25">
      <c r="B27" s="165" t="s">
        <v>201</v>
      </c>
      <c r="C27" s="4">
        <v>-1643.7</v>
      </c>
      <c r="D27" s="4">
        <v>-1655.6</v>
      </c>
      <c r="E27" s="4">
        <v>-1358.8</v>
      </c>
      <c r="F27" s="4">
        <v>-2090.5</v>
      </c>
      <c r="G27" s="4">
        <v>-2440.9</v>
      </c>
      <c r="H27" s="4">
        <v>-3010.9</v>
      </c>
      <c r="I27" s="4">
        <v>-2717.0979759585</v>
      </c>
      <c r="J27" s="4">
        <v>-3161.6621875804</v>
      </c>
      <c r="K27" s="4">
        <v>-3261.41560135478</v>
      </c>
      <c r="L27" s="4">
        <v>-3071.1659404652</v>
      </c>
      <c r="M27" s="4">
        <v>-2895.59219810748</v>
      </c>
      <c r="N27" s="4">
        <v>-2966.43280341414</v>
      </c>
      <c r="O27" s="4">
        <v>-1958.55779447617</v>
      </c>
      <c r="P27" s="4">
        <v>-1589.82402675581</v>
      </c>
      <c r="Q27" s="4">
        <v>-1985.86937997457</v>
      </c>
      <c r="R27" s="4">
        <v>-1950.33592637572</v>
      </c>
      <c r="S27" s="4">
        <v>-3125.98490886673</v>
      </c>
      <c r="T27" s="4">
        <v>-4218.27184332009</v>
      </c>
    </row>
    <row r="28" spans="2:20" ht="11.25">
      <c r="B28" s="166" t="s">
        <v>194</v>
      </c>
      <c r="C28" s="4">
        <v>1347.6</v>
      </c>
      <c r="D28" s="4">
        <v>1457.5</v>
      </c>
      <c r="E28" s="4">
        <v>1923.8</v>
      </c>
      <c r="F28" s="4">
        <v>1636.7</v>
      </c>
      <c r="G28" s="4">
        <v>1701.6</v>
      </c>
      <c r="H28" s="4">
        <v>1716</v>
      </c>
      <c r="I28" s="4">
        <v>1431.0368396479</v>
      </c>
      <c r="J28" s="4">
        <v>1750.584943418</v>
      </c>
      <c r="K28" s="4">
        <v>1456.0337010374</v>
      </c>
      <c r="L28" s="4">
        <v>1141.0399823188</v>
      </c>
      <c r="M28" s="4">
        <v>1409.26150396932</v>
      </c>
      <c r="N28" s="4">
        <v>1421.66182394955</v>
      </c>
      <c r="O28" s="4">
        <v>1535.73457572443</v>
      </c>
      <c r="P28" s="4">
        <v>1821.92121657317</v>
      </c>
      <c r="Q28" s="4">
        <v>2466.68666858057</v>
      </c>
      <c r="R28" s="4">
        <v>3138.79516319383</v>
      </c>
      <c r="S28" s="4">
        <v>3438.7474065288</v>
      </c>
      <c r="T28" s="4">
        <v>3973.23586077158</v>
      </c>
    </row>
    <row r="29" spans="2:20" ht="11.25">
      <c r="B29" s="167" t="s">
        <v>195</v>
      </c>
      <c r="C29" s="4">
        <v>2991.3</v>
      </c>
      <c r="D29" s="4">
        <v>3113.1</v>
      </c>
      <c r="E29" s="4">
        <v>3282.6</v>
      </c>
      <c r="F29" s="4">
        <v>3727.2</v>
      </c>
      <c r="G29" s="4">
        <v>4142.5</v>
      </c>
      <c r="H29" s="4">
        <v>4726.9</v>
      </c>
      <c r="I29" s="4">
        <v>4148.1348156064</v>
      </c>
      <c r="J29" s="4">
        <v>4912.2471309984</v>
      </c>
      <c r="K29" s="4">
        <v>4717.44930239218</v>
      </c>
      <c r="L29" s="4">
        <v>4212.205922784</v>
      </c>
      <c r="M29" s="4">
        <v>4304.8537020768</v>
      </c>
      <c r="N29" s="4">
        <v>4388.09462736368</v>
      </c>
      <c r="O29" s="4">
        <v>3494.2923702006</v>
      </c>
      <c r="P29" s="4">
        <v>3411.74524332898</v>
      </c>
      <c r="Q29" s="4">
        <v>4452.55604855514</v>
      </c>
      <c r="R29" s="4">
        <v>5089.13108956956</v>
      </c>
      <c r="S29" s="4">
        <v>6564.73231539552</v>
      </c>
      <c r="T29" s="4">
        <v>8191.50770409167</v>
      </c>
    </row>
    <row r="30" spans="2:20" ht="11.25">
      <c r="B30" s="165" t="s">
        <v>202</v>
      </c>
      <c r="C30" s="4">
        <v>-68.4</v>
      </c>
      <c r="D30" s="4">
        <v>-132.6</v>
      </c>
      <c r="E30" s="4">
        <v>-57.5</v>
      </c>
      <c r="F30" s="4">
        <v>-45.3</v>
      </c>
      <c r="G30" s="4">
        <v>-132.1</v>
      </c>
      <c r="H30" s="4">
        <v>-121.6</v>
      </c>
      <c r="I30" s="4">
        <v>-62.69</v>
      </c>
      <c r="J30" s="4">
        <v>73.88</v>
      </c>
      <c r="K30" s="4">
        <v>81.444</v>
      </c>
      <c r="L30" s="4">
        <v>-127.9</v>
      </c>
      <c r="M30" s="4">
        <v>-4.30000000000001</v>
      </c>
      <c r="N30" s="4">
        <v>-275.232</v>
      </c>
      <c r="O30" s="4">
        <v>-420.092</v>
      </c>
      <c r="P30" s="4">
        <v>-436.047</v>
      </c>
      <c r="Q30" s="4">
        <v>-544.158</v>
      </c>
      <c r="R30" s="4">
        <v>-567.689</v>
      </c>
      <c r="S30" s="4">
        <v>-430.183</v>
      </c>
      <c r="T30" s="4">
        <v>-765.502</v>
      </c>
    </row>
    <row r="31" spans="2:20" ht="11.25">
      <c r="B31" s="166" t="s">
        <v>194</v>
      </c>
      <c r="C31" s="4">
        <v>115.5</v>
      </c>
      <c r="D31" s="4">
        <v>59.7</v>
      </c>
      <c r="E31" s="4">
        <v>115.3</v>
      </c>
      <c r="F31" s="4">
        <v>161</v>
      </c>
      <c r="G31" s="4">
        <v>142.2</v>
      </c>
      <c r="H31" s="4">
        <v>186.4</v>
      </c>
      <c r="I31" s="4">
        <v>237.429</v>
      </c>
      <c r="J31" s="4">
        <v>411.719</v>
      </c>
      <c r="K31" s="4">
        <v>390.397</v>
      </c>
      <c r="L31" s="4">
        <v>165.105</v>
      </c>
      <c r="M31" s="4">
        <v>312.209</v>
      </c>
      <c r="N31" s="4">
        <v>179.55</v>
      </c>
      <c r="O31" s="4">
        <v>205.627</v>
      </c>
      <c r="P31" s="4">
        <v>123.658</v>
      </c>
      <c r="Q31" s="4">
        <v>105.195</v>
      </c>
      <c r="R31" s="4">
        <v>134.152</v>
      </c>
      <c r="S31" s="4">
        <v>324.459</v>
      </c>
      <c r="T31" s="4">
        <v>542.818</v>
      </c>
    </row>
    <row r="32" spans="2:20" ht="11.25">
      <c r="B32" s="167" t="s">
        <v>195</v>
      </c>
      <c r="C32" s="4">
        <v>183.9</v>
      </c>
      <c r="D32" s="4">
        <v>192.3</v>
      </c>
      <c r="E32" s="4">
        <v>172.8</v>
      </c>
      <c r="F32" s="4">
        <v>206.3</v>
      </c>
      <c r="G32" s="4">
        <v>274.3</v>
      </c>
      <c r="H32" s="4">
        <v>308</v>
      </c>
      <c r="I32" s="4">
        <v>300.119</v>
      </c>
      <c r="J32" s="4">
        <v>337.839</v>
      </c>
      <c r="K32" s="4">
        <v>308.953</v>
      </c>
      <c r="L32" s="4">
        <v>293.005</v>
      </c>
      <c r="M32" s="4">
        <v>316.509</v>
      </c>
      <c r="N32" s="4">
        <v>454.782</v>
      </c>
      <c r="O32" s="4">
        <v>625.719</v>
      </c>
      <c r="P32" s="4">
        <v>559.705</v>
      </c>
      <c r="Q32" s="4">
        <v>649.353</v>
      </c>
      <c r="R32" s="4">
        <v>701.841</v>
      </c>
      <c r="S32" s="4">
        <v>754.642</v>
      </c>
      <c r="T32" s="4">
        <v>1308.32</v>
      </c>
    </row>
    <row r="33" spans="2:20" ht="11.25">
      <c r="B33" s="165" t="s">
        <v>203</v>
      </c>
      <c r="C33" s="4">
        <v>-327.9</v>
      </c>
      <c r="D33" s="4">
        <v>-370</v>
      </c>
      <c r="E33" s="4">
        <v>-166</v>
      </c>
      <c r="F33" s="4">
        <v>-344.9</v>
      </c>
      <c r="G33" s="4">
        <v>-326.7</v>
      </c>
      <c r="H33" s="4">
        <v>-338.9</v>
      </c>
      <c r="I33" s="4">
        <v>-303.252</v>
      </c>
      <c r="J33" s="4">
        <v>-350.142</v>
      </c>
      <c r="K33" s="4">
        <v>-385.395</v>
      </c>
      <c r="L33" s="4">
        <v>-497.587</v>
      </c>
      <c r="M33" s="4">
        <v>-549.474</v>
      </c>
      <c r="N33" s="4">
        <v>-651.945</v>
      </c>
      <c r="O33" s="4">
        <v>-251.704</v>
      </c>
      <c r="P33" s="4">
        <v>-150.957</v>
      </c>
      <c r="Q33" s="4">
        <v>-191.728</v>
      </c>
      <c r="R33" s="4">
        <v>-755.399</v>
      </c>
      <c r="S33" s="4">
        <v>-450.13903125</v>
      </c>
      <c r="T33" s="4">
        <v>-1133.711</v>
      </c>
    </row>
    <row r="34" spans="2:20" ht="11.25">
      <c r="B34" s="166" t="s">
        <v>194</v>
      </c>
      <c r="C34" s="4">
        <v>38.3</v>
      </c>
      <c r="D34" s="4">
        <v>31.9</v>
      </c>
      <c r="E34" s="4">
        <v>58.8</v>
      </c>
      <c r="F34" s="4">
        <v>54.2</v>
      </c>
      <c r="G34" s="4">
        <v>91.3</v>
      </c>
      <c r="H34" s="4">
        <v>130.4</v>
      </c>
      <c r="I34" s="4">
        <v>202.894</v>
      </c>
      <c r="J34" s="4">
        <v>500.9</v>
      </c>
      <c r="K34" s="4">
        <v>547.682</v>
      </c>
      <c r="L34" s="4">
        <v>318.023</v>
      </c>
      <c r="M34" s="4">
        <v>537.42</v>
      </c>
      <c r="N34" s="4">
        <v>604.013</v>
      </c>
      <c r="O34" s="4">
        <v>761.395</v>
      </c>
      <c r="P34" s="4">
        <v>876.775</v>
      </c>
      <c r="Q34" s="4">
        <v>957.387</v>
      </c>
      <c r="R34" s="4">
        <v>1191.82</v>
      </c>
      <c r="S34" s="4">
        <v>1516.723</v>
      </c>
      <c r="T34" s="4">
        <v>1339.547</v>
      </c>
    </row>
    <row r="35" spans="2:20" ht="11.25">
      <c r="B35" s="167" t="s">
        <v>195</v>
      </c>
      <c r="C35" s="4">
        <v>366.2</v>
      </c>
      <c r="D35" s="4">
        <v>401.9</v>
      </c>
      <c r="E35" s="4">
        <v>224.8</v>
      </c>
      <c r="F35" s="4">
        <v>399.1</v>
      </c>
      <c r="G35" s="4">
        <v>418</v>
      </c>
      <c r="H35" s="4">
        <v>469.3</v>
      </c>
      <c r="I35" s="4">
        <v>506.146</v>
      </c>
      <c r="J35" s="4">
        <v>851.042</v>
      </c>
      <c r="K35" s="4">
        <v>933.077</v>
      </c>
      <c r="L35" s="4">
        <v>815.61</v>
      </c>
      <c r="M35" s="4">
        <v>1086.894</v>
      </c>
      <c r="N35" s="4">
        <v>1255.958</v>
      </c>
      <c r="O35" s="4">
        <v>1013.099</v>
      </c>
      <c r="P35" s="4">
        <v>1027.732</v>
      </c>
      <c r="Q35" s="4">
        <v>1149.115</v>
      </c>
      <c r="R35" s="4">
        <v>1947.219</v>
      </c>
      <c r="S35" s="4">
        <v>1966.86203125</v>
      </c>
      <c r="T35" s="4">
        <v>2473.258</v>
      </c>
    </row>
    <row r="36" spans="2:20" ht="11.25">
      <c r="B36" s="165" t="s">
        <v>204</v>
      </c>
      <c r="C36" s="4">
        <v>-1627.1059999999989</v>
      </c>
      <c r="D36" s="4">
        <v>-1496.175</v>
      </c>
      <c r="E36" s="4">
        <v>-1415.605</v>
      </c>
      <c r="F36" s="4">
        <v>-2090.5710000000004</v>
      </c>
      <c r="G36" s="4">
        <v>-1707.6410000000003</v>
      </c>
      <c r="H36" s="4">
        <v>-1751.8169999999996</v>
      </c>
      <c r="I36" s="4">
        <v>-2059.2320000000027</v>
      </c>
      <c r="J36" s="4">
        <v>-2781.372</v>
      </c>
      <c r="K36" s="4">
        <v>-2295.8930000000228</v>
      </c>
      <c r="L36" s="4">
        <v>-1681.1270000000022</v>
      </c>
      <c r="M36" s="4">
        <v>-1549.2700000000214</v>
      </c>
      <c r="N36" s="4">
        <v>-2302.5799999999585</v>
      </c>
      <c r="O36" s="4">
        <v>-1827.2391292457298</v>
      </c>
      <c r="P36" s="4">
        <v>-2863.2832080077897</v>
      </c>
      <c r="Q36" s="4">
        <v>-2125.5340000000283</v>
      </c>
      <c r="R36" s="4">
        <v>-3962.7192438899806</v>
      </c>
      <c r="S36" s="4">
        <v>-4008.97260762887</v>
      </c>
      <c r="T36" s="4">
        <v>-3228.4393794815287</v>
      </c>
    </row>
    <row r="37" spans="2:20" ht="11.25">
      <c r="B37" s="166" t="s">
        <v>194</v>
      </c>
      <c r="C37" s="4">
        <v>768.75</v>
      </c>
      <c r="D37" s="4">
        <v>677.6890000000002</v>
      </c>
      <c r="E37" s="4">
        <v>930.9339999999991</v>
      </c>
      <c r="F37" s="4">
        <v>1043.625</v>
      </c>
      <c r="G37" s="4">
        <v>1464.9810000000002</v>
      </c>
      <c r="H37" s="4">
        <v>1983.8979999999997</v>
      </c>
      <c r="I37" s="4">
        <v>2523.7659999999996</v>
      </c>
      <c r="J37" s="4">
        <v>3396.713</v>
      </c>
      <c r="K37" s="4">
        <v>4199.995000000001</v>
      </c>
      <c r="L37" s="4">
        <v>4251.938000000001</v>
      </c>
      <c r="M37" s="4">
        <v>5666.779999999981</v>
      </c>
      <c r="N37" s="4">
        <v>5656.55099999995</v>
      </c>
      <c r="O37" s="4">
        <v>5343.44099999997</v>
      </c>
      <c r="P37" s="4">
        <v>5414.57300000003</v>
      </c>
      <c r="Q37" s="4">
        <v>6185.9750000000295</v>
      </c>
      <c r="R37" s="4">
        <v>8046.758999999973</v>
      </c>
      <c r="S37" s="4">
        <v>10277.248519531227</v>
      </c>
      <c r="T37" s="4">
        <v>13496.821200195312</v>
      </c>
    </row>
    <row r="38" spans="2:20" ht="11.25">
      <c r="B38" s="167" t="s">
        <v>195</v>
      </c>
      <c r="C38" s="4">
        <v>2395.856000000001</v>
      </c>
      <c r="D38" s="4">
        <v>2173.8640000000005</v>
      </c>
      <c r="E38" s="4">
        <v>2346.5389999999993</v>
      </c>
      <c r="F38" s="4">
        <v>3134.1959999999985</v>
      </c>
      <c r="G38" s="4">
        <v>3172.6219999999967</v>
      </c>
      <c r="H38" s="4">
        <v>3735.7149999999974</v>
      </c>
      <c r="I38" s="4">
        <v>4582.997999999998</v>
      </c>
      <c r="J38" s="4">
        <v>6178.084999999994</v>
      </c>
      <c r="K38" s="4">
        <v>6495.888000000025</v>
      </c>
      <c r="L38" s="4">
        <v>5933.064999999999</v>
      </c>
      <c r="M38" s="4">
        <v>7216.05</v>
      </c>
      <c r="N38" s="4">
        <v>7959.131000000019</v>
      </c>
      <c r="O38" s="4">
        <v>7170.680129245698</v>
      </c>
      <c r="P38" s="4">
        <v>8277.856208007814</v>
      </c>
      <c r="Q38" s="4">
        <v>8311.50900000006</v>
      </c>
      <c r="R38" s="4">
        <v>12009.478243890044</v>
      </c>
      <c r="S38" s="4">
        <v>14286.22112716008</v>
      </c>
      <c r="T38" s="4">
        <v>16725.260579676928</v>
      </c>
    </row>
    <row r="39" spans="2:20" ht="11.25">
      <c r="B39" s="99" t="s">
        <v>205</v>
      </c>
      <c r="C39" s="4">
        <v>833.013</v>
      </c>
      <c r="D39" s="4">
        <v>1555.422</v>
      </c>
      <c r="E39" s="4">
        <v>2206.12</v>
      </c>
      <c r="F39" s="4">
        <v>1602.402</v>
      </c>
      <c r="G39" s="4">
        <v>2414.068</v>
      </c>
      <c r="H39" s="4">
        <v>3622.412</v>
      </c>
      <c r="I39" s="4">
        <v>2446.477</v>
      </c>
      <c r="J39" s="4">
        <v>1822.91060651938</v>
      </c>
      <c r="K39" s="4">
        <v>1457.9937301</v>
      </c>
      <c r="L39" s="4">
        <v>1689.397</v>
      </c>
      <c r="M39" s="4">
        <v>1521.065</v>
      </c>
      <c r="N39" s="4">
        <v>1637.524</v>
      </c>
      <c r="O39" s="4">
        <v>2389.815</v>
      </c>
      <c r="P39" s="4">
        <v>2866.589</v>
      </c>
      <c r="Q39" s="4">
        <v>3236.34873521737</v>
      </c>
      <c r="R39" s="4">
        <v>3557.76843124804</v>
      </c>
      <c r="S39" s="4">
        <v>4306.33318452889</v>
      </c>
      <c r="T39" s="4">
        <v>4028.98956617</v>
      </c>
    </row>
    <row r="40" spans="2:20" ht="11.25">
      <c r="B40" s="168" t="s">
        <v>206</v>
      </c>
      <c r="C40" s="169">
        <v>-3783.72005457001</v>
      </c>
      <c r="D40" s="169">
        <v>-1407.45783339</v>
      </c>
      <c r="E40" s="169">
        <v>6108.83387120999</v>
      </c>
      <c r="F40" s="169">
        <v>-675.883880000003</v>
      </c>
      <c r="G40" s="169">
        <v>-1811.22692</v>
      </c>
      <c r="H40" s="169">
        <v>-18383.714</v>
      </c>
      <c r="I40" s="169">
        <v>-23502.0829759585</v>
      </c>
      <c r="J40" s="169">
        <v>-30452.255581061</v>
      </c>
      <c r="K40" s="169">
        <v>-33415.8988712548</v>
      </c>
      <c r="L40" s="169">
        <v>-25334.7789404652</v>
      </c>
      <c r="M40" s="169">
        <v>-24224.5296611075</v>
      </c>
      <c r="N40" s="169">
        <v>-23214.529000307</v>
      </c>
      <c r="O40" s="169">
        <v>-7636.6293509564</v>
      </c>
      <c r="P40" s="169">
        <v>4177.28549243172</v>
      </c>
      <c r="Q40" s="169">
        <v>11679.238006548</v>
      </c>
      <c r="R40" s="169">
        <v>13984.6564782053</v>
      </c>
      <c r="S40" s="169">
        <v>13642.6024551701</v>
      </c>
      <c r="T40" s="169">
        <v>1712.38817804645</v>
      </c>
    </row>
    <row r="41" ht="11.25">
      <c r="B41" s="57" t="s">
        <v>207</v>
      </c>
    </row>
  </sheetData>
  <printOptions/>
  <pageMargins left="0" right="0" top="0.5905511811023623" bottom="0.5905511811023623" header="0.5118110236220472" footer="0.5118110236220472"/>
  <pageSetup fitToHeight="1" fitToWidth="1" horizontalDpi="600" verticalDpi="600" orientation="landscape" paperSize="9" scale="74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49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2.7109375" style="57" customWidth="1"/>
    <col min="2" max="2" width="39.28125" style="1" customWidth="1"/>
    <col min="3" max="3" width="8.28125" style="1" customWidth="1"/>
    <col min="4" max="20" width="8.28125" style="57" customWidth="1"/>
    <col min="21" max="16384" width="9.140625" style="57" customWidth="1"/>
  </cols>
  <sheetData>
    <row r="1" spans="2:20" ht="12.75">
      <c r="B1" s="203" t="s">
        <v>241</v>
      </c>
      <c r="P1" s="203"/>
      <c r="R1" s="206"/>
      <c r="T1" s="206" t="s">
        <v>658</v>
      </c>
    </row>
    <row r="3" spans="2:5" ht="11.25">
      <c r="B3" s="2" t="s">
        <v>591</v>
      </c>
      <c r="C3" s="57"/>
      <c r="D3" s="126"/>
      <c r="E3" s="92"/>
    </row>
    <row r="4" spans="2:5" ht="11.25">
      <c r="B4" s="127" t="s">
        <v>208</v>
      </c>
      <c r="C4" s="127"/>
      <c r="D4" s="129"/>
      <c r="E4" s="128"/>
    </row>
    <row r="5" ht="11.25">
      <c r="B5" s="1" t="s">
        <v>209</v>
      </c>
    </row>
    <row r="7" spans="2:20" ht="11.25">
      <c r="B7" s="158"/>
      <c r="C7" s="159">
        <v>1990</v>
      </c>
      <c r="D7" s="159">
        <v>1991</v>
      </c>
      <c r="E7" s="159">
        <v>1992</v>
      </c>
      <c r="F7" s="159">
        <v>1993</v>
      </c>
      <c r="G7" s="159">
        <v>1994</v>
      </c>
      <c r="H7" s="159">
        <v>1995</v>
      </c>
      <c r="I7" s="159">
        <v>1996</v>
      </c>
      <c r="J7" s="159">
        <v>1997</v>
      </c>
      <c r="K7" s="159">
        <v>1998</v>
      </c>
      <c r="L7" s="159">
        <v>1999</v>
      </c>
      <c r="M7" s="159">
        <v>2000</v>
      </c>
      <c r="N7" s="159">
        <v>2001</v>
      </c>
      <c r="O7" s="159">
        <v>2002</v>
      </c>
      <c r="P7" s="159">
        <v>2003</v>
      </c>
      <c r="Q7" s="159">
        <v>2004</v>
      </c>
      <c r="R7" s="159">
        <v>2005</v>
      </c>
      <c r="S7" s="159">
        <v>2006</v>
      </c>
      <c r="T7" s="159">
        <v>2007</v>
      </c>
    </row>
    <row r="8" spans="2:20" ht="11.25">
      <c r="B8" s="161" t="s">
        <v>210</v>
      </c>
      <c r="C8" s="170">
        <v>11.977154197063026</v>
      </c>
      <c r="D8" s="170">
        <v>10.455344891583644</v>
      </c>
      <c r="E8" s="170">
        <v>11.43930550484197</v>
      </c>
      <c r="F8" s="170">
        <v>10.354490763862156</v>
      </c>
      <c r="G8" s="170">
        <v>10.221447742760791</v>
      </c>
      <c r="H8" s="170">
        <v>10.726073292075395</v>
      </c>
      <c r="I8" s="170">
        <v>10.963988881683763</v>
      </c>
      <c r="J8" s="170">
        <v>13.452138366885974</v>
      </c>
      <c r="K8" s="170">
        <v>15.994884188458311</v>
      </c>
      <c r="L8" s="170">
        <v>15.630204386305808</v>
      </c>
      <c r="M8" s="170">
        <v>17.673441824123596</v>
      </c>
      <c r="N8" s="170">
        <v>16.475311544942233</v>
      </c>
      <c r="O8" s="170">
        <v>16.308602496967907</v>
      </c>
      <c r="P8" s="170">
        <v>14.661998080318467</v>
      </c>
      <c r="Q8" s="170">
        <v>13.40996704534537</v>
      </c>
      <c r="R8" s="170">
        <v>13.839224388677938</v>
      </c>
      <c r="S8" s="170">
        <v>14.420889516144516</v>
      </c>
      <c r="T8" s="170">
        <v>15.129491028365305</v>
      </c>
    </row>
    <row r="9" spans="2:20" ht="11.25">
      <c r="B9" s="165" t="s">
        <v>211</v>
      </c>
      <c r="C9" s="171">
        <v>4.750543036304805</v>
      </c>
      <c r="D9" s="171">
        <v>3.413099308583192</v>
      </c>
      <c r="E9" s="171">
        <v>2.9772173929396644</v>
      </c>
      <c r="F9" s="171">
        <v>2.8443303568053144</v>
      </c>
      <c r="G9" s="171">
        <v>2.4132761175256494</v>
      </c>
      <c r="H9" s="171">
        <v>2.089180079173388</v>
      </c>
      <c r="I9" s="171">
        <v>1.7589059036444532</v>
      </c>
      <c r="J9" s="171">
        <v>2.017111638714625</v>
      </c>
      <c r="K9" s="171">
        <v>3.100622367733413</v>
      </c>
      <c r="L9" s="171">
        <v>3.3912351523683575</v>
      </c>
      <c r="M9" s="171">
        <v>3.2855232211106595</v>
      </c>
      <c r="N9" s="171">
        <v>2.972359052817304</v>
      </c>
      <c r="O9" s="171">
        <v>3.3099849515715944</v>
      </c>
      <c r="P9" s="171">
        <v>3.3915265296264985</v>
      </c>
      <c r="Q9" s="171">
        <v>3.3397730395627283</v>
      </c>
      <c r="R9" s="171">
        <v>3.2638742647313936</v>
      </c>
      <c r="S9" s="171">
        <v>3.1318222551275676</v>
      </c>
      <c r="T9" s="171">
        <v>3.0830959138128757</v>
      </c>
    </row>
    <row r="10" spans="2:20" ht="11.25">
      <c r="B10" s="165" t="s">
        <v>212</v>
      </c>
      <c r="C10" s="171">
        <v>4.289840407126304</v>
      </c>
      <c r="D10" s="171">
        <v>4.609360355751335</v>
      </c>
      <c r="E10" s="171">
        <v>5.3747960798372105</v>
      </c>
      <c r="F10" s="171">
        <v>4.24512982558601</v>
      </c>
      <c r="G10" s="171">
        <v>3.9076671519002395</v>
      </c>
      <c r="H10" s="171">
        <v>3.689824017971937</v>
      </c>
      <c r="I10" s="171">
        <v>2.997141227393241</v>
      </c>
      <c r="J10" s="171">
        <v>3.303343231405467</v>
      </c>
      <c r="K10" s="171">
        <v>2.8471600119636618</v>
      </c>
      <c r="L10" s="171">
        <v>2.376599959278043</v>
      </c>
      <c r="M10" s="171">
        <v>2.5583122335599824</v>
      </c>
      <c r="N10" s="171">
        <v>2.4417679285867355</v>
      </c>
      <c r="O10" s="171">
        <v>2.544216635946783</v>
      </c>
      <c r="P10" s="171">
        <v>2.492909151567411</v>
      </c>
      <c r="Q10" s="171">
        <v>2.5568080587023654</v>
      </c>
      <c r="R10" s="171">
        <v>2.653062255168663</v>
      </c>
      <c r="S10" s="171">
        <v>2.4953272984634904</v>
      </c>
      <c r="T10" s="171">
        <v>2.47323921064648</v>
      </c>
    </row>
    <row r="11" spans="2:20" ht="11.25">
      <c r="B11" s="165" t="s">
        <v>213</v>
      </c>
      <c r="C11" s="171">
        <v>0.36767332073544684</v>
      </c>
      <c r="D11" s="171">
        <v>0.1888019301806893</v>
      </c>
      <c r="E11" s="171">
        <v>0.32213015282525753</v>
      </c>
      <c r="F11" s="171">
        <v>0.4175877692425903</v>
      </c>
      <c r="G11" s="171">
        <v>0.3265575158675447</v>
      </c>
      <c r="H11" s="171">
        <v>0.40080605882865333</v>
      </c>
      <c r="I11" s="171">
        <v>0.49726759281322047</v>
      </c>
      <c r="J11" s="171">
        <v>0.7769112701469629</v>
      </c>
      <c r="K11" s="171">
        <v>0.7633907967917473</v>
      </c>
      <c r="L11" s="171">
        <v>0.3438867545019734</v>
      </c>
      <c r="M11" s="171">
        <v>0.5667706822884427</v>
      </c>
      <c r="N11" s="171">
        <v>0.30838517584988373</v>
      </c>
      <c r="O11" s="171">
        <v>0.340657586583962</v>
      </c>
      <c r="P11" s="171">
        <v>0.16919950053841562</v>
      </c>
      <c r="Q11" s="171">
        <v>0.10903834165932699</v>
      </c>
      <c r="R11" s="171">
        <v>0.11339179180244192</v>
      </c>
      <c r="S11" s="171">
        <v>0.23544369627004322</v>
      </c>
      <c r="T11" s="171">
        <v>0.33789052774329664</v>
      </c>
    </row>
    <row r="12" spans="2:20" ht="11.25">
      <c r="B12" s="165" t="s">
        <v>214</v>
      </c>
      <c r="C12" s="171">
        <v>0.121921109819633</v>
      </c>
      <c r="D12" s="171">
        <v>0.10088411344663296</v>
      </c>
      <c r="E12" s="171">
        <v>0.1642779964104522</v>
      </c>
      <c r="F12" s="171">
        <v>0.14057923660216395</v>
      </c>
      <c r="G12" s="171">
        <v>0.20966737833127166</v>
      </c>
      <c r="H12" s="171">
        <v>0.2803922214123197</v>
      </c>
      <c r="I12" s="171">
        <v>0.42493802768931155</v>
      </c>
      <c r="J12" s="171">
        <v>0.9451952793449262</v>
      </c>
      <c r="K12" s="171">
        <v>1.0709493115175006</v>
      </c>
      <c r="L12" s="171">
        <v>0.662389978056274</v>
      </c>
      <c r="M12" s="171">
        <v>0.9756089673118162</v>
      </c>
      <c r="N12" s="171">
        <v>1.0374194108639145</v>
      </c>
      <c r="O12" s="171">
        <v>1.2613858254854458</v>
      </c>
      <c r="P12" s="171">
        <v>1.1996788892313424</v>
      </c>
      <c r="Q12" s="171">
        <v>0.9923655193326497</v>
      </c>
      <c r="R12" s="171">
        <v>1.0073842008019733</v>
      </c>
      <c r="S12" s="171">
        <v>1.1006101520925256</v>
      </c>
      <c r="T12" s="171">
        <v>0.8338342552512072</v>
      </c>
    </row>
    <row r="13" spans="2:20" ht="11.25">
      <c r="B13" s="172" t="s">
        <v>215</v>
      </c>
      <c r="C13" s="173">
        <v>2.4471763230768384</v>
      </c>
      <c r="D13" s="173">
        <v>2.143199183621795</v>
      </c>
      <c r="E13" s="173">
        <v>2.600883882829384</v>
      </c>
      <c r="F13" s="173">
        <v>2.7068635756260777</v>
      </c>
      <c r="G13" s="173">
        <v>3.3642795791360878</v>
      </c>
      <c r="H13" s="173">
        <v>4.265870914689096</v>
      </c>
      <c r="I13" s="173">
        <v>5.285736130143538</v>
      </c>
      <c r="J13" s="173">
        <v>6.409576947273993</v>
      </c>
      <c r="K13" s="173">
        <v>8.21276170045199</v>
      </c>
      <c r="L13" s="173">
        <v>8.85609254210116</v>
      </c>
      <c r="M13" s="173">
        <v>10.287226719852697</v>
      </c>
      <c r="N13" s="173">
        <v>9.715379976824396</v>
      </c>
      <c r="O13" s="173">
        <v>8.85235749738012</v>
      </c>
      <c r="P13" s="173">
        <v>7.408684009354799</v>
      </c>
      <c r="Q13" s="173">
        <v>6.411982086088298</v>
      </c>
      <c r="R13" s="173">
        <v>6.801511876173465</v>
      </c>
      <c r="S13" s="173">
        <v>7.457686114190889</v>
      </c>
      <c r="T13" s="173">
        <v>8.401431120911445</v>
      </c>
    </row>
    <row r="14" spans="2:20" ht="11.25">
      <c r="B14" s="161" t="s">
        <v>216</v>
      </c>
      <c r="C14" s="171">
        <v>36.392097412586274</v>
      </c>
      <c r="D14" s="171">
        <v>34.20967178518065</v>
      </c>
      <c r="E14" s="171">
        <v>36.14487248093879</v>
      </c>
      <c r="F14" s="171">
        <v>37.05576360664028</v>
      </c>
      <c r="G14" s="171">
        <v>30.954711202710193</v>
      </c>
      <c r="H14" s="171">
        <v>25.276636480767646</v>
      </c>
      <c r="I14" s="171">
        <v>26.1982709024011</v>
      </c>
      <c r="J14" s="171">
        <v>29.66669085913961</v>
      </c>
      <c r="K14" s="171">
        <v>31.51221817569055</v>
      </c>
      <c r="L14" s="171">
        <v>29.138556633004953</v>
      </c>
      <c r="M14" s="171">
        <v>30.14944264557832</v>
      </c>
      <c r="N14" s="171">
        <v>31.052560596806032</v>
      </c>
      <c r="O14" s="171">
        <v>31.11651280877179</v>
      </c>
      <c r="P14" s="171">
        <v>32.17655819004163</v>
      </c>
      <c r="Q14" s="171">
        <v>27.745517536064924</v>
      </c>
      <c r="R14" s="171">
        <v>33.241433573487605</v>
      </c>
      <c r="S14" s="171">
        <v>32.11374653510569</v>
      </c>
      <c r="T14" s="171">
        <v>30.599344721971704</v>
      </c>
    </row>
    <row r="15" spans="2:20" ht="11.25">
      <c r="B15" s="165" t="s">
        <v>217</v>
      </c>
      <c r="C15" s="171">
        <v>7.6560635112735325</v>
      </c>
      <c r="D15" s="171">
        <v>6.257996852906161</v>
      </c>
      <c r="E15" s="171">
        <v>6.823512635611123</v>
      </c>
      <c r="F15" s="171">
        <v>7.491320599285152</v>
      </c>
      <c r="G15" s="171">
        <v>6.747519297448824</v>
      </c>
      <c r="H15" s="171">
        <v>6.786414236257346</v>
      </c>
      <c r="I15" s="171">
        <v>8.319818359349519</v>
      </c>
      <c r="J15" s="171">
        <v>9.114752723168223</v>
      </c>
      <c r="K15" s="171">
        <v>9.931165489409187</v>
      </c>
      <c r="L15" s="171">
        <v>6.269598407146892</v>
      </c>
      <c r="M15" s="171">
        <v>6.980686098011124</v>
      </c>
      <c r="N15" s="171">
        <v>5.7557904516821505</v>
      </c>
      <c r="O15" s="171">
        <v>5.071501378224544</v>
      </c>
      <c r="P15" s="171">
        <v>4.682296306150297</v>
      </c>
      <c r="Q15" s="171">
        <v>4.569575582411827</v>
      </c>
      <c r="R15" s="171">
        <v>6.412369227832612</v>
      </c>
      <c r="S15" s="171">
        <v>6.309432895427196</v>
      </c>
      <c r="T15" s="171">
        <v>6.807376345513721</v>
      </c>
    </row>
    <row r="16" spans="2:20" ht="11.25">
      <c r="B16" s="165" t="s">
        <v>218</v>
      </c>
      <c r="C16" s="171">
        <v>14.477748341826056</v>
      </c>
      <c r="D16" s="171">
        <v>14.79577159073675</v>
      </c>
      <c r="E16" s="171">
        <v>15.970543245405613</v>
      </c>
      <c r="F16" s="171">
        <v>14.757680801379072</v>
      </c>
      <c r="G16" s="171">
        <v>12.52316818915567</v>
      </c>
      <c r="H16" s="171">
        <v>9.459116401782456</v>
      </c>
      <c r="I16" s="171">
        <v>7.775939818893225</v>
      </c>
      <c r="J16" s="171">
        <v>8.221715680626316</v>
      </c>
      <c r="K16" s="171">
        <v>8.17378720900776</v>
      </c>
      <c r="L16" s="171">
        <v>8.559599941548838</v>
      </c>
      <c r="M16" s="171">
        <v>7.717095368859041</v>
      </c>
      <c r="N16" s="171">
        <v>7.896208036488764</v>
      </c>
      <c r="O16" s="171">
        <v>7.396816836863753</v>
      </c>
      <c r="P16" s="171">
        <v>7.06508590338254</v>
      </c>
      <c r="Q16" s="171">
        <v>7.086142237935657</v>
      </c>
      <c r="R16" s="171">
        <v>6.914062776724402</v>
      </c>
      <c r="S16" s="171">
        <v>7.186285596876746</v>
      </c>
      <c r="T16" s="171">
        <v>6.791056541173919</v>
      </c>
    </row>
    <row r="17" spans="2:20" ht="11.25">
      <c r="B17" s="165" t="s">
        <v>219</v>
      </c>
      <c r="C17" s="171">
        <v>0.8900671681415475</v>
      </c>
      <c r="D17" s="171">
        <v>0.9139529333778799</v>
      </c>
      <c r="E17" s="171">
        <v>0.8407085459105861</v>
      </c>
      <c r="F17" s="171">
        <v>0.8168355734397142</v>
      </c>
      <c r="G17" s="171">
        <v>0.8292347698938807</v>
      </c>
      <c r="H17" s="171">
        <v>0.6163464113370278</v>
      </c>
      <c r="I17" s="171">
        <v>0.5625919566852989</v>
      </c>
      <c r="J17" s="171">
        <v>0.5654471629285824</v>
      </c>
      <c r="K17" s="171">
        <v>0.5353138778415716</v>
      </c>
      <c r="L17" s="171">
        <v>0.595413810922113</v>
      </c>
      <c r="M17" s="171">
        <v>0.5673898132528524</v>
      </c>
      <c r="N17" s="171">
        <v>0.8183627720462124</v>
      </c>
      <c r="O17" s="171">
        <v>1.3245396618256782</v>
      </c>
      <c r="P17" s="171">
        <v>1.1590443082714725</v>
      </c>
      <c r="Q17" s="171">
        <v>1.033430611642361</v>
      </c>
      <c r="R17" s="171">
        <v>0.9535169457954487</v>
      </c>
      <c r="S17" s="171">
        <v>0.8260920133301011</v>
      </c>
      <c r="T17" s="171">
        <v>1.084644660653942</v>
      </c>
    </row>
    <row r="18" spans="2:20" ht="11.25">
      <c r="B18" s="165" t="s">
        <v>220</v>
      </c>
      <c r="C18" s="171">
        <v>1.7723904131236252</v>
      </c>
      <c r="D18" s="171">
        <v>1.9101283615422249</v>
      </c>
      <c r="E18" s="171">
        <v>1.0936995435225683</v>
      </c>
      <c r="F18" s="171">
        <v>1.5802185039253027</v>
      </c>
      <c r="G18" s="171">
        <v>1.263653422587102</v>
      </c>
      <c r="H18" s="171">
        <v>0.9391278274041142</v>
      </c>
      <c r="I18" s="171">
        <v>0.9488025366885712</v>
      </c>
      <c r="J18" s="171">
        <v>1.4244041819714914</v>
      </c>
      <c r="K18" s="171">
        <v>1.616715381287057</v>
      </c>
      <c r="L18" s="171">
        <v>1.6573964892277762</v>
      </c>
      <c r="M18" s="171">
        <v>1.9484203725190936</v>
      </c>
      <c r="N18" s="171">
        <v>2.2600482658803935</v>
      </c>
      <c r="O18" s="171">
        <v>2.1445565930648303</v>
      </c>
      <c r="P18" s="171">
        <v>2.1282406357428596</v>
      </c>
      <c r="Q18" s="171">
        <v>1.8287905304162941</v>
      </c>
      <c r="R18" s="171">
        <v>2.645479978620325</v>
      </c>
      <c r="S18" s="171">
        <v>2.153085854402279</v>
      </c>
      <c r="T18" s="171">
        <v>2.050420450745725</v>
      </c>
    </row>
    <row r="19" spans="2:20" ht="11.25">
      <c r="B19" s="172" t="s">
        <v>221</v>
      </c>
      <c r="C19" s="173">
        <v>11.595827978221514</v>
      </c>
      <c r="D19" s="173">
        <v>10.331822046617637</v>
      </c>
      <c r="E19" s="173">
        <v>11.41640851048889</v>
      </c>
      <c r="F19" s="173">
        <v>12.40970812861104</v>
      </c>
      <c r="G19" s="173">
        <v>9.59113552362472</v>
      </c>
      <c r="H19" s="173">
        <v>7.475631603986699</v>
      </c>
      <c r="I19" s="173">
        <v>8.591118230784488</v>
      </c>
      <c r="J19" s="173">
        <v>10.340371110444998</v>
      </c>
      <c r="K19" s="173">
        <v>11.255236218144976</v>
      </c>
      <c r="L19" s="173">
        <v>12.056547984159334</v>
      </c>
      <c r="M19" s="173">
        <v>12.93585099293621</v>
      </c>
      <c r="N19" s="173">
        <v>14.322151070708514</v>
      </c>
      <c r="O19" s="173">
        <v>15.179098338792981</v>
      </c>
      <c r="P19" s="173">
        <v>17.14189103649446</v>
      </c>
      <c r="Q19" s="173">
        <v>13.227578573658782</v>
      </c>
      <c r="R19" s="173">
        <v>16.316004644514813</v>
      </c>
      <c r="S19" s="173">
        <v>15.638850175069367</v>
      </c>
      <c r="T19" s="173">
        <v>13.865846723884397</v>
      </c>
    </row>
    <row r="20" ht="11.25">
      <c r="B20" s="57" t="s">
        <v>222</v>
      </c>
    </row>
    <row r="26" spans="3:20" ht="11.25">
      <c r="C26" s="174"/>
      <c r="D26" s="174"/>
      <c r="E26" s="174"/>
      <c r="F26" s="174"/>
      <c r="G26" s="174"/>
      <c r="H26" s="174"/>
      <c r="I26" s="174"/>
      <c r="J26" s="174"/>
      <c r="K26" s="174"/>
      <c r="L26" s="174"/>
      <c r="M26" s="174"/>
      <c r="N26" s="174"/>
      <c r="O26" s="174"/>
      <c r="P26" s="174"/>
      <c r="Q26" s="174"/>
      <c r="R26" s="174"/>
      <c r="S26" s="174"/>
      <c r="T26" s="174"/>
    </row>
    <row r="27" spans="3:20" ht="11.25">
      <c r="C27" s="174"/>
      <c r="D27" s="174"/>
      <c r="E27" s="174"/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174"/>
      <c r="Q27" s="174"/>
      <c r="R27" s="174"/>
      <c r="S27" s="174"/>
      <c r="T27" s="174"/>
    </row>
    <row r="28" spans="3:20" ht="11.25">
      <c r="C28" s="83"/>
      <c r="D28" s="174"/>
      <c r="E28" s="174"/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174"/>
      <c r="T28" s="174"/>
    </row>
    <row r="29" spans="3:20" ht="11.25">
      <c r="C29" s="83"/>
      <c r="D29" s="174"/>
      <c r="E29" s="174"/>
      <c r="F29" s="174"/>
      <c r="G29" s="174"/>
      <c r="H29" s="174"/>
      <c r="I29" s="174"/>
      <c r="J29" s="174"/>
      <c r="K29" s="174"/>
      <c r="L29" s="174"/>
      <c r="M29" s="174"/>
      <c r="N29" s="174"/>
      <c r="O29" s="174"/>
      <c r="P29" s="174"/>
      <c r="Q29" s="174"/>
      <c r="R29" s="174"/>
      <c r="S29" s="174"/>
      <c r="T29" s="174"/>
    </row>
    <row r="30" spans="3:20" ht="11.25">
      <c r="C30" s="83"/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174"/>
    </row>
    <row r="31" spans="3:20" ht="11.25">
      <c r="C31" s="83"/>
      <c r="D31" s="174"/>
      <c r="E31" s="174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74"/>
      <c r="T31" s="174"/>
    </row>
    <row r="32" spans="3:20" ht="11.25">
      <c r="C32" s="83"/>
      <c r="D32" s="174"/>
      <c r="E32" s="174"/>
      <c r="F32" s="174"/>
      <c r="G32" s="174"/>
      <c r="H32" s="174"/>
      <c r="I32" s="174"/>
      <c r="J32" s="174"/>
      <c r="K32" s="174"/>
      <c r="L32" s="174"/>
      <c r="M32" s="174"/>
      <c r="N32" s="174"/>
      <c r="O32" s="174"/>
      <c r="P32" s="174"/>
      <c r="Q32" s="174"/>
      <c r="R32" s="174"/>
      <c r="S32" s="174"/>
      <c r="T32" s="174"/>
    </row>
    <row r="33" spans="3:20" ht="11.25">
      <c r="C33" s="83"/>
      <c r="D33" s="174"/>
      <c r="E33" s="174"/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P33" s="174"/>
      <c r="Q33" s="174"/>
      <c r="R33" s="174"/>
      <c r="S33" s="174"/>
      <c r="T33" s="174"/>
    </row>
    <row r="34" spans="3:20" ht="11.25">
      <c r="C34" s="174"/>
      <c r="D34" s="174"/>
      <c r="E34" s="174"/>
      <c r="F34" s="174"/>
      <c r="G34" s="174"/>
      <c r="H34" s="174"/>
      <c r="I34" s="174"/>
      <c r="J34" s="174"/>
      <c r="K34" s="174"/>
      <c r="L34" s="174"/>
      <c r="M34" s="174"/>
      <c r="N34" s="174"/>
      <c r="O34" s="174"/>
      <c r="P34" s="174"/>
      <c r="Q34" s="174"/>
      <c r="R34" s="174"/>
      <c r="S34" s="174"/>
      <c r="T34" s="174"/>
    </row>
    <row r="35" spans="3:20" ht="11.25"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</row>
    <row r="36" spans="3:20" ht="11.25"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</row>
    <row r="37" spans="3:20" ht="11.25"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</row>
    <row r="38" spans="3:20" ht="11.25"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</row>
    <row r="39" spans="3:20" ht="11.25"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</row>
    <row r="40" spans="3:20" ht="11.25"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</row>
    <row r="41" spans="3:20" ht="11.25"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</row>
    <row r="42" spans="3:20" ht="11.25"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</row>
    <row r="43" spans="3:20" ht="11.25"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</row>
    <row r="44" spans="3:20" ht="11.25"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</row>
    <row r="45" spans="3:20" ht="11.25"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</row>
    <row r="46" spans="3:20" ht="11.25"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</row>
    <row r="47" spans="3:20" ht="11.25">
      <c r="C47" s="83"/>
      <c r="M47" s="83"/>
      <c r="N47" s="83"/>
      <c r="O47" s="83"/>
      <c r="P47" s="83"/>
      <c r="Q47" s="83"/>
      <c r="R47" s="83"/>
      <c r="S47" s="83"/>
      <c r="T47" s="83"/>
    </row>
    <row r="48" spans="3:20" ht="11.25">
      <c r="C48" s="83"/>
      <c r="M48" s="83"/>
      <c r="N48" s="83"/>
      <c r="O48" s="83"/>
      <c r="P48" s="83"/>
      <c r="Q48" s="83"/>
      <c r="R48" s="83"/>
      <c r="S48" s="83"/>
      <c r="T48" s="83"/>
    </row>
    <row r="49" spans="3:20" ht="11.25">
      <c r="C49" s="83"/>
      <c r="M49" s="83"/>
      <c r="N49" s="83"/>
      <c r="O49" s="83"/>
      <c r="P49" s="83"/>
      <c r="Q49" s="83"/>
      <c r="R49" s="83"/>
      <c r="S49" s="83"/>
      <c r="T49" s="83"/>
    </row>
  </sheetData>
  <printOptions horizontalCentered="1"/>
  <pageMargins left="0" right="0" top="0.5905511811023623" bottom="0.5905511811023623" header="0.5118110236220472" footer="0.5118110236220472"/>
  <pageSetup fitToHeight="1" fitToWidth="1" horizontalDpi="600" verticalDpi="600" orientation="landscape" paperSize="9" scale="77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68"/>
  <sheetViews>
    <sheetView zoomScaleSheetLayoutView="100" workbookViewId="0" topLeftCell="A1">
      <selection activeCell="M2" sqref="M2"/>
    </sheetView>
  </sheetViews>
  <sheetFormatPr defaultColWidth="9.140625" defaultRowHeight="12.75"/>
  <cols>
    <col min="1" max="1" width="3.57421875" style="57" customWidth="1"/>
    <col min="2" max="2" width="8.421875" style="1" customWidth="1"/>
    <col min="3" max="4" width="8.7109375" style="57" customWidth="1"/>
    <col min="5" max="5" width="1.421875" style="1" customWidth="1"/>
    <col min="6" max="7" width="8.7109375" style="57" customWidth="1"/>
    <col min="8" max="8" width="1.421875" style="1" customWidth="1"/>
    <col min="9" max="10" width="8.7109375" style="57" customWidth="1"/>
    <col min="11" max="11" width="1.421875" style="1" customWidth="1"/>
    <col min="12" max="12" width="8.7109375" style="57" customWidth="1"/>
    <col min="13" max="13" width="11.57421875" style="57" customWidth="1"/>
    <col min="14" max="16384" width="11.421875" style="57" customWidth="1"/>
  </cols>
  <sheetData>
    <row r="1" spans="2:13" ht="12.75">
      <c r="B1" s="203" t="s">
        <v>241</v>
      </c>
      <c r="J1" s="203"/>
      <c r="M1" s="206" t="s">
        <v>658</v>
      </c>
    </row>
    <row r="3" ht="11.25">
      <c r="B3" s="2" t="s">
        <v>590</v>
      </c>
    </row>
    <row r="4" spans="2:13" ht="11.25">
      <c r="B4" s="2" t="s">
        <v>223</v>
      </c>
      <c r="C4" s="1"/>
      <c r="J4" s="175"/>
      <c r="L4" s="1"/>
      <c r="M4" s="1"/>
    </row>
    <row r="5" spans="2:13" ht="11.25">
      <c r="B5" s="40" t="s">
        <v>646</v>
      </c>
      <c r="C5" s="1"/>
      <c r="D5" s="1"/>
      <c r="F5" s="1"/>
      <c r="G5" s="176"/>
      <c r="I5" s="1"/>
      <c r="J5" s="175"/>
      <c r="L5" s="1"/>
      <c r="M5" s="1"/>
    </row>
    <row r="6" spans="2:13" ht="11.25">
      <c r="B6" s="40"/>
      <c r="C6" s="1"/>
      <c r="D6" s="1"/>
      <c r="F6" s="1"/>
      <c r="G6" s="176"/>
      <c r="I6" s="1"/>
      <c r="J6" s="175"/>
      <c r="L6" s="1"/>
      <c r="M6" s="1"/>
    </row>
    <row r="7" spans="2:13" ht="11.25">
      <c r="B7" s="511" t="s">
        <v>1</v>
      </c>
      <c r="C7" s="527" t="s">
        <v>119</v>
      </c>
      <c r="D7" s="527"/>
      <c r="E7" s="177"/>
      <c r="F7" s="527" t="s">
        <v>224</v>
      </c>
      <c r="G7" s="527"/>
      <c r="H7" s="177"/>
      <c r="I7" s="527" t="s">
        <v>225</v>
      </c>
      <c r="J7" s="527"/>
      <c r="K7" s="177"/>
      <c r="L7" s="527" t="s">
        <v>226</v>
      </c>
      <c r="M7" s="527"/>
    </row>
    <row r="8" spans="2:13" ht="12" thickBot="1">
      <c r="B8" s="512"/>
      <c r="C8" s="179" t="s">
        <v>227</v>
      </c>
      <c r="D8" s="179" t="s">
        <v>228</v>
      </c>
      <c r="E8" s="179"/>
      <c r="F8" s="179" t="s">
        <v>227</v>
      </c>
      <c r="G8" s="179" t="s">
        <v>228</v>
      </c>
      <c r="H8" s="179"/>
      <c r="I8" s="179" t="s">
        <v>227</v>
      </c>
      <c r="J8" s="179" t="s">
        <v>228</v>
      </c>
      <c r="K8" s="179"/>
      <c r="L8" s="179" t="s">
        <v>227</v>
      </c>
      <c r="M8" s="179" t="s">
        <v>228</v>
      </c>
    </row>
    <row r="9" spans="2:13" ht="12" thickTop="1">
      <c r="B9" s="180" t="s">
        <v>44</v>
      </c>
      <c r="C9" s="459">
        <v>49.12</v>
      </c>
      <c r="D9" s="459">
        <v>11.74</v>
      </c>
      <c r="E9" s="459"/>
      <c r="F9" s="459">
        <v>58.63</v>
      </c>
      <c r="G9" s="459">
        <v>18.93</v>
      </c>
      <c r="H9" s="459"/>
      <c r="I9" s="459">
        <v>77.41</v>
      </c>
      <c r="J9" s="459">
        <v>6.28</v>
      </c>
      <c r="K9" s="459"/>
      <c r="L9" s="459">
        <v>47.14</v>
      </c>
      <c r="M9" s="459">
        <v>6.4</v>
      </c>
    </row>
    <row r="10" spans="2:13" ht="11.25">
      <c r="B10" s="180" t="s">
        <v>45</v>
      </c>
      <c r="C10" s="459">
        <v>50.27</v>
      </c>
      <c r="D10" s="459">
        <v>12.51</v>
      </c>
      <c r="E10" s="459"/>
      <c r="F10" s="459">
        <v>61.06</v>
      </c>
      <c r="G10" s="459">
        <v>19.97</v>
      </c>
      <c r="H10" s="459"/>
      <c r="I10" s="459">
        <v>66.1</v>
      </c>
      <c r="J10" s="459">
        <v>6.79</v>
      </c>
      <c r="K10" s="459"/>
      <c r="L10" s="459">
        <v>47.84</v>
      </c>
      <c r="M10" s="459">
        <v>7.21</v>
      </c>
    </row>
    <row r="11" spans="2:13" ht="11.25">
      <c r="B11" s="180" t="s">
        <v>46</v>
      </c>
      <c r="C11" s="459">
        <v>58.72</v>
      </c>
      <c r="D11" s="459">
        <v>12.51</v>
      </c>
      <c r="E11" s="459"/>
      <c r="F11" s="459">
        <v>77.88</v>
      </c>
      <c r="G11" s="459">
        <v>19.09</v>
      </c>
      <c r="H11" s="459"/>
      <c r="I11" s="459">
        <v>59.81</v>
      </c>
      <c r="J11" s="459">
        <v>7.43</v>
      </c>
      <c r="K11" s="459"/>
      <c r="L11" s="459">
        <v>50.72</v>
      </c>
      <c r="M11" s="459">
        <v>7.3</v>
      </c>
    </row>
    <row r="12" spans="2:13" ht="11.25">
      <c r="B12" s="180" t="s">
        <v>47</v>
      </c>
      <c r="C12" s="459">
        <v>73.18</v>
      </c>
      <c r="D12" s="459">
        <v>12.02</v>
      </c>
      <c r="E12" s="459"/>
      <c r="F12" s="459">
        <v>101.22</v>
      </c>
      <c r="G12" s="459">
        <v>16.67</v>
      </c>
      <c r="H12" s="459"/>
      <c r="I12" s="459">
        <v>72.45</v>
      </c>
      <c r="J12" s="459">
        <v>7.61</v>
      </c>
      <c r="K12" s="459"/>
      <c r="L12" s="459">
        <v>58.5</v>
      </c>
      <c r="M12" s="459">
        <v>8.76</v>
      </c>
    </row>
    <row r="13" spans="2:13" ht="11.25">
      <c r="B13" s="180" t="s">
        <v>48</v>
      </c>
      <c r="C13" s="459">
        <v>68.44</v>
      </c>
      <c r="D13" s="459">
        <v>13.42</v>
      </c>
      <c r="E13" s="459"/>
      <c r="F13" s="459">
        <v>87.15</v>
      </c>
      <c r="G13" s="459">
        <v>16.63</v>
      </c>
      <c r="H13" s="459"/>
      <c r="I13" s="459">
        <v>72.63</v>
      </c>
      <c r="J13" s="459">
        <v>10.33</v>
      </c>
      <c r="K13" s="459"/>
      <c r="L13" s="459">
        <v>60.55</v>
      </c>
      <c r="M13" s="459">
        <v>11.2</v>
      </c>
    </row>
    <row r="14" spans="2:13" ht="11.25">
      <c r="B14" s="180" t="s">
        <v>49</v>
      </c>
      <c r="C14" s="459">
        <v>75.63</v>
      </c>
      <c r="D14" s="459">
        <v>14.62</v>
      </c>
      <c r="E14" s="459"/>
      <c r="F14" s="459">
        <v>94.51</v>
      </c>
      <c r="G14" s="459">
        <v>16.81</v>
      </c>
      <c r="H14" s="459"/>
      <c r="I14" s="459">
        <v>81.22</v>
      </c>
      <c r="J14" s="459">
        <v>12.27</v>
      </c>
      <c r="K14" s="459"/>
      <c r="L14" s="459">
        <v>67.12</v>
      </c>
      <c r="M14" s="459">
        <v>13.21</v>
      </c>
    </row>
    <row r="15" spans="2:13" ht="11.25">
      <c r="B15" s="180" t="s">
        <v>50</v>
      </c>
      <c r="C15" s="459">
        <v>81.96</v>
      </c>
      <c r="D15" s="459">
        <v>17.82</v>
      </c>
      <c r="E15" s="459"/>
      <c r="F15" s="459">
        <v>99.16</v>
      </c>
      <c r="G15" s="459">
        <v>20.76</v>
      </c>
      <c r="H15" s="459"/>
      <c r="I15" s="459">
        <v>85.09</v>
      </c>
      <c r="J15" s="459">
        <v>14.58</v>
      </c>
      <c r="K15" s="459"/>
      <c r="L15" s="459">
        <v>75.76</v>
      </c>
      <c r="M15" s="459">
        <v>15.9</v>
      </c>
    </row>
    <row r="16" spans="2:13" ht="11.25">
      <c r="B16" s="180" t="s">
        <v>51</v>
      </c>
      <c r="C16" s="459">
        <v>78.98</v>
      </c>
      <c r="D16" s="459">
        <v>21.4</v>
      </c>
      <c r="E16" s="459"/>
      <c r="F16" s="459">
        <v>88.73</v>
      </c>
      <c r="G16" s="459">
        <v>24.38</v>
      </c>
      <c r="H16" s="459"/>
      <c r="I16" s="459">
        <v>76.28</v>
      </c>
      <c r="J16" s="459">
        <v>14.65</v>
      </c>
      <c r="K16" s="459"/>
      <c r="L16" s="459">
        <v>78.34</v>
      </c>
      <c r="M16" s="459">
        <v>20.24</v>
      </c>
    </row>
    <row r="17" spans="2:13" ht="11.25">
      <c r="B17" s="180" t="s">
        <v>52</v>
      </c>
      <c r="C17" s="459">
        <v>75.05</v>
      </c>
      <c r="D17" s="459">
        <v>19.5</v>
      </c>
      <c r="E17" s="459"/>
      <c r="F17" s="459">
        <v>84.76</v>
      </c>
      <c r="G17" s="459">
        <v>23.57</v>
      </c>
      <c r="H17" s="459"/>
      <c r="I17" s="459">
        <v>64.61</v>
      </c>
      <c r="J17" s="459">
        <v>11.71</v>
      </c>
      <c r="K17" s="459"/>
      <c r="L17" s="459">
        <v>76.12</v>
      </c>
      <c r="M17" s="459">
        <v>17.97</v>
      </c>
    </row>
    <row r="18" spans="2:13" ht="11.25">
      <c r="B18" s="180" t="s">
        <v>53</v>
      </c>
      <c r="C18" s="459">
        <v>71.31</v>
      </c>
      <c r="D18" s="459">
        <v>22.28</v>
      </c>
      <c r="E18" s="459"/>
      <c r="F18" s="459">
        <v>83.61</v>
      </c>
      <c r="G18" s="459">
        <v>24.75</v>
      </c>
      <c r="H18" s="459"/>
      <c r="I18" s="459">
        <v>61.33</v>
      </c>
      <c r="J18" s="459">
        <v>15.34</v>
      </c>
      <c r="K18" s="459"/>
      <c r="L18" s="459">
        <v>70.26</v>
      </c>
      <c r="M18" s="459">
        <v>21.41</v>
      </c>
    </row>
    <row r="19" spans="2:13" ht="11.25">
      <c r="B19" s="180" t="s">
        <v>54</v>
      </c>
      <c r="C19" s="459">
        <v>73.74</v>
      </c>
      <c r="D19" s="459">
        <v>26.57</v>
      </c>
      <c r="E19" s="459"/>
      <c r="F19" s="459">
        <v>84.45</v>
      </c>
      <c r="G19" s="459">
        <v>25</v>
      </c>
      <c r="H19" s="459"/>
      <c r="I19" s="459">
        <v>73.65</v>
      </c>
      <c r="J19" s="459">
        <v>20.59</v>
      </c>
      <c r="K19" s="459"/>
      <c r="L19" s="459">
        <v>72.07</v>
      </c>
      <c r="M19" s="459">
        <v>28.01</v>
      </c>
    </row>
    <row r="20" spans="2:13" ht="11.25">
      <c r="B20" s="180" t="s">
        <v>55</v>
      </c>
      <c r="C20" s="459">
        <v>68.59</v>
      </c>
      <c r="D20" s="459">
        <v>27.12</v>
      </c>
      <c r="E20" s="459"/>
      <c r="F20" s="459">
        <v>74.65</v>
      </c>
      <c r="G20" s="459">
        <v>27.74</v>
      </c>
      <c r="H20" s="459"/>
      <c r="I20" s="459">
        <v>66.4</v>
      </c>
      <c r="J20" s="459">
        <v>21.94</v>
      </c>
      <c r="K20" s="459"/>
      <c r="L20" s="459">
        <v>69.51</v>
      </c>
      <c r="M20" s="459">
        <v>26.99</v>
      </c>
    </row>
    <row r="21" spans="2:13" ht="11.25">
      <c r="B21" s="180" t="s">
        <v>56</v>
      </c>
      <c r="C21" s="459">
        <v>71.02</v>
      </c>
      <c r="D21" s="459">
        <v>22.83</v>
      </c>
      <c r="E21" s="459"/>
      <c r="F21" s="459">
        <v>92.86</v>
      </c>
      <c r="G21" s="459">
        <v>19.01</v>
      </c>
      <c r="H21" s="459"/>
      <c r="I21" s="459">
        <v>63.39</v>
      </c>
      <c r="J21" s="459">
        <v>20.75</v>
      </c>
      <c r="K21" s="459"/>
      <c r="L21" s="459">
        <v>65.76</v>
      </c>
      <c r="M21" s="459">
        <v>25.16</v>
      </c>
    </row>
    <row r="22" spans="2:13" ht="11.25">
      <c r="B22" s="180" t="s">
        <v>57</v>
      </c>
      <c r="C22" s="459">
        <v>71.18</v>
      </c>
      <c r="D22" s="459">
        <v>26.73</v>
      </c>
      <c r="E22" s="459"/>
      <c r="F22" s="459">
        <v>77.5</v>
      </c>
      <c r="G22" s="459">
        <v>25.1</v>
      </c>
      <c r="H22" s="459"/>
      <c r="I22" s="459">
        <v>69.48</v>
      </c>
      <c r="J22" s="459">
        <v>24.13</v>
      </c>
      <c r="K22" s="459"/>
      <c r="L22" s="459">
        <v>71.98</v>
      </c>
      <c r="M22" s="459">
        <v>27.5</v>
      </c>
    </row>
    <row r="23" spans="2:13" ht="11.25">
      <c r="B23" s="180" t="s">
        <v>58</v>
      </c>
      <c r="C23" s="459">
        <v>79.23</v>
      </c>
      <c r="D23" s="459">
        <v>30.94</v>
      </c>
      <c r="E23" s="459"/>
      <c r="F23" s="459">
        <v>85.44</v>
      </c>
      <c r="G23" s="459">
        <v>26.71</v>
      </c>
      <c r="H23" s="459"/>
      <c r="I23" s="459">
        <v>85.2</v>
      </c>
      <c r="J23" s="459">
        <v>30.32</v>
      </c>
      <c r="K23" s="459"/>
      <c r="L23" s="459">
        <v>78.66</v>
      </c>
      <c r="M23" s="459">
        <v>32.54</v>
      </c>
    </row>
    <row r="24" spans="2:13" ht="11.25">
      <c r="B24" s="180" t="s">
        <v>59</v>
      </c>
      <c r="C24" s="459">
        <v>81.07</v>
      </c>
      <c r="D24" s="459">
        <v>30.77</v>
      </c>
      <c r="E24" s="459"/>
      <c r="F24" s="459">
        <v>84.06</v>
      </c>
      <c r="G24" s="459">
        <v>27.55</v>
      </c>
      <c r="H24" s="459"/>
      <c r="I24" s="459">
        <v>87.65</v>
      </c>
      <c r="J24" s="459">
        <v>34.98</v>
      </c>
      <c r="K24" s="459"/>
      <c r="L24" s="459">
        <v>81.08</v>
      </c>
      <c r="M24" s="459">
        <v>30.66</v>
      </c>
    </row>
    <row r="25" spans="2:13" ht="11.25">
      <c r="B25" s="180" t="s">
        <v>60</v>
      </c>
      <c r="C25" s="459">
        <v>79.32</v>
      </c>
      <c r="D25" s="459">
        <v>28.73</v>
      </c>
      <c r="E25" s="459"/>
      <c r="F25" s="459">
        <v>76.47</v>
      </c>
      <c r="G25" s="459">
        <v>27.74</v>
      </c>
      <c r="H25" s="459"/>
      <c r="I25" s="459">
        <v>77.15</v>
      </c>
      <c r="J25" s="459">
        <v>34.96</v>
      </c>
      <c r="K25" s="459"/>
      <c r="L25" s="459">
        <v>84.99</v>
      </c>
      <c r="M25" s="459">
        <v>26.7</v>
      </c>
    </row>
    <row r="26" spans="2:13" ht="11.25">
      <c r="B26" s="180" t="s">
        <v>61</v>
      </c>
      <c r="C26" s="459">
        <v>77.87</v>
      </c>
      <c r="D26" s="459">
        <v>29.46</v>
      </c>
      <c r="E26" s="459"/>
      <c r="F26" s="459">
        <v>77.68</v>
      </c>
      <c r="G26" s="459">
        <v>27.27</v>
      </c>
      <c r="H26" s="459"/>
      <c r="I26" s="459">
        <v>70.37</v>
      </c>
      <c r="J26" s="459">
        <v>35.2</v>
      </c>
      <c r="K26" s="459"/>
      <c r="L26" s="459">
        <v>83.43</v>
      </c>
      <c r="M26" s="459">
        <v>28.39</v>
      </c>
    </row>
    <row r="27" spans="2:13" ht="11.25">
      <c r="B27" s="180" t="s">
        <v>62</v>
      </c>
      <c r="C27" s="459">
        <v>75.31</v>
      </c>
      <c r="D27" s="459">
        <v>34.48</v>
      </c>
      <c r="E27" s="459"/>
      <c r="F27" s="459">
        <v>73.86</v>
      </c>
      <c r="G27" s="459">
        <v>28.99</v>
      </c>
      <c r="H27" s="459"/>
      <c r="I27" s="459">
        <v>67.7</v>
      </c>
      <c r="J27" s="459">
        <v>44.85</v>
      </c>
      <c r="K27" s="459"/>
      <c r="L27" s="459">
        <v>81.58</v>
      </c>
      <c r="M27" s="459">
        <v>33.94</v>
      </c>
    </row>
    <row r="28" spans="2:13" s="1" customFormat="1" ht="11.25">
      <c r="B28" s="180" t="s">
        <v>63</v>
      </c>
      <c r="C28" s="459">
        <v>69.62</v>
      </c>
      <c r="D28" s="459">
        <v>40.18</v>
      </c>
      <c r="E28" s="459"/>
      <c r="F28" s="459">
        <v>71.94</v>
      </c>
      <c r="G28" s="459">
        <v>31.57</v>
      </c>
      <c r="H28" s="459"/>
      <c r="I28" s="459">
        <v>64.19</v>
      </c>
      <c r="J28" s="459">
        <v>44.8</v>
      </c>
      <c r="K28" s="459"/>
      <c r="L28" s="459">
        <v>73.58</v>
      </c>
      <c r="M28" s="459">
        <v>42.49</v>
      </c>
    </row>
    <row r="29" spans="2:13" s="1" customFormat="1" ht="11.25">
      <c r="B29" s="180" t="s">
        <v>64</v>
      </c>
      <c r="C29" s="459">
        <v>77.03</v>
      </c>
      <c r="D29" s="459">
        <v>41.01</v>
      </c>
      <c r="E29" s="459"/>
      <c r="F29" s="459">
        <v>82.66</v>
      </c>
      <c r="G29" s="459">
        <v>32.44</v>
      </c>
      <c r="H29" s="459"/>
      <c r="I29" s="459">
        <v>73.62</v>
      </c>
      <c r="J29" s="459">
        <v>49.44</v>
      </c>
      <c r="K29" s="459"/>
      <c r="L29" s="459">
        <v>79.2</v>
      </c>
      <c r="M29" s="459">
        <v>42.04</v>
      </c>
    </row>
    <row r="30" spans="2:13" s="1" customFormat="1" ht="11.25">
      <c r="B30" s="180" t="s">
        <v>65</v>
      </c>
      <c r="C30" s="459">
        <v>87.53</v>
      </c>
      <c r="D30" s="459">
        <v>38.55</v>
      </c>
      <c r="E30" s="459"/>
      <c r="F30" s="459">
        <v>86.4</v>
      </c>
      <c r="G30" s="459">
        <v>30.79</v>
      </c>
      <c r="H30" s="459"/>
      <c r="I30" s="459">
        <v>91.13</v>
      </c>
      <c r="J30" s="459">
        <v>53</v>
      </c>
      <c r="K30" s="459"/>
      <c r="L30" s="459">
        <v>91.2</v>
      </c>
      <c r="M30" s="459">
        <v>37.39</v>
      </c>
    </row>
    <row r="31" spans="2:13" s="1" customFormat="1" ht="11.25">
      <c r="B31" s="180" t="s">
        <v>66</v>
      </c>
      <c r="C31" s="459">
        <v>87.6</v>
      </c>
      <c r="D31" s="459">
        <v>39.55</v>
      </c>
      <c r="E31" s="459"/>
      <c r="F31" s="459">
        <v>93.59</v>
      </c>
      <c r="G31" s="459">
        <v>31.56</v>
      </c>
      <c r="H31" s="459"/>
      <c r="I31" s="459">
        <v>79.32</v>
      </c>
      <c r="J31" s="459">
        <v>55.63</v>
      </c>
      <c r="K31" s="459"/>
      <c r="L31" s="459">
        <v>91.73</v>
      </c>
      <c r="M31" s="459">
        <v>38.38</v>
      </c>
    </row>
    <row r="32" spans="2:13" s="1" customFormat="1" ht="11.25">
      <c r="B32" s="180" t="s">
        <v>67</v>
      </c>
      <c r="C32" s="459">
        <v>88.22</v>
      </c>
      <c r="D32" s="459">
        <v>43.58</v>
      </c>
      <c r="E32" s="459"/>
      <c r="F32" s="459">
        <v>101.08</v>
      </c>
      <c r="G32" s="459">
        <v>35.54</v>
      </c>
      <c r="H32" s="459"/>
      <c r="I32" s="459">
        <v>78.15</v>
      </c>
      <c r="J32" s="459">
        <v>55.57</v>
      </c>
      <c r="K32" s="459"/>
      <c r="L32" s="459">
        <v>89.74</v>
      </c>
      <c r="M32" s="459">
        <v>43.36</v>
      </c>
    </row>
    <row r="33" spans="2:13" s="1" customFormat="1" ht="11.25">
      <c r="B33" s="180" t="s">
        <v>68</v>
      </c>
      <c r="C33" s="459">
        <v>82.26</v>
      </c>
      <c r="D33" s="459">
        <v>45.09</v>
      </c>
      <c r="E33" s="459"/>
      <c r="F33" s="459">
        <v>84.86</v>
      </c>
      <c r="G33" s="459">
        <v>37.94</v>
      </c>
      <c r="H33" s="459"/>
      <c r="I33" s="459">
        <v>72.14</v>
      </c>
      <c r="J33" s="459">
        <v>57.61</v>
      </c>
      <c r="K33" s="459"/>
      <c r="L33" s="459">
        <v>88.53</v>
      </c>
      <c r="M33" s="459">
        <v>44.24</v>
      </c>
    </row>
    <row r="34" spans="2:13" s="1" customFormat="1" ht="11.25">
      <c r="B34" s="180" t="s">
        <v>69</v>
      </c>
      <c r="C34" s="459">
        <v>71.74</v>
      </c>
      <c r="D34" s="459">
        <v>48.57</v>
      </c>
      <c r="E34" s="459"/>
      <c r="F34" s="459">
        <v>71.2</v>
      </c>
      <c r="G34" s="459">
        <v>41.23</v>
      </c>
      <c r="H34" s="459"/>
      <c r="I34" s="459">
        <v>60.78</v>
      </c>
      <c r="J34" s="459">
        <v>67.27</v>
      </c>
      <c r="K34" s="459"/>
      <c r="L34" s="459">
        <v>79.02</v>
      </c>
      <c r="M34" s="459">
        <v>46.1</v>
      </c>
    </row>
    <row r="35" spans="2:13" s="1" customFormat="1" ht="11.25">
      <c r="B35" s="180" t="s">
        <v>70</v>
      </c>
      <c r="C35" s="459">
        <v>74.1208333333333</v>
      </c>
      <c r="D35" s="459">
        <v>53.9616666666667</v>
      </c>
      <c r="E35" s="459"/>
      <c r="F35" s="459">
        <v>69.7458333333333</v>
      </c>
      <c r="G35" s="459">
        <v>44.7166666666667</v>
      </c>
      <c r="H35" s="459"/>
      <c r="I35" s="459">
        <v>69.5308333333333</v>
      </c>
      <c r="J35" s="459">
        <v>62.6133333333333</v>
      </c>
      <c r="K35" s="459"/>
      <c r="L35" s="459">
        <v>79.8166666666667</v>
      </c>
      <c r="M35" s="459">
        <v>54.3758333333333</v>
      </c>
    </row>
    <row r="36" spans="2:13" s="1" customFormat="1" ht="11.25">
      <c r="B36" s="180" t="s">
        <v>71</v>
      </c>
      <c r="C36" s="459">
        <v>71.56</v>
      </c>
      <c r="D36" s="459">
        <v>59.105</v>
      </c>
      <c r="E36" s="459"/>
      <c r="F36" s="459">
        <v>63.8966666666667</v>
      </c>
      <c r="G36" s="459">
        <v>59.6291666666667</v>
      </c>
      <c r="H36" s="459"/>
      <c r="I36" s="459">
        <v>62.2491666666667</v>
      </c>
      <c r="J36" s="459">
        <v>67.8225</v>
      </c>
      <c r="K36" s="459"/>
      <c r="L36" s="459">
        <v>79.7841666666667</v>
      </c>
      <c r="M36" s="459">
        <v>55.0666666666667</v>
      </c>
    </row>
    <row r="37" spans="2:13" s="1" customFormat="1" ht="11.25">
      <c r="B37" s="180" t="s">
        <v>72</v>
      </c>
      <c r="C37" s="459">
        <v>68.3133333333333</v>
      </c>
      <c r="D37" s="459">
        <v>64.2016666666667</v>
      </c>
      <c r="E37" s="459"/>
      <c r="F37" s="459">
        <v>61.265</v>
      </c>
      <c r="G37" s="459">
        <v>68.7133333333333</v>
      </c>
      <c r="H37" s="459"/>
      <c r="I37" s="459">
        <v>59.4091666666667</v>
      </c>
      <c r="J37" s="459">
        <v>77.3033333333333</v>
      </c>
      <c r="K37" s="459"/>
      <c r="L37" s="459">
        <v>76.1175</v>
      </c>
      <c r="M37" s="459">
        <v>57.9108333333334</v>
      </c>
    </row>
    <row r="38" spans="2:13" s="1" customFormat="1" ht="11.25">
      <c r="B38" s="180" t="s">
        <v>73</v>
      </c>
      <c r="C38" s="459">
        <v>71.495</v>
      </c>
      <c r="D38" s="459">
        <v>74.2975</v>
      </c>
      <c r="E38" s="459"/>
      <c r="F38" s="459">
        <v>67.66</v>
      </c>
      <c r="G38" s="459">
        <v>77.7283333333333</v>
      </c>
      <c r="H38" s="459"/>
      <c r="I38" s="459">
        <v>66.1091666666667</v>
      </c>
      <c r="J38" s="459">
        <v>84.8025</v>
      </c>
      <c r="K38" s="459"/>
      <c r="L38" s="459">
        <v>75.6575</v>
      </c>
      <c r="M38" s="459">
        <v>70.0591666666667</v>
      </c>
    </row>
    <row r="39" spans="2:13" s="1" customFormat="1" ht="11.25">
      <c r="B39" s="180" t="s">
        <v>74</v>
      </c>
      <c r="C39" s="459">
        <v>79.2883333333333</v>
      </c>
      <c r="D39" s="459">
        <v>88.4791666666667</v>
      </c>
      <c r="E39" s="459"/>
      <c r="F39" s="459">
        <v>80.4325</v>
      </c>
      <c r="G39" s="459">
        <v>88.0458333333333</v>
      </c>
      <c r="H39" s="459"/>
      <c r="I39" s="459">
        <v>75.6983333333333</v>
      </c>
      <c r="J39" s="459">
        <v>90.9</v>
      </c>
      <c r="K39" s="459"/>
      <c r="L39" s="459">
        <v>80.1875</v>
      </c>
      <c r="M39" s="459">
        <v>88.3341666666667</v>
      </c>
    </row>
    <row r="40" spans="2:13" s="1" customFormat="1" ht="11.25">
      <c r="B40" s="180" t="s">
        <v>76</v>
      </c>
      <c r="C40" s="459">
        <v>88.8866666666667</v>
      </c>
      <c r="D40" s="459">
        <v>96.7666666666667</v>
      </c>
      <c r="E40" s="459"/>
      <c r="F40" s="459">
        <v>91.4325</v>
      </c>
      <c r="G40" s="459">
        <v>94.2925</v>
      </c>
      <c r="H40" s="459"/>
      <c r="I40" s="459">
        <v>84.6525</v>
      </c>
      <c r="J40" s="459">
        <v>96.5875</v>
      </c>
      <c r="K40" s="459"/>
      <c r="L40" s="459">
        <v>88.9966666666667</v>
      </c>
      <c r="M40" s="459">
        <v>97.8866666666667</v>
      </c>
    </row>
    <row r="41" spans="2:13" s="1" customFormat="1" ht="11.25">
      <c r="B41" s="180" t="s">
        <v>514</v>
      </c>
      <c r="C41" s="459">
        <v>100.000833333333</v>
      </c>
      <c r="D41" s="459">
        <v>100</v>
      </c>
      <c r="E41" s="459"/>
      <c r="F41" s="459">
        <v>100</v>
      </c>
      <c r="G41" s="459">
        <v>100</v>
      </c>
      <c r="H41" s="459"/>
      <c r="I41" s="459">
        <v>99.9991666666667</v>
      </c>
      <c r="J41" s="459">
        <v>100.000833333333</v>
      </c>
      <c r="K41" s="459"/>
      <c r="L41" s="459">
        <v>99.9991666666667</v>
      </c>
      <c r="M41" s="459">
        <v>100</v>
      </c>
    </row>
    <row r="42" spans="2:13" s="1" customFormat="1" ht="11.25">
      <c r="B42" s="181" t="s">
        <v>530</v>
      </c>
      <c r="C42" s="460">
        <v>110.5075</v>
      </c>
      <c r="D42" s="460">
        <v>105.490833333333</v>
      </c>
      <c r="E42" s="460"/>
      <c r="F42" s="460">
        <v>114.529166666667</v>
      </c>
      <c r="G42" s="460">
        <v>111.8275</v>
      </c>
      <c r="H42" s="460"/>
      <c r="I42" s="460">
        <v>110.865833333333</v>
      </c>
      <c r="J42" s="460">
        <v>100.7175</v>
      </c>
      <c r="K42" s="460"/>
      <c r="L42" s="460">
        <v>108.394166666667</v>
      </c>
      <c r="M42" s="460">
        <v>103.231666666667</v>
      </c>
    </row>
    <row r="43" spans="2:13" s="1" customFormat="1" ht="11.25">
      <c r="B43" s="39" t="s">
        <v>229</v>
      </c>
      <c r="C43" s="180"/>
      <c r="D43" s="180"/>
      <c r="E43" s="180"/>
      <c r="F43" s="180"/>
      <c r="G43" s="180"/>
      <c r="H43" s="180"/>
      <c r="I43" s="180"/>
      <c r="J43" s="180"/>
      <c r="K43" s="180"/>
      <c r="L43" s="180"/>
      <c r="M43" s="180"/>
    </row>
    <row r="44" spans="2:13" s="1" customFormat="1" ht="11.25">
      <c r="B44" s="180"/>
      <c r="C44" s="180"/>
      <c r="D44" s="180"/>
      <c r="E44" s="180"/>
      <c r="F44" s="180"/>
      <c r="G44" s="180"/>
      <c r="H44" s="180"/>
      <c r="I44" s="180"/>
      <c r="J44" s="180"/>
      <c r="K44" s="180"/>
      <c r="L44" s="180"/>
      <c r="M44" s="180"/>
    </row>
    <row r="45" s="1" customFormat="1" ht="12.75">
      <c r="M45" s="347"/>
    </row>
    <row r="46" s="1" customFormat="1" ht="12.75">
      <c r="M46" s="347"/>
    </row>
    <row r="47" s="1" customFormat="1" ht="11.25"/>
    <row r="48" s="1" customFormat="1" ht="11.25"/>
    <row r="49" s="1" customFormat="1" ht="11.25"/>
    <row r="50" s="1" customFormat="1" ht="11.25"/>
    <row r="51" s="1" customFormat="1" ht="11.25"/>
    <row r="52" s="1" customFormat="1" ht="11.25"/>
    <row r="53" s="1" customFormat="1" ht="11.25"/>
    <row r="54" s="1" customFormat="1" ht="11.25"/>
    <row r="55" s="1" customFormat="1" ht="11.25"/>
    <row r="56" spans="2:11" ht="12.75">
      <c r="B56" s="39"/>
      <c r="C56" s="350"/>
      <c r="D56" s="350"/>
      <c r="E56" s="350"/>
      <c r="F56" s="350"/>
      <c r="G56" s="350"/>
      <c r="H56" s="350"/>
      <c r="I56" s="350"/>
      <c r="J56" s="350"/>
      <c r="K56" s="57"/>
    </row>
    <row r="57" spans="2:11" ht="12.75">
      <c r="B57" s="350"/>
      <c r="C57" s="350"/>
      <c r="D57" s="350"/>
      <c r="E57" s="350"/>
      <c r="F57" s="350"/>
      <c r="G57" s="350"/>
      <c r="H57" s="350"/>
      <c r="I57" s="350"/>
      <c r="J57" s="350"/>
      <c r="K57" s="57"/>
    </row>
    <row r="58" spans="2:11" ht="12.75">
      <c r="B58" s="350"/>
      <c r="C58" s="350"/>
      <c r="D58" s="350"/>
      <c r="E58" s="350"/>
      <c r="F58" s="350"/>
      <c r="G58" s="350"/>
      <c r="H58" s="350"/>
      <c r="I58" s="350"/>
      <c r="J58" s="350"/>
      <c r="K58" s="57"/>
    </row>
    <row r="59" spans="5:11" ht="11.25">
      <c r="E59" s="57"/>
      <c r="H59" s="57"/>
      <c r="K59" s="57"/>
    </row>
    <row r="60" spans="5:11" ht="11.25">
      <c r="E60" s="57"/>
      <c r="H60" s="57"/>
      <c r="K60" s="57"/>
    </row>
    <row r="61" spans="5:11" ht="11.25">
      <c r="E61" s="57"/>
      <c r="H61" s="57"/>
      <c r="K61" s="57"/>
    </row>
    <row r="62" spans="5:11" ht="11.25">
      <c r="E62" s="57"/>
      <c r="H62" s="57"/>
      <c r="K62" s="57"/>
    </row>
    <row r="63" spans="5:11" ht="11.25">
      <c r="E63" s="57"/>
      <c r="H63" s="57"/>
      <c r="K63" s="57"/>
    </row>
    <row r="64" spans="9:12" ht="11.25">
      <c r="I64" s="1"/>
      <c r="K64" s="57"/>
      <c r="L64" s="1"/>
    </row>
    <row r="65" spans="9:12" ht="11.25">
      <c r="I65" s="1"/>
      <c r="K65" s="57"/>
      <c r="L65" s="1"/>
    </row>
    <row r="66" spans="9:12" ht="11.25">
      <c r="I66" s="1"/>
      <c r="K66" s="57"/>
      <c r="L66" s="1"/>
    </row>
    <row r="67" spans="9:12" ht="11.25">
      <c r="I67" s="1"/>
      <c r="K67" s="57"/>
      <c r="L67" s="1"/>
    </row>
    <row r="68" spans="9:12" ht="11.25">
      <c r="I68" s="1"/>
      <c r="K68" s="57"/>
      <c r="L68" s="1"/>
    </row>
  </sheetData>
  <mergeCells count="5">
    <mergeCell ref="B7:B8"/>
    <mergeCell ref="L7:M7"/>
    <mergeCell ref="C7:D7"/>
    <mergeCell ref="I7:J7"/>
    <mergeCell ref="F7:G7"/>
  </mergeCells>
  <printOptions horizontalCentered="1"/>
  <pageMargins left="0" right="0" top="0.7874015748031497" bottom="0.7086614173228347" header="0" footer="0"/>
  <pageSetup fitToHeight="1" fitToWidth="1" horizontalDpi="300" verticalDpi="3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50"/>
  <sheetViews>
    <sheetView workbookViewId="0" topLeftCell="A1">
      <selection activeCell="G34" sqref="G34"/>
    </sheetView>
  </sheetViews>
  <sheetFormatPr defaultColWidth="9.140625" defaultRowHeight="12.75"/>
  <cols>
    <col min="1" max="1" width="3.28125" style="57" customWidth="1"/>
    <col min="2" max="2" width="8.7109375" style="1" customWidth="1"/>
    <col min="3" max="4" width="10.7109375" style="57" customWidth="1"/>
    <col min="5" max="5" width="2.28125" style="57" customWidth="1"/>
    <col min="6" max="7" width="10.7109375" style="57" customWidth="1"/>
    <col min="8" max="8" width="2.140625" style="57" customWidth="1"/>
    <col min="9" max="9" width="16.00390625" style="57" customWidth="1"/>
    <col min="10" max="16384" width="11.421875" style="57" customWidth="1"/>
  </cols>
  <sheetData>
    <row r="1" spans="2:9" ht="12.75">
      <c r="B1" s="203" t="s">
        <v>241</v>
      </c>
      <c r="F1" s="203"/>
      <c r="I1" s="206" t="s">
        <v>658</v>
      </c>
    </row>
    <row r="3" ht="11.25">
      <c r="B3" s="2" t="s">
        <v>589</v>
      </c>
    </row>
    <row r="4" spans="2:9" ht="11.25">
      <c r="B4" s="2" t="s">
        <v>230</v>
      </c>
      <c r="C4" s="1"/>
      <c r="I4" s="175"/>
    </row>
    <row r="5" spans="2:9" ht="11.25">
      <c r="B5" s="40" t="s">
        <v>646</v>
      </c>
      <c r="C5" s="1"/>
      <c r="D5" s="1"/>
      <c r="E5" s="1"/>
      <c r="F5" s="1"/>
      <c r="G5" s="176"/>
      <c r="H5" s="176"/>
      <c r="I5" s="175"/>
    </row>
    <row r="6" spans="2:9" ht="11.25">
      <c r="B6" s="40"/>
      <c r="C6" s="1"/>
      <c r="D6" s="1"/>
      <c r="E6" s="1"/>
      <c r="F6" s="1"/>
      <c r="G6" s="176"/>
      <c r="H6" s="176"/>
      <c r="I6" s="175"/>
    </row>
    <row r="7" spans="2:9" ht="11.25">
      <c r="B7" s="511" t="s">
        <v>1</v>
      </c>
      <c r="C7" s="527" t="s">
        <v>231</v>
      </c>
      <c r="D7" s="527"/>
      <c r="E7" s="177"/>
      <c r="F7" s="527" t="s">
        <v>232</v>
      </c>
      <c r="G7" s="527"/>
      <c r="H7" s="177"/>
      <c r="I7" s="539" t="s">
        <v>233</v>
      </c>
    </row>
    <row r="8" spans="2:9" ht="12" thickBot="1">
      <c r="B8" s="512"/>
      <c r="C8" s="179" t="s">
        <v>227</v>
      </c>
      <c r="D8" s="179" t="s">
        <v>228</v>
      </c>
      <c r="E8" s="179"/>
      <c r="F8" s="179" t="s">
        <v>227</v>
      </c>
      <c r="G8" s="179" t="s">
        <v>228</v>
      </c>
      <c r="H8" s="179"/>
      <c r="I8" s="540"/>
    </row>
    <row r="9" spans="2:9" s="1" customFormat="1" ht="12" thickTop="1">
      <c r="B9" s="183" t="s">
        <v>44</v>
      </c>
      <c r="C9" s="184">
        <v>49.12</v>
      </c>
      <c r="D9" s="184">
        <v>11.74</v>
      </c>
      <c r="E9" s="184"/>
      <c r="F9" s="184">
        <v>47.66</v>
      </c>
      <c r="G9" s="184">
        <v>29.05</v>
      </c>
      <c r="H9" s="184"/>
      <c r="I9" s="186">
        <v>103.06336550566513</v>
      </c>
    </row>
    <row r="10" spans="2:9" s="1" customFormat="1" ht="11.25">
      <c r="B10" s="185" t="s">
        <v>45</v>
      </c>
      <c r="C10" s="186">
        <v>50.27</v>
      </c>
      <c r="D10" s="186">
        <v>12.51</v>
      </c>
      <c r="E10" s="186"/>
      <c r="F10" s="186">
        <v>51.13</v>
      </c>
      <c r="G10" s="186">
        <v>26.16</v>
      </c>
      <c r="H10" s="186"/>
      <c r="I10" s="186">
        <v>98.31801290827303</v>
      </c>
    </row>
    <row r="11" spans="2:9" s="1" customFormat="1" ht="11.25">
      <c r="B11" s="185" t="s">
        <v>46</v>
      </c>
      <c r="C11" s="186">
        <v>58.72</v>
      </c>
      <c r="D11" s="186">
        <v>12.51</v>
      </c>
      <c r="E11" s="186"/>
      <c r="F11" s="186">
        <v>53.56</v>
      </c>
      <c r="G11" s="186">
        <v>25.32</v>
      </c>
      <c r="H11" s="186"/>
      <c r="I11" s="186">
        <v>109.63405526512322</v>
      </c>
    </row>
    <row r="12" spans="2:9" s="1" customFormat="1" ht="11.25">
      <c r="B12" s="185" t="s">
        <v>47</v>
      </c>
      <c r="C12" s="186">
        <v>73.18</v>
      </c>
      <c r="D12" s="186">
        <v>12.02</v>
      </c>
      <c r="E12" s="186"/>
      <c r="F12" s="186">
        <v>57.2</v>
      </c>
      <c r="G12" s="186">
        <v>23.03</v>
      </c>
      <c r="H12" s="186"/>
      <c r="I12" s="186">
        <v>127.93706293706295</v>
      </c>
    </row>
    <row r="13" spans="2:9" s="1" customFormat="1" ht="11.25">
      <c r="B13" s="185" t="s">
        <v>48</v>
      </c>
      <c r="C13" s="186">
        <v>68.44</v>
      </c>
      <c r="D13" s="186">
        <v>13.42</v>
      </c>
      <c r="E13" s="186"/>
      <c r="F13" s="186">
        <v>61.97</v>
      </c>
      <c r="G13" s="186">
        <v>24.18</v>
      </c>
      <c r="H13" s="186"/>
      <c r="I13" s="186">
        <v>110.4405357431015</v>
      </c>
    </row>
    <row r="14" spans="2:9" s="1" customFormat="1" ht="11.25">
      <c r="B14" s="185" t="s">
        <v>49</v>
      </c>
      <c r="C14" s="186">
        <v>75.63</v>
      </c>
      <c r="D14" s="186">
        <v>14.62</v>
      </c>
      <c r="E14" s="186"/>
      <c r="F14" s="186">
        <v>74.33</v>
      </c>
      <c r="G14" s="186">
        <v>26.65</v>
      </c>
      <c r="H14" s="186"/>
      <c r="I14" s="186">
        <v>101.74895735234763</v>
      </c>
    </row>
    <row r="15" spans="2:9" s="1" customFormat="1" ht="11.25">
      <c r="B15" s="185" t="s">
        <v>50</v>
      </c>
      <c r="C15" s="186">
        <v>81.96</v>
      </c>
      <c r="D15" s="186">
        <v>17.82</v>
      </c>
      <c r="E15" s="186"/>
      <c r="F15" s="186">
        <v>99.92</v>
      </c>
      <c r="G15" s="186">
        <v>25.16</v>
      </c>
      <c r="H15" s="186"/>
      <c r="I15" s="186">
        <v>82.02562049639711</v>
      </c>
    </row>
    <row r="16" spans="2:10" ht="11.25">
      <c r="B16" s="185" t="s">
        <v>51</v>
      </c>
      <c r="C16" s="186">
        <v>78.98</v>
      </c>
      <c r="D16" s="186">
        <v>21.4</v>
      </c>
      <c r="E16" s="186"/>
      <c r="F16" s="186">
        <v>109.28</v>
      </c>
      <c r="G16" s="186">
        <v>22.14</v>
      </c>
      <c r="H16" s="186"/>
      <c r="I16" s="186">
        <v>72.27306002928258</v>
      </c>
      <c r="J16" s="1"/>
    </row>
    <row r="17" spans="2:10" ht="11.25">
      <c r="B17" s="185" t="s">
        <v>52</v>
      </c>
      <c r="C17" s="186">
        <v>75.05</v>
      </c>
      <c r="D17" s="186">
        <v>19.5</v>
      </c>
      <c r="E17" s="186"/>
      <c r="F17" s="186">
        <v>106.82</v>
      </c>
      <c r="G17" s="186">
        <v>19.89</v>
      </c>
      <c r="H17" s="186"/>
      <c r="I17" s="186">
        <v>70.25837858079012</v>
      </c>
      <c r="J17" s="1"/>
    </row>
    <row r="18" spans="2:10" ht="11.25">
      <c r="B18" s="185" t="s">
        <v>53</v>
      </c>
      <c r="C18" s="186">
        <v>71.31</v>
      </c>
      <c r="D18" s="186">
        <v>22.28</v>
      </c>
      <c r="E18" s="186"/>
      <c r="F18" s="186">
        <v>102.58</v>
      </c>
      <c r="G18" s="186">
        <v>16.47</v>
      </c>
      <c r="H18" s="186"/>
      <c r="I18" s="186">
        <v>69.51647494638331</v>
      </c>
      <c r="J18" s="1"/>
    </row>
    <row r="19" spans="2:10" ht="11.25">
      <c r="B19" s="185" t="s">
        <v>54</v>
      </c>
      <c r="C19" s="186">
        <v>73.74</v>
      </c>
      <c r="D19" s="186">
        <v>26.57</v>
      </c>
      <c r="E19" s="186"/>
      <c r="F19" s="186">
        <v>100.1</v>
      </c>
      <c r="G19" s="186">
        <v>15.23</v>
      </c>
      <c r="H19" s="186"/>
      <c r="I19" s="186">
        <v>73.66633366633366</v>
      </c>
      <c r="J19" s="1"/>
    </row>
    <row r="20" spans="2:10" ht="11.25">
      <c r="B20" s="185" t="s">
        <v>55</v>
      </c>
      <c r="C20" s="186">
        <v>68.59</v>
      </c>
      <c r="D20" s="186">
        <v>27.12</v>
      </c>
      <c r="E20" s="186"/>
      <c r="F20" s="186">
        <v>97.09</v>
      </c>
      <c r="G20" s="186">
        <v>14.84</v>
      </c>
      <c r="H20" s="186"/>
      <c r="I20" s="186">
        <v>70.64579256360078</v>
      </c>
      <c r="J20" s="1"/>
    </row>
    <row r="21" spans="2:10" ht="11.25">
      <c r="B21" s="185" t="s">
        <v>56</v>
      </c>
      <c r="C21" s="186">
        <v>71.02</v>
      </c>
      <c r="D21" s="186">
        <v>22.83</v>
      </c>
      <c r="E21" s="186"/>
      <c r="F21" s="186">
        <v>79.11</v>
      </c>
      <c r="G21" s="186">
        <v>19.44</v>
      </c>
      <c r="H21" s="186"/>
      <c r="I21" s="186">
        <v>89.77373277714574</v>
      </c>
      <c r="J21" s="1"/>
    </row>
    <row r="22" spans="2:10" ht="11.25">
      <c r="B22" s="185" t="s">
        <v>57</v>
      </c>
      <c r="C22" s="186">
        <v>71.18</v>
      </c>
      <c r="D22" s="186">
        <v>26.73</v>
      </c>
      <c r="E22" s="186"/>
      <c r="F22" s="186">
        <v>88.94</v>
      </c>
      <c r="G22" s="186">
        <v>18.54</v>
      </c>
      <c r="H22" s="186"/>
      <c r="I22" s="186">
        <v>80.0314818979087</v>
      </c>
      <c r="J22" s="1"/>
    </row>
    <row r="23" spans="2:10" ht="11.25">
      <c r="B23" s="185" t="s">
        <v>58</v>
      </c>
      <c r="C23" s="186">
        <v>79.23</v>
      </c>
      <c r="D23" s="186">
        <v>30.94</v>
      </c>
      <c r="E23" s="186"/>
      <c r="F23" s="186">
        <v>91.72</v>
      </c>
      <c r="G23" s="186">
        <v>17.44</v>
      </c>
      <c r="H23" s="186"/>
      <c r="I23" s="186">
        <v>86.38246838203227</v>
      </c>
      <c r="J23" s="1"/>
    </row>
    <row r="24" spans="2:10" ht="11.25">
      <c r="B24" s="185" t="s">
        <v>59</v>
      </c>
      <c r="C24" s="186">
        <v>81.07</v>
      </c>
      <c r="D24" s="186">
        <v>30.77</v>
      </c>
      <c r="E24" s="186"/>
      <c r="F24" s="186">
        <v>98.41</v>
      </c>
      <c r="G24" s="186">
        <v>20.33</v>
      </c>
      <c r="H24" s="186"/>
      <c r="I24" s="186">
        <v>82.37983944721064</v>
      </c>
      <c r="J24" s="1"/>
    </row>
    <row r="25" spans="2:10" ht="11.25">
      <c r="B25" s="185" t="s">
        <v>60</v>
      </c>
      <c r="C25" s="186">
        <v>79.32</v>
      </c>
      <c r="D25" s="186">
        <v>28.73</v>
      </c>
      <c r="E25" s="186"/>
      <c r="F25" s="186">
        <v>106.47</v>
      </c>
      <c r="G25" s="186">
        <v>21.26</v>
      </c>
      <c r="H25" s="186"/>
      <c r="I25" s="186">
        <v>74.49985911524372</v>
      </c>
      <c r="J25" s="1"/>
    </row>
    <row r="26" spans="2:10" ht="11.25">
      <c r="B26" s="185" t="s">
        <v>61</v>
      </c>
      <c r="C26" s="186">
        <v>77.87</v>
      </c>
      <c r="D26" s="186">
        <v>29.46</v>
      </c>
      <c r="E26" s="186"/>
      <c r="F26" s="186">
        <v>98.74</v>
      </c>
      <c r="G26" s="186">
        <v>23.34</v>
      </c>
      <c r="H26" s="186"/>
      <c r="I26" s="186">
        <v>78.86368239821755</v>
      </c>
      <c r="J26" s="1"/>
    </row>
    <row r="27" spans="2:10" ht="11.25">
      <c r="B27" s="185" t="s">
        <v>62</v>
      </c>
      <c r="C27" s="186">
        <v>75.31</v>
      </c>
      <c r="D27" s="186">
        <v>34.48</v>
      </c>
      <c r="E27" s="186"/>
      <c r="F27" s="186">
        <v>93.65</v>
      </c>
      <c r="G27" s="186">
        <v>24.04</v>
      </c>
      <c r="H27" s="186"/>
      <c r="I27" s="186">
        <v>80.41644420715429</v>
      </c>
      <c r="J27" s="1"/>
    </row>
    <row r="28" spans="2:10" ht="11.25">
      <c r="B28" s="185" t="s">
        <v>63</v>
      </c>
      <c r="C28" s="186">
        <v>69.62</v>
      </c>
      <c r="D28" s="186">
        <v>40.18</v>
      </c>
      <c r="E28" s="186"/>
      <c r="F28" s="186">
        <v>85.61</v>
      </c>
      <c r="G28" s="186">
        <v>32.31</v>
      </c>
      <c r="H28" s="186"/>
      <c r="I28" s="186">
        <v>81.32227543511273</v>
      </c>
      <c r="J28" s="1"/>
    </row>
    <row r="29" spans="2:10" ht="11.25">
      <c r="B29" s="185" t="s">
        <v>64</v>
      </c>
      <c r="C29" s="186">
        <v>77.03</v>
      </c>
      <c r="D29" s="186">
        <v>41.01</v>
      </c>
      <c r="E29" s="186"/>
      <c r="F29" s="186">
        <v>82.93</v>
      </c>
      <c r="G29" s="186">
        <v>43.69</v>
      </c>
      <c r="H29" s="186"/>
      <c r="I29" s="186">
        <v>92.88556614011817</v>
      </c>
      <c r="J29" s="1"/>
    </row>
    <row r="30" spans="2:10" ht="11.25">
      <c r="B30" s="185" t="s">
        <v>65</v>
      </c>
      <c r="C30" s="186">
        <v>87.53</v>
      </c>
      <c r="D30" s="186">
        <v>38.55</v>
      </c>
      <c r="E30" s="186"/>
      <c r="F30" s="186">
        <v>84.83</v>
      </c>
      <c r="G30" s="186">
        <v>64.52</v>
      </c>
      <c r="H30" s="186"/>
      <c r="I30" s="186">
        <v>103.18283626075682</v>
      </c>
      <c r="J30" s="1"/>
    </row>
    <row r="31" spans="2:10" ht="11.25">
      <c r="B31" s="185" t="s">
        <v>66</v>
      </c>
      <c r="C31" s="186">
        <v>87.6</v>
      </c>
      <c r="D31" s="186">
        <v>39.55</v>
      </c>
      <c r="E31" s="186"/>
      <c r="F31" s="186">
        <v>85.23</v>
      </c>
      <c r="G31" s="186">
        <v>68.52</v>
      </c>
      <c r="H31" s="186"/>
      <c r="I31" s="186">
        <v>102.78071101724744</v>
      </c>
      <c r="J31" s="1"/>
    </row>
    <row r="32" spans="2:10" ht="11.25">
      <c r="B32" s="185" t="s">
        <v>67</v>
      </c>
      <c r="C32" s="186">
        <v>88.22</v>
      </c>
      <c r="D32" s="186">
        <v>43.58</v>
      </c>
      <c r="E32" s="186"/>
      <c r="F32" s="186">
        <v>80.87</v>
      </c>
      <c r="G32" s="186">
        <v>81.01</v>
      </c>
      <c r="H32" s="186"/>
      <c r="I32" s="186">
        <v>109.08866081365154</v>
      </c>
      <c r="J32" s="1"/>
    </row>
    <row r="33" spans="2:10" ht="11.25">
      <c r="B33" s="185" t="s">
        <v>68</v>
      </c>
      <c r="C33" s="186">
        <v>82.26</v>
      </c>
      <c r="D33" s="186">
        <v>45.09</v>
      </c>
      <c r="E33" s="186"/>
      <c r="F33" s="186">
        <v>76.61</v>
      </c>
      <c r="G33" s="186">
        <v>82.47</v>
      </c>
      <c r="H33" s="186"/>
      <c r="I33" s="186">
        <v>107.37501631640778</v>
      </c>
      <c r="J33" s="1"/>
    </row>
    <row r="34" spans="2:10" ht="11.25">
      <c r="B34" s="185" t="s">
        <v>69</v>
      </c>
      <c r="C34" s="186">
        <v>71.74</v>
      </c>
      <c r="D34" s="186">
        <v>48.57</v>
      </c>
      <c r="E34" s="186"/>
      <c r="F34" s="186">
        <v>76.97</v>
      </c>
      <c r="G34" s="186">
        <v>70.12</v>
      </c>
      <c r="H34" s="186"/>
      <c r="I34" s="186">
        <v>93.2051448616344</v>
      </c>
      <c r="J34" s="1"/>
    </row>
    <row r="35" spans="2:10" ht="11.25">
      <c r="B35" s="185" t="s">
        <v>70</v>
      </c>
      <c r="C35" s="186">
        <v>84.61362836404447</v>
      </c>
      <c r="D35" s="186">
        <v>136.4391066160979</v>
      </c>
      <c r="E35" s="186"/>
      <c r="F35" s="186">
        <v>90.41612890609724</v>
      </c>
      <c r="G35" s="186">
        <v>115.79830706363109</v>
      </c>
      <c r="H35" s="186"/>
      <c r="I35" s="186">
        <v>93.58244971084856</v>
      </c>
      <c r="J35" s="1"/>
    </row>
    <row r="36" spans="2:10" ht="11.25">
      <c r="B36" s="185" t="s">
        <v>71</v>
      </c>
      <c r="C36" s="186">
        <v>81.69027483138154</v>
      </c>
      <c r="D36" s="186">
        <v>149.4437420986094</v>
      </c>
      <c r="E36" s="186"/>
      <c r="F36" s="186">
        <v>87.44866830928075</v>
      </c>
      <c r="G36" s="186">
        <v>119.19269313095933</v>
      </c>
      <c r="H36" s="186"/>
      <c r="I36" s="186">
        <v>93.41511587399658</v>
      </c>
      <c r="J36" s="1"/>
    </row>
    <row r="37" spans="2:10" ht="11.25">
      <c r="B37" s="185" t="s">
        <v>72</v>
      </c>
      <c r="C37" s="186">
        <v>77.98399908674924</v>
      </c>
      <c r="D37" s="186">
        <v>162.33038348082607</v>
      </c>
      <c r="E37" s="186"/>
      <c r="F37" s="186">
        <v>84.61613672806908</v>
      </c>
      <c r="G37" s="186">
        <v>104.66408834403578</v>
      </c>
      <c r="H37" s="186"/>
      <c r="I37" s="186">
        <v>92.16208881925968</v>
      </c>
      <c r="J37" s="1"/>
    </row>
    <row r="38" spans="2:10" ht="11.25">
      <c r="B38" s="185" t="s">
        <v>73</v>
      </c>
      <c r="C38" s="186">
        <v>81.61607321226415</v>
      </c>
      <c r="D38" s="186">
        <v>187.8571428571429</v>
      </c>
      <c r="E38" s="186"/>
      <c r="F38" s="186">
        <v>89.81677030779454</v>
      </c>
      <c r="G38" s="186">
        <v>100.86592722319514</v>
      </c>
      <c r="H38" s="186"/>
      <c r="I38" s="186">
        <v>90.86952573842582</v>
      </c>
      <c r="J38" s="1"/>
    </row>
    <row r="39" spans="2:10" ht="11.25">
      <c r="B39" s="185" t="s">
        <v>74</v>
      </c>
      <c r="C39" s="186">
        <v>90.51265708387629</v>
      </c>
      <c r="D39" s="186">
        <v>223.71470712178692</v>
      </c>
      <c r="E39" s="186"/>
      <c r="F39" s="186">
        <v>98.74946223943058</v>
      </c>
      <c r="G39" s="186">
        <v>119.28390737497566</v>
      </c>
      <c r="H39" s="186"/>
      <c r="I39" s="186">
        <v>91.65888606503687</v>
      </c>
      <c r="J39" s="1"/>
    </row>
    <row r="40" spans="2:10" ht="11.25">
      <c r="B40" s="185" t="s">
        <v>76</v>
      </c>
      <c r="C40" s="186">
        <v>101.46976284020965</v>
      </c>
      <c r="D40" s="186">
        <v>244.6691951116731</v>
      </c>
      <c r="E40" s="186"/>
      <c r="F40" s="186">
        <v>109.7901756032696</v>
      </c>
      <c r="G40" s="186">
        <v>125.66890445611985</v>
      </c>
      <c r="H40" s="186"/>
      <c r="I40" s="186">
        <v>92.4215325120473</v>
      </c>
      <c r="J40" s="1"/>
    </row>
    <row r="41" spans="2:10" ht="11.25">
      <c r="B41" s="185" t="s">
        <v>514</v>
      </c>
      <c r="C41" s="186">
        <v>114.15728840647223</v>
      </c>
      <c r="D41" s="186">
        <v>252.8445006321113</v>
      </c>
      <c r="E41" s="186"/>
      <c r="F41" s="186">
        <v>117.32957878681214</v>
      </c>
      <c r="G41" s="186">
        <v>145.9415742362328</v>
      </c>
      <c r="H41" s="186"/>
      <c r="I41" s="186">
        <v>97.2962569088363</v>
      </c>
      <c r="J41" s="1"/>
    </row>
    <row r="42" spans="2:10" ht="11.25">
      <c r="B42" s="458" t="s">
        <v>530</v>
      </c>
      <c r="C42" s="187">
        <v>126.15131422483084</v>
      </c>
      <c r="D42" s="187">
        <v>266.72777075431867</v>
      </c>
      <c r="E42" s="187"/>
      <c r="F42" s="187">
        <v>126.99362509288628</v>
      </c>
      <c r="G42" s="187">
        <v>178.05750145942795</v>
      </c>
      <c r="H42" s="187"/>
      <c r="I42" s="187">
        <v>99.33672980242957</v>
      </c>
      <c r="J42" s="1"/>
    </row>
    <row r="43" spans="2:9" ht="11.25">
      <c r="B43" s="379" t="s">
        <v>523</v>
      </c>
      <c r="C43" s="186"/>
      <c r="D43" s="186"/>
      <c r="E43" s="1"/>
      <c r="F43" s="186"/>
      <c r="G43" s="186"/>
      <c r="H43" s="1"/>
      <c r="I43" s="186"/>
    </row>
    <row r="44" ht="11.25">
      <c r="I44" s="186"/>
    </row>
    <row r="45" ht="11.25">
      <c r="I45" s="186"/>
    </row>
    <row r="46" ht="11.25">
      <c r="I46" s="186"/>
    </row>
    <row r="47" ht="11.25">
      <c r="I47" s="186"/>
    </row>
    <row r="48" ht="11.25">
      <c r="I48" s="186"/>
    </row>
    <row r="49" ht="11.25">
      <c r="I49" s="186"/>
    </row>
    <row r="50" ht="11.25">
      <c r="I50" s="186"/>
    </row>
  </sheetData>
  <mergeCells count="4">
    <mergeCell ref="C7:D7"/>
    <mergeCell ref="F7:G7"/>
    <mergeCell ref="I7:I8"/>
    <mergeCell ref="B7:B8"/>
  </mergeCells>
  <printOptions horizontalCentered="1"/>
  <pageMargins left="0.1968503937007874" right="0" top="0.7874015748031497" bottom="0.31496062992125984" header="0" footer="0"/>
  <pageSetup fitToHeight="1" fitToWidth="1" horizontalDpi="300" verticalDpi="3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L130"/>
  <sheetViews>
    <sheetView zoomScaleSheetLayoutView="100" workbookViewId="0" topLeftCell="A1">
      <selection activeCell="H2" sqref="H2"/>
    </sheetView>
  </sheetViews>
  <sheetFormatPr defaultColWidth="15.140625" defaultRowHeight="12.75"/>
  <cols>
    <col min="1" max="1" width="2.421875" style="189" customWidth="1"/>
    <col min="2" max="2" width="11.00390625" style="191" customWidth="1"/>
    <col min="3" max="3" width="8.28125" style="191" bestFit="1" customWidth="1"/>
    <col min="4" max="4" width="9.421875" style="191" customWidth="1"/>
    <col min="5" max="5" width="15.140625" style="191" customWidth="1"/>
    <col min="6" max="6" width="14.00390625" style="191" customWidth="1"/>
    <col min="7" max="7" width="10.00390625" style="191" customWidth="1"/>
    <col min="8" max="8" width="10.28125" style="191" customWidth="1"/>
    <col min="9" max="9" width="9.421875" style="191" customWidth="1"/>
    <col min="10" max="16384" width="14.8515625" style="191" customWidth="1"/>
  </cols>
  <sheetData>
    <row r="1" spans="2:8" ht="12.75">
      <c r="B1" s="203" t="s">
        <v>241</v>
      </c>
      <c r="F1" s="203"/>
      <c r="H1" s="206" t="s">
        <v>658</v>
      </c>
    </row>
    <row r="3" ht="11.25">
      <c r="B3" s="190" t="s">
        <v>588</v>
      </c>
    </row>
    <row r="4" ht="11.25">
      <c r="B4" s="192" t="s">
        <v>234</v>
      </c>
    </row>
    <row r="5" ht="11.25">
      <c r="B5" s="193" t="s">
        <v>173</v>
      </c>
    </row>
    <row r="6" ht="11.25">
      <c r="B6" s="193"/>
    </row>
    <row r="7" spans="2:8" ht="11.25">
      <c r="B7" s="542" t="s">
        <v>1</v>
      </c>
      <c r="C7" s="541" t="s">
        <v>235</v>
      </c>
      <c r="D7" s="541"/>
      <c r="E7" s="541"/>
      <c r="F7" s="541"/>
      <c r="G7" s="541"/>
      <c r="H7" s="541"/>
    </row>
    <row r="8" spans="2:9" ht="23.25" thickBot="1">
      <c r="B8" s="543"/>
      <c r="C8" s="194" t="s">
        <v>119</v>
      </c>
      <c r="D8" s="194" t="s">
        <v>236</v>
      </c>
      <c r="E8" s="194" t="s">
        <v>237</v>
      </c>
      <c r="F8" s="194" t="s">
        <v>238</v>
      </c>
      <c r="G8" s="194" t="s">
        <v>239</v>
      </c>
      <c r="H8" s="195" t="s">
        <v>240</v>
      </c>
      <c r="I8" s="196"/>
    </row>
    <row r="9" spans="1:9" ht="12" thickTop="1">
      <c r="A9" s="197"/>
      <c r="B9" s="198" t="s">
        <v>34</v>
      </c>
      <c r="C9" s="199">
        <v>1429.8</v>
      </c>
      <c r="D9" s="198">
        <v>1220.6</v>
      </c>
      <c r="E9" s="198">
        <v>204.5</v>
      </c>
      <c r="F9" s="199">
        <v>115</v>
      </c>
      <c r="G9" s="199">
        <v>89.5</v>
      </c>
      <c r="H9" s="198">
        <v>4.7</v>
      </c>
      <c r="I9" s="200"/>
    </row>
    <row r="10" spans="1:9" ht="11.25">
      <c r="A10" s="197"/>
      <c r="B10" s="198" t="s">
        <v>35</v>
      </c>
      <c r="C10" s="199">
        <v>1595.5</v>
      </c>
      <c r="D10" s="198">
        <v>1301</v>
      </c>
      <c r="E10" s="198">
        <v>283.7</v>
      </c>
      <c r="F10" s="199">
        <v>154</v>
      </c>
      <c r="G10" s="199">
        <v>129.7</v>
      </c>
      <c r="H10" s="198">
        <v>10.8</v>
      </c>
      <c r="I10" s="200"/>
    </row>
    <row r="11" spans="1:9" ht="11.25">
      <c r="A11" s="197"/>
      <c r="B11" s="198" t="s">
        <v>36</v>
      </c>
      <c r="C11" s="199">
        <v>1741.4</v>
      </c>
      <c r="D11" s="198">
        <v>1444.5</v>
      </c>
      <c r="E11" s="198">
        <v>292.7</v>
      </c>
      <c r="F11" s="199">
        <v>141</v>
      </c>
      <c r="G11" s="199">
        <v>151.7</v>
      </c>
      <c r="H11" s="198">
        <v>4.2</v>
      </c>
      <c r="I11" s="200"/>
    </row>
    <row r="12" spans="1:9" ht="11.25">
      <c r="A12" s="197"/>
      <c r="B12" s="198" t="s">
        <v>37</v>
      </c>
      <c r="C12" s="199">
        <v>1653.9999</v>
      </c>
      <c r="D12" s="198">
        <v>1302.4</v>
      </c>
      <c r="E12" s="198">
        <v>342.8999</v>
      </c>
      <c r="F12" s="199">
        <v>147</v>
      </c>
      <c r="G12" s="199">
        <v>195.8999</v>
      </c>
      <c r="H12" s="198">
        <v>8.7</v>
      </c>
      <c r="I12" s="200"/>
    </row>
    <row r="13" spans="1:9" ht="11.25">
      <c r="A13" s="197"/>
      <c r="B13" s="198" t="s">
        <v>38</v>
      </c>
      <c r="C13" s="199">
        <v>1881.3</v>
      </c>
      <c r="D13" s="198">
        <v>1491.7</v>
      </c>
      <c r="E13" s="198">
        <v>380.5</v>
      </c>
      <c r="F13" s="199">
        <v>179</v>
      </c>
      <c r="G13" s="199">
        <v>201.5</v>
      </c>
      <c r="H13" s="198">
        <v>9.1</v>
      </c>
      <c r="I13" s="200"/>
    </row>
    <row r="14" spans="1:9" ht="11.25">
      <c r="A14" s="197"/>
      <c r="B14" s="198" t="s">
        <v>39</v>
      </c>
      <c r="C14" s="199">
        <v>2311.2</v>
      </c>
      <c r="D14" s="198">
        <v>1796.2</v>
      </c>
      <c r="E14" s="198">
        <v>495</v>
      </c>
      <c r="F14" s="199">
        <v>213</v>
      </c>
      <c r="G14" s="199">
        <v>282</v>
      </c>
      <c r="H14" s="198">
        <v>20</v>
      </c>
      <c r="I14" s="200"/>
    </row>
    <row r="15" spans="1:9" ht="11.25">
      <c r="A15" s="197"/>
      <c r="B15" s="198" t="s">
        <v>40</v>
      </c>
      <c r="C15" s="199">
        <v>2738.9</v>
      </c>
      <c r="D15" s="198">
        <v>2049.2</v>
      </c>
      <c r="E15" s="198">
        <v>665</v>
      </c>
      <c r="F15" s="199">
        <v>251</v>
      </c>
      <c r="G15" s="199">
        <v>414</v>
      </c>
      <c r="H15" s="198">
        <v>24.7</v>
      </c>
      <c r="I15" s="200"/>
    </row>
    <row r="16" spans="1:9" ht="11.25">
      <c r="A16" s="197"/>
      <c r="B16" s="198" t="s">
        <v>41</v>
      </c>
      <c r="C16" s="199">
        <v>2903.9000100000003</v>
      </c>
      <c r="D16" s="198">
        <v>1988.5</v>
      </c>
      <c r="E16" s="198">
        <v>821.8</v>
      </c>
      <c r="F16" s="199">
        <v>247</v>
      </c>
      <c r="G16" s="199">
        <v>574.8</v>
      </c>
      <c r="H16" s="198">
        <v>93.60001</v>
      </c>
      <c r="I16" s="200"/>
    </row>
    <row r="17" spans="1:9" ht="11.25">
      <c r="A17" s="197"/>
      <c r="B17" s="198" t="s">
        <v>42</v>
      </c>
      <c r="C17" s="199">
        <v>3991.19999</v>
      </c>
      <c r="D17" s="198">
        <v>2724.6</v>
      </c>
      <c r="E17" s="198">
        <v>1221.7</v>
      </c>
      <c r="F17" s="199">
        <v>391</v>
      </c>
      <c r="G17" s="199">
        <v>830.7</v>
      </c>
      <c r="H17" s="198">
        <v>44.89999</v>
      </c>
      <c r="I17" s="200"/>
    </row>
    <row r="18" spans="1:9" ht="11.25">
      <c r="A18" s="197"/>
      <c r="B18" s="198" t="s">
        <v>43</v>
      </c>
      <c r="C18" s="199">
        <v>6199.2</v>
      </c>
      <c r="D18" s="198">
        <v>4096.5</v>
      </c>
      <c r="E18" s="198">
        <v>1941.5</v>
      </c>
      <c r="F18" s="199">
        <v>568</v>
      </c>
      <c r="G18" s="199">
        <v>1373.5</v>
      </c>
      <c r="H18" s="198">
        <v>161.2</v>
      </c>
      <c r="I18" s="200"/>
    </row>
    <row r="19" spans="1:9" ht="11.25">
      <c r="A19" s="197"/>
      <c r="B19" s="198" t="s">
        <v>44</v>
      </c>
      <c r="C19" s="199">
        <v>7950.999</v>
      </c>
      <c r="D19" s="198">
        <v>4576.699</v>
      </c>
      <c r="E19" s="198">
        <v>3179.7</v>
      </c>
      <c r="F19" s="199">
        <v>919</v>
      </c>
      <c r="G19" s="199">
        <v>2260.7</v>
      </c>
      <c r="H19" s="198">
        <v>194.6</v>
      </c>
      <c r="I19" s="200"/>
    </row>
    <row r="20" spans="1:9" ht="11.25">
      <c r="A20" s="197"/>
      <c r="B20" s="198" t="s">
        <v>45</v>
      </c>
      <c r="C20" s="199">
        <v>8669.901</v>
      </c>
      <c r="D20" s="198">
        <v>5027.301</v>
      </c>
      <c r="E20" s="198">
        <v>3434</v>
      </c>
      <c r="F20" s="199">
        <v>849</v>
      </c>
      <c r="G20" s="199">
        <v>2585</v>
      </c>
      <c r="H20" s="198">
        <v>208.6</v>
      </c>
      <c r="I20" s="200"/>
    </row>
    <row r="21" spans="1:9" ht="11.25">
      <c r="A21" s="197"/>
      <c r="B21" s="198" t="s">
        <v>46</v>
      </c>
      <c r="C21" s="199">
        <v>10128.2991</v>
      </c>
      <c r="D21" s="198">
        <v>6129.199</v>
      </c>
      <c r="E21" s="198">
        <v>3618</v>
      </c>
      <c r="F21" s="199">
        <v>842</v>
      </c>
      <c r="G21" s="199">
        <v>2776</v>
      </c>
      <c r="H21" s="198">
        <v>381.1001</v>
      </c>
      <c r="I21" s="200"/>
    </row>
    <row r="22" spans="1:9" ht="11.25">
      <c r="A22" s="197"/>
      <c r="B22" s="198" t="s">
        <v>47</v>
      </c>
      <c r="C22" s="198">
        <v>12119</v>
      </c>
      <c r="D22" s="198">
        <v>6957</v>
      </c>
      <c r="E22" s="198">
        <v>4884</v>
      </c>
      <c r="F22" s="198">
        <v>1044</v>
      </c>
      <c r="G22" s="198">
        <v>3840</v>
      </c>
      <c r="H22" s="198">
        <v>277.8999</v>
      </c>
      <c r="I22" s="200"/>
    </row>
    <row r="23" spans="1:9" ht="11.25">
      <c r="A23" s="197"/>
      <c r="B23" s="198" t="s">
        <v>48</v>
      </c>
      <c r="C23" s="198">
        <v>12658</v>
      </c>
      <c r="D23" s="198">
        <v>5977</v>
      </c>
      <c r="E23" s="198">
        <v>6502</v>
      </c>
      <c r="F23" s="198">
        <v>1419</v>
      </c>
      <c r="G23" s="198">
        <v>5083</v>
      </c>
      <c r="H23" s="198">
        <v>177.3</v>
      </c>
      <c r="I23" s="200"/>
    </row>
    <row r="24" spans="1:9" ht="11.25">
      <c r="A24" s="197"/>
      <c r="B24" s="198" t="s">
        <v>49</v>
      </c>
      <c r="C24" s="198">
        <v>15244</v>
      </c>
      <c r="D24" s="198">
        <v>6553</v>
      </c>
      <c r="E24" s="198">
        <v>8532</v>
      </c>
      <c r="F24" s="198">
        <v>1886</v>
      </c>
      <c r="G24" s="198">
        <v>6646</v>
      </c>
      <c r="H24" s="198">
        <v>159</v>
      </c>
      <c r="I24" s="200"/>
    </row>
    <row r="25" spans="1:9" ht="11.25">
      <c r="A25" s="197"/>
      <c r="B25" s="198" t="s">
        <v>50</v>
      </c>
      <c r="C25" s="198">
        <v>20132</v>
      </c>
      <c r="D25" s="198">
        <v>8488</v>
      </c>
      <c r="E25" s="198">
        <v>11376</v>
      </c>
      <c r="F25" s="198">
        <v>2349</v>
      </c>
      <c r="G25" s="198">
        <v>9027</v>
      </c>
      <c r="H25" s="198">
        <v>268</v>
      </c>
      <c r="I25" s="200"/>
    </row>
    <row r="26" spans="1:9" ht="11.25">
      <c r="A26" s="197"/>
      <c r="B26" s="198" t="s">
        <v>51</v>
      </c>
      <c r="C26" s="198">
        <v>23293</v>
      </c>
      <c r="D26" s="198">
        <v>8920</v>
      </c>
      <c r="E26" s="198">
        <v>13999</v>
      </c>
      <c r="F26" s="198">
        <v>2116</v>
      </c>
      <c r="G26" s="198">
        <v>11883</v>
      </c>
      <c r="H26" s="198">
        <v>374</v>
      </c>
      <c r="I26" s="200"/>
    </row>
    <row r="27" spans="1:9" ht="11.25">
      <c r="A27" s="197"/>
      <c r="B27" s="198" t="s">
        <v>52</v>
      </c>
      <c r="C27" s="198">
        <v>20175</v>
      </c>
      <c r="D27" s="198">
        <v>8238</v>
      </c>
      <c r="E27" s="198">
        <v>11686</v>
      </c>
      <c r="F27" s="198">
        <v>1433</v>
      </c>
      <c r="G27" s="198">
        <v>10253</v>
      </c>
      <c r="H27" s="198">
        <v>251</v>
      </c>
      <c r="I27" s="200"/>
    </row>
    <row r="28" spans="1:9" ht="11.25">
      <c r="A28" s="197"/>
      <c r="B28" s="198" t="s">
        <v>53</v>
      </c>
      <c r="C28" s="198">
        <v>21899</v>
      </c>
      <c r="D28" s="198">
        <v>8535</v>
      </c>
      <c r="E28" s="198">
        <v>13058</v>
      </c>
      <c r="F28" s="198">
        <v>1782</v>
      </c>
      <c r="G28" s="198">
        <v>11276</v>
      </c>
      <c r="H28" s="198">
        <v>306</v>
      </c>
      <c r="I28" s="200"/>
    </row>
    <row r="29" spans="1:9" ht="11.25">
      <c r="A29" s="197"/>
      <c r="B29" s="198" t="s">
        <v>54</v>
      </c>
      <c r="C29" s="198">
        <v>27005</v>
      </c>
      <c r="D29" s="198">
        <v>8706</v>
      </c>
      <c r="E29" s="198">
        <v>18004</v>
      </c>
      <c r="F29" s="198">
        <v>2872</v>
      </c>
      <c r="G29" s="198">
        <v>15132</v>
      </c>
      <c r="H29" s="198">
        <v>295</v>
      </c>
      <c r="I29" s="200"/>
    </row>
    <row r="30" spans="1:9" ht="11.25">
      <c r="A30" s="197"/>
      <c r="B30" s="198" t="s">
        <v>55</v>
      </c>
      <c r="C30" s="198">
        <v>25639</v>
      </c>
      <c r="D30" s="198">
        <v>8538</v>
      </c>
      <c r="E30" s="198">
        <v>16821</v>
      </c>
      <c r="F30" s="198">
        <v>2758</v>
      </c>
      <c r="G30" s="198">
        <v>14063</v>
      </c>
      <c r="H30" s="198">
        <v>280</v>
      </c>
      <c r="I30" s="200"/>
    </row>
    <row r="31" spans="1:9" ht="11.25">
      <c r="A31" s="197"/>
      <c r="B31" s="198" t="s">
        <v>56</v>
      </c>
      <c r="C31" s="198">
        <v>22349</v>
      </c>
      <c r="D31" s="198">
        <v>7280</v>
      </c>
      <c r="E31" s="198">
        <v>14895</v>
      </c>
      <c r="F31" s="198">
        <v>2491</v>
      </c>
      <c r="G31" s="198">
        <v>12404</v>
      </c>
      <c r="H31" s="198">
        <v>174</v>
      </c>
      <c r="I31" s="200"/>
    </row>
    <row r="32" spans="1:9" ht="11.25">
      <c r="A32" s="197"/>
      <c r="B32" s="198" t="s">
        <v>57</v>
      </c>
      <c r="C32" s="198">
        <v>26224</v>
      </c>
      <c r="D32" s="198">
        <v>8022</v>
      </c>
      <c r="E32" s="198">
        <v>18014</v>
      </c>
      <c r="F32" s="198">
        <v>3175</v>
      </c>
      <c r="G32" s="198">
        <v>14839</v>
      </c>
      <c r="H32" s="198">
        <v>188</v>
      </c>
      <c r="I32" s="200"/>
    </row>
    <row r="33" spans="1:9" ht="11.25">
      <c r="A33" s="197"/>
      <c r="B33" s="198" t="s">
        <v>58</v>
      </c>
      <c r="C33" s="198">
        <v>33789</v>
      </c>
      <c r="D33" s="198">
        <v>9411</v>
      </c>
      <c r="E33" s="198">
        <v>24079</v>
      </c>
      <c r="F33" s="198">
        <v>4892</v>
      </c>
      <c r="G33" s="198">
        <v>19187</v>
      </c>
      <c r="H33" s="198">
        <v>299</v>
      </c>
      <c r="I33" s="200"/>
    </row>
    <row r="34" spans="1:9" ht="11.25">
      <c r="A34" s="197"/>
      <c r="B34" s="198" t="s">
        <v>59</v>
      </c>
      <c r="C34" s="198">
        <v>34383</v>
      </c>
      <c r="D34" s="198">
        <v>9549</v>
      </c>
      <c r="E34" s="198">
        <v>24441</v>
      </c>
      <c r="F34" s="198">
        <v>5807</v>
      </c>
      <c r="G34" s="198">
        <v>18634</v>
      </c>
      <c r="H34" s="198">
        <v>393</v>
      </c>
      <c r="I34" s="200"/>
    </row>
    <row r="35" spans="1:9" ht="11.25">
      <c r="A35" s="197"/>
      <c r="B35" s="198" t="s">
        <v>60</v>
      </c>
      <c r="C35" s="198">
        <v>31414</v>
      </c>
      <c r="D35" s="198">
        <v>8746</v>
      </c>
      <c r="E35" s="198">
        <v>22119</v>
      </c>
      <c r="F35" s="198">
        <v>5108</v>
      </c>
      <c r="G35" s="198">
        <v>17011</v>
      </c>
      <c r="H35" s="198">
        <v>549</v>
      </c>
      <c r="I35" s="200"/>
    </row>
    <row r="36" spans="1:9" ht="11.25">
      <c r="A36" s="197"/>
      <c r="B36" s="198" t="s">
        <v>61</v>
      </c>
      <c r="C36" s="198">
        <v>31620</v>
      </c>
      <c r="D36" s="198">
        <v>8737</v>
      </c>
      <c r="E36" s="198">
        <v>22448</v>
      </c>
      <c r="F36" s="198">
        <v>4691</v>
      </c>
      <c r="G36" s="198">
        <v>17757</v>
      </c>
      <c r="H36" s="198">
        <v>435</v>
      </c>
      <c r="I36" s="200"/>
    </row>
    <row r="37" spans="1:9" ht="11.25">
      <c r="A37" s="197"/>
      <c r="B37" s="198" t="s">
        <v>62</v>
      </c>
      <c r="C37" s="198">
        <v>35793</v>
      </c>
      <c r="D37" s="198">
        <v>8830</v>
      </c>
      <c r="E37" s="198">
        <v>26504</v>
      </c>
      <c r="F37" s="198">
        <v>5750</v>
      </c>
      <c r="G37" s="198">
        <v>20754</v>
      </c>
      <c r="H37" s="198">
        <v>459</v>
      </c>
      <c r="I37" s="200"/>
    </row>
    <row r="38" spans="1:9" ht="11.25">
      <c r="A38" s="197"/>
      <c r="B38" s="198" t="s">
        <v>63</v>
      </c>
      <c r="C38" s="198">
        <v>38555</v>
      </c>
      <c r="D38" s="198">
        <v>9366</v>
      </c>
      <c r="E38" s="198">
        <v>28882</v>
      </c>
      <c r="F38" s="198">
        <v>5445</v>
      </c>
      <c r="G38" s="198">
        <v>23437</v>
      </c>
      <c r="H38" s="198">
        <v>307</v>
      </c>
      <c r="I38" s="200"/>
    </row>
    <row r="39" spans="1:9" ht="11.25">
      <c r="A39" s="197"/>
      <c r="B39" s="198" t="s">
        <v>64</v>
      </c>
      <c r="C39" s="198">
        <v>43545</v>
      </c>
      <c r="D39" s="198">
        <v>11058</v>
      </c>
      <c r="E39" s="198">
        <v>31852</v>
      </c>
      <c r="F39" s="198">
        <v>6893</v>
      </c>
      <c r="G39" s="198">
        <v>24959</v>
      </c>
      <c r="H39" s="198">
        <v>635</v>
      </c>
      <c r="I39" s="200"/>
    </row>
    <row r="40" spans="1:9" ht="11.25">
      <c r="A40" s="197"/>
      <c r="B40" s="198" t="s">
        <v>65</v>
      </c>
      <c r="C40" s="198">
        <v>46506</v>
      </c>
      <c r="D40" s="198">
        <v>10969</v>
      </c>
      <c r="E40" s="198">
        <v>34711</v>
      </c>
      <c r="F40" s="198">
        <v>9146</v>
      </c>
      <c r="G40" s="198">
        <v>25565</v>
      </c>
      <c r="H40" s="198">
        <v>826</v>
      </c>
      <c r="I40" s="200"/>
    </row>
    <row r="41" spans="1:9" ht="11.25">
      <c r="A41" s="197"/>
      <c r="B41" s="198" t="s">
        <v>66</v>
      </c>
      <c r="C41" s="198">
        <v>47747</v>
      </c>
      <c r="D41" s="198">
        <v>11900</v>
      </c>
      <c r="E41" s="198">
        <v>35026</v>
      </c>
      <c r="F41" s="198">
        <v>8613</v>
      </c>
      <c r="G41" s="198">
        <v>26413</v>
      </c>
      <c r="H41" s="198">
        <v>821</v>
      </c>
      <c r="I41" s="200"/>
    </row>
    <row r="42" spans="1:9" ht="11.25">
      <c r="A42" s="197"/>
      <c r="B42" s="198" t="s">
        <v>67</v>
      </c>
      <c r="C42" s="198">
        <v>52994</v>
      </c>
      <c r="D42" s="198">
        <v>14474</v>
      </c>
      <c r="E42" s="198">
        <v>37672</v>
      </c>
      <c r="F42" s="198">
        <v>8478</v>
      </c>
      <c r="G42" s="198">
        <v>29194</v>
      </c>
      <c r="H42" s="198">
        <v>848</v>
      </c>
      <c r="I42" s="200"/>
    </row>
    <row r="43" spans="1:9" ht="11.25">
      <c r="A43" s="197"/>
      <c r="B43" s="198" t="s">
        <v>68</v>
      </c>
      <c r="C43" s="198">
        <v>51140</v>
      </c>
      <c r="D43" s="198">
        <v>12977</v>
      </c>
      <c r="E43" s="198">
        <v>37507</v>
      </c>
      <c r="F43" s="198">
        <v>8120</v>
      </c>
      <c r="G43" s="198">
        <v>29387</v>
      </c>
      <c r="H43" s="198">
        <v>656</v>
      </c>
      <c r="I43" s="200"/>
    </row>
    <row r="44" spans="1:9" ht="11.25">
      <c r="A44" s="197"/>
      <c r="B44" s="198" t="s">
        <v>69</v>
      </c>
      <c r="C44" s="198">
        <v>48011</v>
      </c>
      <c r="D44" s="198">
        <v>11828</v>
      </c>
      <c r="E44" s="198">
        <v>35311</v>
      </c>
      <c r="F44" s="198">
        <v>7982</v>
      </c>
      <c r="G44" s="198">
        <v>27329</v>
      </c>
      <c r="H44" s="198">
        <v>872</v>
      </c>
      <c r="I44" s="200"/>
    </row>
    <row r="45" spans="1:9" ht="11.25">
      <c r="A45" s="197"/>
      <c r="B45" s="201" t="s">
        <v>70</v>
      </c>
      <c r="C45" s="201">
        <v>55086</v>
      </c>
      <c r="D45" s="201">
        <v>12561</v>
      </c>
      <c r="E45" s="201">
        <v>41027</v>
      </c>
      <c r="F45" s="201">
        <v>8499</v>
      </c>
      <c r="G45" s="201">
        <v>32528</v>
      </c>
      <c r="H45" s="201">
        <v>1498</v>
      </c>
      <c r="I45" s="200"/>
    </row>
    <row r="46" spans="1:9" ht="11.25">
      <c r="A46" s="197"/>
      <c r="B46" s="201" t="s">
        <v>71</v>
      </c>
      <c r="C46" s="201">
        <v>58223.98</v>
      </c>
      <c r="D46" s="201">
        <v>15342.147</v>
      </c>
      <c r="E46" s="201">
        <v>41143.788</v>
      </c>
      <c r="F46" s="201">
        <v>8242.839</v>
      </c>
      <c r="G46" s="201">
        <v>32900.94899999999</v>
      </c>
      <c r="H46" s="201">
        <v>1736.662601</v>
      </c>
      <c r="I46" s="200"/>
    </row>
    <row r="47" spans="1:9" ht="11.25">
      <c r="A47" s="197"/>
      <c r="B47" s="201" t="s">
        <v>72</v>
      </c>
      <c r="C47" s="201">
        <v>60361.399729</v>
      </c>
      <c r="D47" s="201">
        <v>16951.412881</v>
      </c>
      <c r="E47" s="201">
        <v>41964.931813</v>
      </c>
      <c r="F47" s="201">
        <v>8965.913634</v>
      </c>
      <c r="G47" s="201">
        <v>32999.018179000006</v>
      </c>
      <c r="H47" s="201">
        <v>1444.877035</v>
      </c>
      <c r="I47" s="200"/>
    </row>
    <row r="48" spans="1:9" ht="11.25">
      <c r="A48" s="197"/>
      <c r="B48" s="201" t="s">
        <v>73</v>
      </c>
      <c r="C48" s="201">
        <v>73084</v>
      </c>
      <c r="D48" s="201">
        <v>21178.543</v>
      </c>
      <c r="E48" s="201">
        <v>50596.092</v>
      </c>
      <c r="F48" s="201">
        <v>10943.02</v>
      </c>
      <c r="G48" s="201">
        <v>39653.072</v>
      </c>
      <c r="H48" s="201">
        <v>1308.929</v>
      </c>
      <c r="I48" s="200"/>
    </row>
    <row r="49" spans="1:9" ht="11.25">
      <c r="A49" s="197"/>
      <c r="B49" s="201" t="s">
        <v>74</v>
      </c>
      <c r="C49" s="201">
        <v>96476</v>
      </c>
      <c r="D49" s="201">
        <v>28520</v>
      </c>
      <c r="E49" s="201">
        <v>66373</v>
      </c>
      <c r="F49" s="201">
        <v>13430</v>
      </c>
      <c r="G49" s="201">
        <v>52943</v>
      </c>
      <c r="H49" s="201">
        <v>1585</v>
      </c>
      <c r="I49" s="200"/>
    </row>
    <row r="50" spans="2:9" ht="11.25">
      <c r="B50" s="201" t="s">
        <v>76</v>
      </c>
      <c r="C50" s="482">
        <v>118308</v>
      </c>
      <c r="D50" s="482">
        <v>34721</v>
      </c>
      <c r="E50" s="482">
        <v>81105</v>
      </c>
      <c r="F50" s="482">
        <v>15961</v>
      </c>
      <c r="G50" s="482">
        <v>65144</v>
      </c>
      <c r="H50" s="482">
        <v>2482</v>
      </c>
      <c r="I50" s="193"/>
    </row>
    <row r="51" spans="1:9" ht="11.25">
      <c r="A51" s="197"/>
      <c r="B51" s="201" t="s">
        <v>514</v>
      </c>
      <c r="C51" s="482">
        <v>137735</v>
      </c>
      <c r="D51" s="482">
        <v>40281</v>
      </c>
      <c r="E51" s="482">
        <v>94473</v>
      </c>
      <c r="F51" s="482">
        <v>19522</v>
      </c>
      <c r="G51" s="482">
        <v>74951</v>
      </c>
      <c r="H51" s="482">
        <v>2981</v>
      </c>
      <c r="I51" s="200"/>
    </row>
    <row r="52" spans="1:9" ht="11.25">
      <c r="A52" s="197"/>
      <c r="B52" s="316" t="s">
        <v>530</v>
      </c>
      <c r="C52" s="483">
        <v>160648.281258</v>
      </c>
      <c r="D52" s="483">
        <v>51596</v>
      </c>
      <c r="E52" s="483">
        <v>105698</v>
      </c>
      <c r="F52" s="483">
        <v>21802.138391</v>
      </c>
      <c r="G52" s="483">
        <v>83943.154825</v>
      </c>
      <c r="H52" s="483">
        <v>3309</v>
      </c>
      <c r="I52" s="200"/>
    </row>
    <row r="53" spans="2:9" ht="11.25">
      <c r="B53" s="193" t="s">
        <v>524</v>
      </c>
      <c r="C53" s="202"/>
      <c r="D53" s="193"/>
      <c r="E53" s="193"/>
      <c r="F53" s="193"/>
      <c r="G53" s="193"/>
      <c r="H53" s="193"/>
      <c r="I53" s="193"/>
    </row>
    <row r="54" spans="2:9" ht="11.25">
      <c r="B54" s="193"/>
      <c r="C54" s="193"/>
      <c r="D54" s="193"/>
      <c r="E54" s="193"/>
      <c r="F54" s="193"/>
      <c r="G54" s="193"/>
      <c r="H54" s="193"/>
      <c r="I54" s="193"/>
    </row>
    <row r="55" spans="2:12" ht="11.25">
      <c r="B55" s="193"/>
      <c r="C55" s="198"/>
      <c r="D55" s="198"/>
      <c r="E55" s="198"/>
      <c r="F55" s="198"/>
      <c r="G55" s="198"/>
      <c r="H55" s="198"/>
      <c r="I55" s="198"/>
      <c r="J55" s="198"/>
      <c r="K55" s="198"/>
      <c r="L55" s="198"/>
    </row>
    <row r="56" spans="1:12" ht="11.25">
      <c r="A56" s="197"/>
      <c r="C56" s="198"/>
      <c r="D56" s="198"/>
      <c r="E56" s="198"/>
      <c r="F56" s="198"/>
      <c r="G56" s="198"/>
      <c r="H56" s="198"/>
      <c r="I56" s="198"/>
      <c r="J56" s="198"/>
      <c r="K56" s="198"/>
      <c r="L56" s="198"/>
    </row>
    <row r="57" spans="1:12" ht="11.25">
      <c r="A57" s="197"/>
      <c r="I57" s="198"/>
      <c r="J57" s="198"/>
      <c r="K57" s="198"/>
      <c r="L57" s="198"/>
    </row>
    <row r="58" spans="1:12" ht="11.25">
      <c r="A58" s="197"/>
      <c r="I58" s="198"/>
      <c r="J58" s="198"/>
      <c r="K58" s="198"/>
      <c r="L58" s="198"/>
    </row>
    <row r="59" spans="1:12" ht="11.25">
      <c r="A59" s="197"/>
      <c r="I59" s="198"/>
      <c r="J59" s="198"/>
      <c r="K59" s="198"/>
      <c r="L59" s="198"/>
    </row>
    <row r="60" spans="1:12" ht="11.25">
      <c r="A60" s="197"/>
      <c r="I60" s="198"/>
      <c r="J60" s="198"/>
      <c r="K60" s="198"/>
      <c r="L60" s="198"/>
    </row>
    <row r="61" spans="2:12" ht="11.25">
      <c r="B61" s="193"/>
      <c r="I61" s="198"/>
      <c r="J61" s="198"/>
      <c r="K61" s="198"/>
      <c r="L61" s="198"/>
    </row>
    <row r="62" spans="2:9" ht="11.25">
      <c r="B62" s="193"/>
      <c r="I62" s="193"/>
    </row>
    <row r="63" spans="2:9" ht="11.25">
      <c r="B63" s="193"/>
      <c r="I63" s="193"/>
    </row>
    <row r="64" spans="2:9" ht="11.25">
      <c r="B64" s="193"/>
      <c r="I64" s="193"/>
    </row>
    <row r="65" spans="2:9" ht="11.25">
      <c r="B65" s="193"/>
      <c r="C65" s="193"/>
      <c r="D65" s="193"/>
      <c r="E65" s="193"/>
      <c r="F65" s="193"/>
      <c r="G65" s="193"/>
      <c r="H65" s="193"/>
      <c r="I65" s="193"/>
    </row>
    <row r="66" spans="2:9" ht="11.25">
      <c r="B66" s="193"/>
      <c r="C66" s="193"/>
      <c r="D66" s="193"/>
      <c r="E66" s="193"/>
      <c r="F66" s="193"/>
      <c r="G66" s="193"/>
      <c r="H66" s="193"/>
      <c r="I66" s="193"/>
    </row>
    <row r="67" spans="2:9" ht="11.25">
      <c r="B67" s="193"/>
      <c r="C67" s="193"/>
      <c r="D67" s="193"/>
      <c r="E67" s="193"/>
      <c r="F67" s="193"/>
      <c r="G67" s="193"/>
      <c r="H67" s="193"/>
      <c r="I67" s="193"/>
    </row>
    <row r="68" spans="2:9" ht="11.25">
      <c r="B68" s="193"/>
      <c r="C68" s="193"/>
      <c r="D68" s="193"/>
      <c r="E68" s="193"/>
      <c r="F68" s="193"/>
      <c r="G68" s="193"/>
      <c r="H68" s="193"/>
      <c r="I68" s="193"/>
    </row>
    <row r="69" spans="2:9" ht="11.25">
      <c r="B69" s="193"/>
      <c r="C69" s="193"/>
      <c r="D69" s="193"/>
      <c r="E69" s="193"/>
      <c r="F69" s="193"/>
      <c r="G69" s="193"/>
      <c r="H69" s="193"/>
      <c r="I69" s="193"/>
    </row>
    <row r="70" spans="2:9" ht="11.25">
      <c r="B70" s="193"/>
      <c r="C70" s="193"/>
      <c r="D70" s="193"/>
      <c r="E70" s="193"/>
      <c r="F70" s="193"/>
      <c r="G70" s="193"/>
      <c r="H70" s="193"/>
      <c r="I70" s="193"/>
    </row>
    <row r="71" spans="2:9" ht="11.25">
      <c r="B71" s="193"/>
      <c r="C71" s="193"/>
      <c r="D71" s="193"/>
      <c r="E71" s="193"/>
      <c r="F71" s="193"/>
      <c r="G71" s="193"/>
      <c r="H71" s="193"/>
      <c r="I71" s="193"/>
    </row>
    <row r="72" spans="2:9" ht="11.25">
      <c r="B72" s="193"/>
      <c r="C72" s="193"/>
      <c r="D72" s="193"/>
      <c r="E72" s="193"/>
      <c r="F72" s="193"/>
      <c r="G72" s="193"/>
      <c r="H72" s="193"/>
      <c r="I72" s="193"/>
    </row>
    <row r="73" spans="2:9" ht="11.25">
      <c r="B73" s="193"/>
      <c r="C73" s="193"/>
      <c r="D73" s="193"/>
      <c r="E73" s="193"/>
      <c r="F73" s="193"/>
      <c r="G73" s="193"/>
      <c r="H73" s="193"/>
      <c r="I73" s="193"/>
    </row>
    <row r="74" spans="2:9" ht="11.25">
      <c r="B74" s="193"/>
      <c r="C74" s="193"/>
      <c r="D74" s="193"/>
      <c r="E74" s="193"/>
      <c r="F74" s="193"/>
      <c r="G74" s="193"/>
      <c r="H74" s="193"/>
      <c r="I74" s="193"/>
    </row>
    <row r="75" spans="2:9" ht="11.25">
      <c r="B75" s="193"/>
      <c r="C75" s="193"/>
      <c r="D75" s="193"/>
      <c r="E75" s="193"/>
      <c r="F75" s="193"/>
      <c r="G75" s="193"/>
      <c r="H75" s="193"/>
      <c r="I75" s="193"/>
    </row>
    <row r="76" spans="2:9" ht="11.25">
      <c r="B76" s="193"/>
      <c r="C76" s="193"/>
      <c r="D76" s="193"/>
      <c r="E76" s="193"/>
      <c r="F76" s="193"/>
      <c r="G76" s="193"/>
      <c r="H76" s="193"/>
      <c r="I76" s="193"/>
    </row>
    <row r="77" spans="2:9" ht="11.25">
      <c r="B77" s="193"/>
      <c r="C77" s="193"/>
      <c r="D77" s="193"/>
      <c r="E77" s="193"/>
      <c r="F77" s="193"/>
      <c r="G77" s="193"/>
      <c r="H77" s="193"/>
      <c r="I77" s="193"/>
    </row>
    <row r="78" spans="2:9" ht="11.25">
      <c r="B78" s="193"/>
      <c r="C78" s="193"/>
      <c r="D78" s="193"/>
      <c r="E78" s="193"/>
      <c r="F78" s="193"/>
      <c r="G78" s="193"/>
      <c r="H78" s="193"/>
      <c r="I78" s="193"/>
    </row>
    <row r="79" spans="2:9" ht="11.25">
      <c r="B79" s="193"/>
      <c r="C79" s="193"/>
      <c r="D79" s="193"/>
      <c r="E79" s="193"/>
      <c r="F79" s="193"/>
      <c r="G79" s="193"/>
      <c r="H79" s="193"/>
      <c r="I79" s="193"/>
    </row>
    <row r="80" spans="2:9" ht="11.25">
      <c r="B80" s="193"/>
      <c r="C80" s="193"/>
      <c r="D80" s="193"/>
      <c r="E80" s="193"/>
      <c r="F80" s="193"/>
      <c r="G80" s="193"/>
      <c r="H80" s="193"/>
      <c r="I80" s="193"/>
    </row>
    <row r="81" spans="2:9" ht="11.25">
      <c r="B81" s="193"/>
      <c r="C81" s="193"/>
      <c r="D81" s="193"/>
      <c r="E81" s="193"/>
      <c r="F81" s="193"/>
      <c r="G81" s="193"/>
      <c r="H81" s="193"/>
      <c r="I81" s="193"/>
    </row>
    <row r="82" spans="2:9" ht="11.25">
      <c r="B82" s="193"/>
      <c r="C82" s="193"/>
      <c r="D82" s="193"/>
      <c r="E82" s="193"/>
      <c r="F82" s="193"/>
      <c r="G82" s="193"/>
      <c r="H82" s="193"/>
      <c r="I82" s="193"/>
    </row>
    <row r="83" spans="2:9" ht="11.25">
      <c r="B83" s="193"/>
      <c r="C83" s="193"/>
      <c r="D83" s="193"/>
      <c r="E83" s="193"/>
      <c r="F83" s="193"/>
      <c r="G83" s="193"/>
      <c r="H83" s="193"/>
      <c r="I83" s="193"/>
    </row>
    <row r="84" spans="2:9" ht="11.25">
      <c r="B84" s="193"/>
      <c r="C84" s="193"/>
      <c r="D84" s="193"/>
      <c r="E84" s="193"/>
      <c r="F84" s="193"/>
      <c r="G84" s="193"/>
      <c r="H84" s="193"/>
      <c r="I84" s="193"/>
    </row>
    <row r="85" spans="2:9" ht="11.25">
      <c r="B85" s="193"/>
      <c r="C85" s="193"/>
      <c r="D85" s="193"/>
      <c r="E85" s="193"/>
      <c r="F85" s="193"/>
      <c r="G85" s="193"/>
      <c r="H85" s="193"/>
      <c r="I85" s="193"/>
    </row>
    <row r="86" spans="2:9" ht="11.25">
      <c r="B86" s="193"/>
      <c r="C86" s="193"/>
      <c r="D86" s="193"/>
      <c r="E86" s="193"/>
      <c r="F86" s="193"/>
      <c r="G86" s="193"/>
      <c r="H86" s="193"/>
      <c r="I86" s="193"/>
    </row>
    <row r="87" spans="2:9" ht="11.25">
      <c r="B87" s="193"/>
      <c r="C87" s="193"/>
      <c r="D87" s="193"/>
      <c r="E87" s="193"/>
      <c r="F87" s="193"/>
      <c r="G87" s="193"/>
      <c r="H87" s="193"/>
      <c r="I87" s="193"/>
    </row>
    <row r="88" spans="2:9" ht="11.25">
      <c r="B88" s="193"/>
      <c r="C88" s="193"/>
      <c r="D88" s="193"/>
      <c r="E88" s="193"/>
      <c r="F88" s="193"/>
      <c r="G88" s="193"/>
      <c r="H88" s="193"/>
      <c r="I88" s="193"/>
    </row>
    <row r="89" spans="2:9" ht="11.25">
      <c r="B89" s="193"/>
      <c r="C89" s="193"/>
      <c r="D89" s="193"/>
      <c r="E89" s="193"/>
      <c r="F89" s="193"/>
      <c r="G89" s="193"/>
      <c r="H89" s="193"/>
      <c r="I89" s="193"/>
    </row>
    <row r="90" spans="2:9" ht="11.25">
      <c r="B90" s="193"/>
      <c r="C90" s="193"/>
      <c r="D90" s="193"/>
      <c r="E90" s="193"/>
      <c r="F90" s="193"/>
      <c r="G90" s="193"/>
      <c r="H90" s="193"/>
      <c r="I90" s="193"/>
    </row>
    <row r="91" spans="2:9" ht="11.25">
      <c r="B91" s="193"/>
      <c r="C91" s="193"/>
      <c r="D91" s="193"/>
      <c r="E91" s="193"/>
      <c r="F91" s="193"/>
      <c r="G91" s="193"/>
      <c r="H91" s="193"/>
      <c r="I91" s="193"/>
    </row>
    <row r="92" spans="2:9" ht="11.25">
      <c r="B92" s="193"/>
      <c r="C92" s="193"/>
      <c r="D92" s="193"/>
      <c r="E92" s="193"/>
      <c r="F92" s="193"/>
      <c r="G92" s="193"/>
      <c r="H92" s="193"/>
      <c r="I92" s="193"/>
    </row>
    <row r="93" spans="2:9" ht="11.25">
      <c r="B93" s="193"/>
      <c r="C93" s="193"/>
      <c r="D93" s="193"/>
      <c r="E93" s="193"/>
      <c r="F93" s="193"/>
      <c r="G93" s="193"/>
      <c r="H93" s="193"/>
      <c r="I93" s="193"/>
    </row>
    <row r="94" spans="2:9" ht="11.25">
      <c r="B94" s="193"/>
      <c r="C94" s="193"/>
      <c r="D94" s="193"/>
      <c r="E94" s="193"/>
      <c r="F94" s="193"/>
      <c r="G94" s="193"/>
      <c r="H94" s="193"/>
      <c r="I94" s="193"/>
    </row>
    <row r="95" spans="2:9" ht="11.25">
      <c r="B95" s="193"/>
      <c r="C95" s="193"/>
      <c r="D95" s="193"/>
      <c r="E95" s="193"/>
      <c r="F95" s="193"/>
      <c r="G95" s="193"/>
      <c r="H95" s="193"/>
      <c r="I95" s="193"/>
    </row>
    <row r="96" spans="2:9" ht="11.25">
      <c r="B96" s="193"/>
      <c r="C96" s="193"/>
      <c r="D96" s="193"/>
      <c r="E96" s="193"/>
      <c r="F96" s="193"/>
      <c r="G96" s="193"/>
      <c r="H96" s="193"/>
      <c r="I96" s="193"/>
    </row>
    <row r="97" spans="2:9" ht="11.25">
      <c r="B97" s="193"/>
      <c r="C97" s="193"/>
      <c r="D97" s="193"/>
      <c r="E97" s="193"/>
      <c r="F97" s="193"/>
      <c r="G97" s="193"/>
      <c r="H97" s="193"/>
      <c r="I97" s="193"/>
    </row>
    <row r="98" spans="2:9" ht="11.25">
      <c r="B98" s="193"/>
      <c r="C98" s="193"/>
      <c r="D98" s="193"/>
      <c r="E98" s="193"/>
      <c r="F98" s="193"/>
      <c r="G98" s="193"/>
      <c r="H98" s="193"/>
      <c r="I98" s="193"/>
    </row>
    <row r="99" spans="2:9" ht="11.25">
      <c r="B99" s="193"/>
      <c r="C99" s="193"/>
      <c r="D99" s="193"/>
      <c r="E99" s="193"/>
      <c r="F99" s="193"/>
      <c r="G99" s="193"/>
      <c r="H99" s="193"/>
      <c r="I99" s="193"/>
    </row>
    <row r="100" spans="2:9" ht="11.25">
      <c r="B100" s="193"/>
      <c r="C100" s="193"/>
      <c r="D100" s="193"/>
      <c r="E100" s="193"/>
      <c r="F100" s="193"/>
      <c r="G100" s="193"/>
      <c r="H100" s="193"/>
      <c r="I100" s="193"/>
    </row>
    <row r="101" spans="2:9" ht="11.25">
      <c r="B101" s="193"/>
      <c r="C101" s="193"/>
      <c r="D101" s="193"/>
      <c r="E101" s="193"/>
      <c r="F101" s="193"/>
      <c r="G101" s="193"/>
      <c r="H101" s="193"/>
      <c r="I101" s="193"/>
    </row>
    <row r="102" spans="2:9" ht="11.25">
      <c r="B102" s="193"/>
      <c r="C102" s="193"/>
      <c r="D102" s="193"/>
      <c r="E102" s="193"/>
      <c r="F102" s="193"/>
      <c r="G102" s="193"/>
      <c r="H102" s="193"/>
      <c r="I102" s="193"/>
    </row>
    <row r="103" spans="2:9" ht="11.25">
      <c r="B103" s="193"/>
      <c r="C103" s="193"/>
      <c r="D103" s="193"/>
      <c r="E103" s="193"/>
      <c r="F103" s="193"/>
      <c r="G103" s="193"/>
      <c r="H103" s="193"/>
      <c r="I103" s="193"/>
    </row>
    <row r="104" spans="2:9" ht="11.25">
      <c r="B104" s="193"/>
      <c r="C104" s="193"/>
      <c r="D104" s="193"/>
      <c r="E104" s="193"/>
      <c r="F104" s="193"/>
      <c r="G104" s="193"/>
      <c r="H104" s="193"/>
      <c r="I104" s="193"/>
    </row>
    <row r="105" spans="2:9" ht="11.25">
      <c r="B105" s="193"/>
      <c r="C105" s="193"/>
      <c r="D105" s="193"/>
      <c r="E105" s="193"/>
      <c r="F105" s="193"/>
      <c r="G105" s="193"/>
      <c r="H105" s="193"/>
      <c r="I105" s="193"/>
    </row>
    <row r="106" spans="2:9" ht="11.25">
      <c r="B106" s="193"/>
      <c r="C106" s="193"/>
      <c r="D106" s="193"/>
      <c r="E106" s="193"/>
      <c r="F106" s="193"/>
      <c r="G106" s="193"/>
      <c r="H106" s="193"/>
      <c r="I106" s="193"/>
    </row>
    <row r="107" spans="2:9" ht="11.25">
      <c r="B107" s="193"/>
      <c r="C107" s="193"/>
      <c r="D107" s="193"/>
      <c r="E107" s="193"/>
      <c r="F107" s="193"/>
      <c r="G107" s="193"/>
      <c r="H107" s="193"/>
      <c r="I107" s="193"/>
    </row>
    <row r="108" spans="2:9" ht="11.25">
      <c r="B108" s="193"/>
      <c r="C108" s="193"/>
      <c r="D108" s="193"/>
      <c r="E108" s="193"/>
      <c r="F108" s="193"/>
      <c r="G108" s="193"/>
      <c r="H108" s="193"/>
      <c r="I108" s="193"/>
    </row>
    <row r="109" spans="2:9" ht="11.25">
      <c r="B109" s="193"/>
      <c r="C109" s="193"/>
      <c r="D109" s="193"/>
      <c r="E109" s="193"/>
      <c r="F109" s="193"/>
      <c r="G109" s="193"/>
      <c r="H109" s="193"/>
      <c r="I109" s="193"/>
    </row>
    <row r="110" spans="2:9" ht="11.25">
      <c r="B110" s="193"/>
      <c r="C110" s="193"/>
      <c r="D110" s="193"/>
      <c r="E110" s="193"/>
      <c r="F110" s="193"/>
      <c r="G110" s="193"/>
      <c r="H110" s="193"/>
      <c r="I110" s="193"/>
    </row>
    <row r="111" spans="2:9" ht="11.25">
      <c r="B111" s="193"/>
      <c r="C111" s="193"/>
      <c r="D111" s="193"/>
      <c r="E111" s="193"/>
      <c r="F111" s="193"/>
      <c r="G111" s="193"/>
      <c r="H111" s="193"/>
      <c r="I111" s="193"/>
    </row>
    <row r="112" spans="2:9" ht="11.25">
      <c r="B112" s="193"/>
      <c r="C112" s="193"/>
      <c r="D112" s="193"/>
      <c r="E112" s="193"/>
      <c r="F112" s="193"/>
      <c r="G112" s="193"/>
      <c r="H112" s="193"/>
      <c r="I112" s="193"/>
    </row>
    <row r="113" spans="2:9" ht="11.25">
      <c r="B113" s="193"/>
      <c r="C113" s="193"/>
      <c r="D113" s="193"/>
      <c r="E113" s="193"/>
      <c r="F113" s="193"/>
      <c r="G113" s="193"/>
      <c r="H113" s="193"/>
      <c r="I113" s="193"/>
    </row>
    <row r="114" spans="2:9" ht="11.25">
      <c r="B114" s="193"/>
      <c r="C114" s="193"/>
      <c r="D114" s="193"/>
      <c r="E114" s="193"/>
      <c r="F114" s="193"/>
      <c r="G114" s="193"/>
      <c r="H114" s="193"/>
      <c r="I114" s="193"/>
    </row>
    <row r="115" spans="2:9" ht="11.25">
      <c r="B115" s="193"/>
      <c r="C115" s="193"/>
      <c r="D115" s="193"/>
      <c r="E115" s="193"/>
      <c r="F115" s="193"/>
      <c r="G115" s="193"/>
      <c r="H115" s="193"/>
      <c r="I115" s="193"/>
    </row>
    <row r="116" spans="2:9" ht="11.25">
      <c r="B116" s="193"/>
      <c r="C116" s="193"/>
      <c r="D116" s="193"/>
      <c r="E116" s="193"/>
      <c r="F116" s="193"/>
      <c r="G116" s="193"/>
      <c r="H116" s="193"/>
      <c r="I116" s="193"/>
    </row>
    <row r="117" spans="2:9" ht="11.25">
      <c r="B117" s="193"/>
      <c r="C117" s="193"/>
      <c r="D117" s="193"/>
      <c r="E117" s="193"/>
      <c r="F117" s="193"/>
      <c r="G117" s="193"/>
      <c r="H117" s="193"/>
      <c r="I117" s="193"/>
    </row>
    <row r="118" spans="2:9" ht="11.25">
      <c r="B118" s="193"/>
      <c r="C118" s="193"/>
      <c r="D118" s="193"/>
      <c r="E118" s="193"/>
      <c r="F118" s="193"/>
      <c r="G118" s="193"/>
      <c r="H118" s="193"/>
      <c r="I118" s="193"/>
    </row>
    <row r="119" spans="2:9" ht="11.25">
      <c r="B119" s="193"/>
      <c r="C119" s="193"/>
      <c r="D119" s="193"/>
      <c r="E119" s="193"/>
      <c r="F119" s="193"/>
      <c r="G119" s="193"/>
      <c r="H119" s="193"/>
      <c r="I119" s="193"/>
    </row>
    <row r="120" spans="2:9" ht="11.25">
      <c r="B120" s="193"/>
      <c r="C120" s="193"/>
      <c r="D120" s="193"/>
      <c r="E120" s="193"/>
      <c r="F120" s="193"/>
      <c r="G120" s="193"/>
      <c r="H120" s="193"/>
      <c r="I120" s="193"/>
    </row>
    <row r="121" spans="2:9" ht="11.25">
      <c r="B121" s="193"/>
      <c r="C121" s="193"/>
      <c r="D121" s="193"/>
      <c r="E121" s="193"/>
      <c r="F121" s="193"/>
      <c r="G121" s="193"/>
      <c r="H121" s="193"/>
      <c r="I121" s="193"/>
    </row>
    <row r="122" spans="2:9" ht="11.25">
      <c r="B122" s="193"/>
      <c r="C122" s="193"/>
      <c r="D122" s="193"/>
      <c r="E122" s="193"/>
      <c r="F122" s="193"/>
      <c r="G122" s="193"/>
      <c r="H122" s="193"/>
      <c r="I122" s="193"/>
    </row>
    <row r="123" spans="2:9" ht="11.25">
      <c r="B123" s="193"/>
      <c r="C123" s="193"/>
      <c r="D123" s="193"/>
      <c r="E123" s="193"/>
      <c r="F123" s="193"/>
      <c r="G123" s="193"/>
      <c r="H123" s="193"/>
      <c r="I123" s="193"/>
    </row>
    <row r="124" spans="2:9" ht="11.25">
      <c r="B124" s="193"/>
      <c r="C124" s="193"/>
      <c r="D124" s="193"/>
      <c r="E124" s="193"/>
      <c r="F124" s="193"/>
      <c r="G124" s="193"/>
      <c r="H124" s="193"/>
      <c r="I124" s="193"/>
    </row>
    <row r="125" spans="2:9" ht="11.25">
      <c r="B125" s="193"/>
      <c r="C125" s="193"/>
      <c r="D125" s="193"/>
      <c r="E125" s="193"/>
      <c r="F125" s="193"/>
      <c r="G125" s="193"/>
      <c r="H125" s="193"/>
      <c r="I125" s="193"/>
    </row>
    <row r="126" spans="2:9" ht="11.25">
      <c r="B126" s="193"/>
      <c r="C126" s="193"/>
      <c r="D126" s="193"/>
      <c r="E126" s="193"/>
      <c r="F126" s="193"/>
      <c r="G126" s="193"/>
      <c r="H126" s="193"/>
      <c r="I126" s="193"/>
    </row>
    <row r="127" spans="2:9" ht="11.25">
      <c r="B127" s="193"/>
      <c r="C127" s="193"/>
      <c r="D127" s="193"/>
      <c r="E127" s="193"/>
      <c r="F127" s="193"/>
      <c r="G127" s="193"/>
      <c r="H127" s="193"/>
      <c r="I127" s="193"/>
    </row>
    <row r="128" spans="2:9" ht="11.25">
      <c r="B128" s="193"/>
      <c r="C128" s="193"/>
      <c r="D128" s="193"/>
      <c r="E128" s="193"/>
      <c r="F128" s="193"/>
      <c r="G128" s="193"/>
      <c r="H128" s="193"/>
      <c r="I128" s="193"/>
    </row>
    <row r="129" spans="2:9" ht="11.25">
      <c r="B129" s="193"/>
      <c r="C129" s="193"/>
      <c r="D129" s="193"/>
      <c r="E129" s="193"/>
      <c r="F129" s="193"/>
      <c r="G129" s="193"/>
      <c r="H129" s="193"/>
      <c r="I129" s="193"/>
    </row>
    <row r="130" spans="2:9" ht="11.25">
      <c r="B130" s="193"/>
      <c r="C130" s="193"/>
      <c r="D130" s="193"/>
      <c r="E130" s="193"/>
      <c r="F130" s="193"/>
      <c r="G130" s="193"/>
      <c r="H130" s="193"/>
      <c r="I130" s="193"/>
    </row>
  </sheetData>
  <mergeCells count="2">
    <mergeCell ref="C7:H7"/>
    <mergeCell ref="B7:B8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8"/>
  <sheetViews>
    <sheetView zoomScaleSheetLayoutView="100" workbookViewId="0" topLeftCell="A1">
      <selection activeCell="I2" sqref="I2"/>
    </sheetView>
  </sheetViews>
  <sheetFormatPr defaultColWidth="9.140625" defaultRowHeight="12.75"/>
  <cols>
    <col min="1" max="1" width="3.140625" style="208" customWidth="1"/>
    <col min="2" max="2" width="11.28125" style="1" customWidth="1"/>
    <col min="3" max="3" width="13.00390625" style="1" customWidth="1"/>
    <col min="4" max="4" width="12.00390625" style="1" bestFit="1" customWidth="1"/>
    <col min="5" max="8" width="11.00390625" style="1" customWidth="1"/>
    <col min="9" max="9" width="8.140625" style="1" customWidth="1"/>
    <col min="10" max="16384" width="9.140625" style="1" customWidth="1"/>
  </cols>
  <sheetData>
    <row r="1" spans="2:9" ht="12.75">
      <c r="B1" s="203" t="s">
        <v>241</v>
      </c>
      <c r="G1" s="203"/>
      <c r="I1" s="206" t="s">
        <v>658</v>
      </c>
    </row>
    <row r="3" spans="2:7" ht="11.25">
      <c r="B3" s="2" t="s">
        <v>587</v>
      </c>
      <c r="G3" s="209"/>
    </row>
    <row r="4" spans="2:7" ht="11.25">
      <c r="B4" s="118" t="s">
        <v>242</v>
      </c>
      <c r="G4" s="209"/>
    </row>
    <row r="5" spans="2:7" ht="11.25">
      <c r="B5" s="1" t="s">
        <v>173</v>
      </c>
      <c r="G5" s="209"/>
    </row>
    <row r="6" ht="11.25">
      <c r="G6" s="209"/>
    </row>
    <row r="7" spans="2:9" ht="11.25">
      <c r="B7" s="544" t="s">
        <v>1</v>
      </c>
      <c r="C7" s="548" t="s">
        <v>243</v>
      </c>
      <c r="D7" s="548" t="s">
        <v>244</v>
      </c>
      <c r="E7" s="548" t="s">
        <v>146</v>
      </c>
      <c r="F7" s="547" t="s">
        <v>245</v>
      </c>
      <c r="G7" s="547"/>
      <c r="H7" s="548"/>
      <c r="I7" s="210" t="s">
        <v>119</v>
      </c>
    </row>
    <row r="8" spans="2:8" ht="11.25">
      <c r="B8" s="545"/>
      <c r="C8" s="549"/>
      <c r="D8" s="549"/>
      <c r="E8" s="549"/>
      <c r="F8" s="12" t="s">
        <v>246</v>
      </c>
      <c r="G8" s="12" t="s">
        <v>247</v>
      </c>
      <c r="H8" s="211" t="s">
        <v>119</v>
      </c>
    </row>
    <row r="9" spans="1:9" s="214" customFormat="1" ht="12" thickBot="1">
      <c r="A9" s="212"/>
      <c r="B9" s="546"/>
      <c r="C9" s="550"/>
      <c r="D9" s="550"/>
      <c r="E9" s="550"/>
      <c r="F9" s="213"/>
      <c r="G9" s="213"/>
      <c r="H9" s="205"/>
      <c r="I9" s="205"/>
    </row>
    <row r="10" spans="1:9" ht="12" thickTop="1">
      <c r="A10" s="98"/>
      <c r="B10" s="215" t="s">
        <v>44</v>
      </c>
      <c r="C10" s="215">
        <v>6831</v>
      </c>
      <c r="D10" s="215">
        <v>2861</v>
      </c>
      <c r="E10" s="215">
        <v>2198</v>
      </c>
      <c r="F10" s="215">
        <v>439</v>
      </c>
      <c r="G10" s="215">
        <v>181</v>
      </c>
      <c r="H10" s="215">
        <v>620</v>
      </c>
      <c r="I10" s="215">
        <v>12641</v>
      </c>
    </row>
    <row r="11" spans="1:9" ht="11.25">
      <c r="A11" s="98"/>
      <c r="B11" s="216" t="s">
        <v>45</v>
      </c>
      <c r="C11" s="216">
        <v>6112</v>
      </c>
      <c r="D11" s="216">
        <v>2893</v>
      </c>
      <c r="E11" s="216">
        <v>2646</v>
      </c>
      <c r="F11" s="216">
        <v>370</v>
      </c>
      <c r="G11" s="216">
        <v>163</v>
      </c>
      <c r="H11" s="216">
        <v>533</v>
      </c>
      <c r="I11" s="216">
        <v>12210</v>
      </c>
    </row>
    <row r="12" spans="1:9" ht="11.25">
      <c r="A12" s="98"/>
      <c r="B12" s="216" t="s">
        <v>46</v>
      </c>
      <c r="C12" s="216">
        <v>5916</v>
      </c>
      <c r="D12" s="216">
        <v>3625</v>
      </c>
      <c r="E12" s="216">
        <v>2282</v>
      </c>
      <c r="F12" s="216">
        <v>392</v>
      </c>
      <c r="G12" s="216">
        <v>138</v>
      </c>
      <c r="H12" s="216">
        <v>530</v>
      </c>
      <c r="I12" s="216">
        <v>12383</v>
      </c>
    </row>
    <row r="13" spans="1:19" ht="11.25">
      <c r="A13" s="98"/>
      <c r="B13" s="216" t="s">
        <v>47</v>
      </c>
      <c r="C13" s="216">
        <v>5733</v>
      </c>
      <c r="D13" s="216">
        <v>3842</v>
      </c>
      <c r="E13" s="216">
        <v>1864</v>
      </c>
      <c r="F13" s="216">
        <v>456</v>
      </c>
      <c r="G13" s="216">
        <v>105</v>
      </c>
      <c r="H13" s="216">
        <v>561</v>
      </c>
      <c r="I13" s="216">
        <v>12023</v>
      </c>
      <c r="J13" s="209"/>
      <c r="K13" s="209"/>
      <c r="L13" s="209"/>
      <c r="M13" s="209"/>
      <c r="N13" s="209"/>
      <c r="O13" s="209"/>
      <c r="P13" s="209"/>
      <c r="Q13" s="209"/>
      <c r="R13" s="209"/>
      <c r="S13" s="209"/>
    </row>
    <row r="14" spans="1:9" ht="11.25">
      <c r="A14" s="98"/>
      <c r="B14" s="216" t="s">
        <v>48</v>
      </c>
      <c r="C14" s="216">
        <v>6537</v>
      </c>
      <c r="D14" s="216">
        <v>4214</v>
      </c>
      <c r="E14" s="216">
        <v>2219</v>
      </c>
      <c r="F14" s="216">
        <v>545</v>
      </c>
      <c r="G14" s="216">
        <v>138</v>
      </c>
      <c r="H14" s="216">
        <v>683</v>
      </c>
      <c r="I14" s="216">
        <v>13684</v>
      </c>
    </row>
    <row r="15" spans="1:9" ht="11.25">
      <c r="A15" s="98"/>
      <c r="B15" s="216" t="s">
        <v>49</v>
      </c>
      <c r="C15" s="216">
        <v>8355</v>
      </c>
      <c r="D15" s="216">
        <v>6455</v>
      </c>
      <c r="E15" s="216">
        <v>2249</v>
      </c>
      <c r="F15" s="216">
        <v>868</v>
      </c>
      <c r="G15" s="216">
        <v>128</v>
      </c>
      <c r="H15" s="216">
        <v>996</v>
      </c>
      <c r="I15" s="216">
        <v>18084</v>
      </c>
    </row>
    <row r="16" spans="1:9" ht="11.25">
      <c r="A16" s="98"/>
      <c r="B16" s="216" t="s">
        <v>50</v>
      </c>
      <c r="C16" s="216">
        <v>9686</v>
      </c>
      <c r="D16" s="216">
        <v>9868</v>
      </c>
      <c r="E16" s="216">
        <v>2610</v>
      </c>
      <c r="F16" s="216">
        <v>695</v>
      </c>
      <c r="G16" s="216">
        <v>97</v>
      </c>
      <c r="H16" s="216">
        <v>792</v>
      </c>
      <c r="I16" s="216">
        <v>22954</v>
      </c>
    </row>
    <row r="17" spans="1:9" ht="11.25">
      <c r="A17" s="98"/>
      <c r="B17" s="216" t="s">
        <v>51</v>
      </c>
      <c r="C17" s="216">
        <v>8290</v>
      </c>
      <c r="D17" s="216">
        <v>11022</v>
      </c>
      <c r="E17" s="216">
        <v>2196</v>
      </c>
      <c r="F17" s="216">
        <v>490</v>
      </c>
      <c r="G17" s="216">
        <v>93</v>
      </c>
      <c r="H17" s="216">
        <v>583</v>
      </c>
      <c r="I17" s="216">
        <v>22091</v>
      </c>
    </row>
    <row r="18" spans="1:9" ht="11.25">
      <c r="A18" s="98"/>
      <c r="B18" s="216" t="s">
        <v>52</v>
      </c>
      <c r="C18" s="216">
        <v>6891</v>
      </c>
      <c r="D18" s="216">
        <v>10140</v>
      </c>
      <c r="E18" s="216">
        <v>1804</v>
      </c>
      <c r="F18" s="216">
        <v>468</v>
      </c>
      <c r="G18" s="216">
        <v>90</v>
      </c>
      <c r="H18" s="216">
        <v>558</v>
      </c>
      <c r="I18" s="216">
        <v>19395</v>
      </c>
    </row>
    <row r="19" spans="1:9" ht="11.25">
      <c r="A19" s="98"/>
      <c r="B19" s="216" t="s">
        <v>53</v>
      </c>
      <c r="C19" s="216">
        <v>5424</v>
      </c>
      <c r="D19" s="216">
        <v>8194</v>
      </c>
      <c r="E19" s="216">
        <v>1335</v>
      </c>
      <c r="F19" s="216">
        <v>417</v>
      </c>
      <c r="G19" s="216">
        <v>57</v>
      </c>
      <c r="H19" s="216">
        <v>474</v>
      </c>
      <c r="I19" s="216">
        <v>15429</v>
      </c>
    </row>
    <row r="20" spans="1:9" ht="11.25">
      <c r="A20" s="98"/>
      <c r="B20" s="216" t="s">
        <v>54</v>
      </c>
      <c r="C20" s="216">
        <v>5640</v>
      </c>
      <c r="D20" s="216">
        <v>6889</v>
      </c>
      <c r="E20" s="216">
        <v>1078</v>
      </c>
      <c r="F20" s="216">
        <v>265</v>
      </c>
      <c r="G20" s="216">
        <v>46</v>
      </c>
      <c r="H20" s="216">
        <v>311</v>
      </c>
      <c r="I20" s="216">
        <v>13916</v>
      </c>
    </row>
    <row r="21" spans="1:9" ht="11.25">
      <c r="A21" s="98"/>
      <c r="B21" s="216" t="s">
        <v>55</v>
      </c>
      <c r="C21" s="216">
        <v>5888</v>
      </c>
      <c r="D21" s="216">
        <v>5712</v>
      </c>
      <c r="E21" s="216">
        <v>1095</v>
      </c>
      <c r="F21" s="216">
        <v>369</v>
      </c>
      <c r="G21" s="216">
        <v>92</v>
      </c>
      <c r="H21" s="216">
        <v>461</v>
      </c>
      <c r="I21" s="216">
        <v>13153</v>
      </c>
    </row>
    <row r="22" spans="1:9" ht="11.25">
      <c r="A22" s="98"/>
      <c r="B22" s="216" t="s">
        <v>56</v>
      </c>
      <c r="C22" s="216">
        <v>7908</v>
      </c>
      <c r="D22" s="216">
        <v>3052</v>
      </c>
      <c r="E22" s="216">
        <v>1468</v>
      </c>
      <c r="F22" s="216">
        <v>1478</v>
      </c>
      <c r="G22" s="216">
        <v>139</v>
      </c>
      <c r="H22" s="216">
        <v>1617</v>
      </c>
      <c r="I22" s="216">
        <v>14045</v>
      </c>
    </row>
    <row r="23" spans="1:9" ht="11.25">
      <c r="A23" s="98"/>
      <c r="B23" s="216" t="s">
        <v>57</v>
      </c>
      <c r="C23" s="216">
        <v>8015</v>
      </c>
      <c r="D23" s="216">
        <v>4147</v>
      </c>
      <c r="E23" s="216">
        <v>1985</v>
      </c>
      <c r="F23" s="216">
        <v>800</v>
      </c>
      <c r="G23" s="216">
        <v>103</v>
      </c>
      <c r="H23" s="216">
        <v>903</v>
      </c>
      <c r="I23" s="216">
        <v>15051</v>
      </c>
    </row>
    <row r="24" spans="1:9" ht="11.25">
      <c r="A24" s="98"/>
      <c r="B24" s="216" t="s">
        <v>58</v>
      </c>
      <c r="C24" s="216">
        <v>8428</v>
      </c>
      <c r="D24" s="216">
        <v>3538</v>
      </c>
      <c r="E24" s="216">
        <v>1974</v>
      </c>
      <c r="F24" s="216">
        <v>540</v>
      </c>
      <c r="G24" s="216">
        <v>126</v>
      </c>
      <c r="H24" s="216">
        <v>666</v>
      </c>
      <c r="I24" s="216">
        <v>14604</v>
      </c>
    </row>
    <row r="25" spans="1:9" ht="11.25">
      <c r="A25" s="98"/>
      <c r="B25" s="217" t="s">
        <v>59</v>
      </c>
      <c r="C25" s="217">
        <v>10486</v>
      </c>
      <c r="D25" s="217">
        <v>3797</v>
      </c>
      <c r="E25" s="217">
        <v>2300</v>
      </c>
      <c r="F25" s="217">
        <v>1469</v>
      </c>
      <c r="G25" s="217">
        <v>209</v>
      </c>
      <c r="H25" s="217">
        <v>1678</v>
      </c>
      <c r="I25" s="217">
        <v>18265</v>
      </c>
    </row>
    <row r="26" spans="1:9" ht="11.25">
      <c r="A26" s="98"/>
      <c r="B26" s="1" t="s">
        <v>248</v>
      </c>
      <c r="C26" s="215"/>
      <c r="D26" s="215"/>
      <c r="E26" s="215"/>
      <c r="F26" s="215"/>
      <c r="G26" s="215"/>
      <c r="H26" s="215"/>
      <c r="I26" s="215"/>
    </row>
    <row r="27" spans="1:2" ht="11.25">
      <c r="A27" s="98"/>
      <c r="B27" s="1" t="s">
        <v>249</v>
      </c>
    </row>
    <row r="28" ht="11.25">
      <c r="A28" s="98"/>
    </row>
    <row r="29" ht="11.25">
      <c r="A29" s="98"/>
    </row>
    <row r="30" ht="11.25">
      <c r="A30" s="98"/>
    </row>
    <row r="31" ht="11.25">
      <c r="A31" s="98"/>
    </row>
    <row r="32" ht="11.25">
      <c r="A32" s="98"/>
    </row>
    <row r="46" spans="3:9" ht="11.25">
      <c r="C46" s="215"/>
      <c r="D46" s="215"/>
      <c r="E46" s="215"/>
      <c r="F46" s="215"/>
      <c r="G46" s="215"/>
      <c r="H46" s="215"/>
      <c r="I46" s="215"/>
    </row>
    <row r="47" spans="3:9" ht="11.25">
      <c r="C47" s="215"/>
      <c r="D47" s="215"/>
      <c r="E47" s="215"/>
      <c r="F47" s="215"/>
      <c r="G47" s="215"/>
      <c r="H47" s="215"/>
      <c r="I47" s="215"/>
    </row>
    <row r="48" spans="3:9" ht="11.25">
      <c r="C48" s="215"/>
      <c r="D48" s="215"/>
      <c r="E48" s="215"/>
      <c r="F48" s="215"/>
      <c r="G48" s="215"/>
      <c r="H48" s="215"/>
      <c r="I48" s="215"/>
    </row>
    <row r="49" spans="3:9" ht="11.25">
      <c r="C49" s="215"/>
      <c r="D49" s="215"/>
      <c r="E49" s="215"/>
      <c r="F49" s="215"/>
      <c r="G49" s="215"/>
      <c r="H49" s="215"/>
      <c r="I49" s="215"/>
    </row>
    <row r="50" spans="3:9" ht="11.25">
      <c r="C50" s="215"/>
      <c r="D50" s="215"/>
      <c r="E50" s="215"/>
      <c r="F50" s="215"/>
      <c r="G50" s="215"/>
      <c r="H50" s="215"/>
      <c r="I50" s="215"/>
    </row>
    <row r="51" spans="3:9" ht="11.25">
      <c r="C51" s="215"/>
      <c r="D51" s="215"/>
      <c r="E51" s="215"/>
      <c r="F51" s="215"/>
      <c r="G51" s="215"/>
      <c r="H51" s="215"/>
      <c r="I51" s="215"/>
    </row>
    <row r="52" spans="3:9" ht="11.25">
      <c r="C52" s="215"/>
      <c r="D52" s="215"/>
      <c r="E52" s="215"/>
      <c r="F52" s="215"/>
      <c r="G52" s="215"/>
      <c r="H52" s="215"/>
      <c r="I52" s="215"/>
    </row>
    <row r="53" spans="3:9" ht="11.25">
      <c r="C53" s="215"/>
      <c r="D53" s="215"/>
      <c r="E53" s="215"/>
      <c r="F53" s="215"/>
      <c r="G53" s="215"/>
      <c r="H53" s="215"/>
      <c r="I53" s="215"/>
    </row>
    <row r="54" spans="3:9" ht="11.25">
      <c r="C54" s="215"/>
      <c r="D54" s="215"/>
      <c r="E54" s="215"/>
      <c r="F54" s="215"/>
      <c r="G54" s="215"/>
      <c r="H54" s="215"/>
      <c r="I54" s="215"/>
    </row>
    <row r="55" spans="3:9" ht="11.25">
      <c r="C55" s="215"/>
      <c r="D55" s="215"/>
      <c r="E55" s="215"/>
      <c r="F55" s="215"/>
      <c r="G55" s="215"/>
      <c r="H55" s="215"/>
      <c r="I55" s="215"/>
    </row>
    <row r="56" spans="3:9" ht="11.25">
      <c r="C56" s="215"/>
      <c r="D56" s="215"/>
      <c r="E56" s="215"/>
      <c r="F56" s="215"/>
      <c r="G56" s="215"/>
      <c r="H56" s="215"/>
      <c r="I56" s="215"/>
    </row>
    <row r="57" spans="3:9" ht="11.25">
      <c r="C57" s="215"/>
      <c r="D57" s="215"/>
      <c r="E57" s="215"/>
      <c r="F57" s="215"/>
      <c r="G57" s="215"/>
      <c r="H57" s="215"/>
      <c r="I57" s="215"/>
    </row>
    <row r="58" spans="3:9" ht="11.25">
      <c r="C58" s="215"/>
      <c r="D58" s="215"/>
      <c r="E58" s="215"/>
      <c r="F58" s="215"/>
      <c r="G58" s="215"/>
      <c r="H58" s="215"/>
      <c r="I58" s="215"/>
    </row>
  </sheetData>
  <mergeCells count="5">
    <mergeCell ref="B7:B9"/>
    <mergeCell ref="F7:H7"/>
    <mergeCell ref="C7:C9"/>
    <mergeCell ref="D7:D9"/>
    <mergeCell ref="E7:E9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59"/>
  <sheetViews>
    <sheetView zoomScaleSheetLayoutView="100" workbookViewId="0" topLeftCell="A1">
      <selection activeCell="L2" sqref="L2"/>
    </sheetView>
  </sheetViews>
  <sheetFormatPr defaultColWidth="9.140625" defaultRowHeight="12.75"/>
  <cols>
    <col min="1" max="1" width="2.8515625" style="208" customWidth="1"/>
    <col min="2" max="2" width="11.28125" style="1" customWidth="1"/>
    <col min="3" max="6" width="12.7109375" style="1" customWidth="1"/>
    <col min="7" max="7" width="1.28515625" style="1" customWidth="1"/>
    <col min="8" max="12" width="9.8515625" style="1" customWidth="1"/>
    <col min="13" max="16384" width="9.140625" style="1" customWidth="1"/>
  </cols>
  <sheetData>
    <row r="1" spans="2:12" ht="12.75">
      <c r="B1" s="203" t="s">
        <v>241</v>
      </c>
      <c r="J1" s="203"/>
      <c r="L1" s="206" t="s">
        <v>658</v>
      </c>
    </row>
    <row r="3" spans="2:10" ht="11.25">
      <c r="B3" s="2" t="s">
        <v>586</v>
      </c>
      <c r="J3" s="209"/>
    </row>
    <row r="4" spans="2:10" ht="11.25">
      <c r="B4" s="118" t="s">
        <v>242</v>
      </c>
      <c r="J4" s="209"/>
    </row>
    <row r="5" spans="2:10" ht="11.25">
      <c r="B5" s="1" t="s">
        <v>173</v>
      </c>
      <c r="J5" s="209"/>
    </row>
    <row r="6" ht="11.25">
      <c r="J6" s="209"/>
    </row>
    <row r="7" spans="2:12" ht="11.25">
      <c r="B7" s="511" t="s">
        <v>1</v>
      </c>
      <c r="C7" s="548" t="s">
        <v>250</v>
      </c>
      <c r="D7" s="548" t="s">
        <v>251</v>
      </c>
      <c r="E7" s="548" t="s">
        <v>146</v>
      </c>
      <c r="F7" s="547" t="s">
        <v>245</v>
      </c>
      <c r="G7" s="547"/>
      <c r="H7" s="547"/>
      <c r="I7" s="547"/>
      <c r="J7" s="547"/>
      <c r="K7" s="548"/>
      <c r="L7" s="210" t="s">
        <v>119</v>
      </c>
    </row>
    <row r="8" spans="2:11" ht="11.25">
      <c r="B8" s="551"/>
      <c r="C8" s="553"/>
      <c r="D8" s="553"/>
      <c r="E8" s="553"/>
      <c r="F8" s="12" t="s">
        <v>246</v>
      </c>
      <c r="G8" s="12"/>
      <c r="H8" s="527" t="s">
        <v>247</v>
      </c>
      <c r="I8" s="527"/>
      <c r="J8" s="527"/>
      <c r="K8" s="211" t="s">
        <v>119</v>
      </c>
    </row>
    <row r="9" spans="1:12" s="214" customFormat="1" ht="12" thickBot="1">
      <c r="A9" s="212"/>
      <c r="B9" s="552"/>
      <c r="C9" s="554"/>
      <c r="D9" s="554"/>
      <c r="E9" s="554"/>
      <c r="F9" s="213"/>
      <c r="G9" s="213"/>
      <c r="H9" s="219" t="s">
        <v>252</v>
      </c>
      <c r="I9" s="219" t="s">
        <v>186</v>
      </c>
      <c r="J9" s="219" t="s">
        <v>119</v>
      </c>
      <c r="K9" s="205"/>
      <c r="L9" s="205"/>
    </row>
    <row r="10" spans="1:12" ht="12" thickTop="1">
      <c r="A10" s="98"/>
      <c r="B10" s="216" t="s">
        <v>60</v>
      </c>
      <c r="C10" s="216">
        <v>9158.257917</v>
      </c>
      <c r="D10" s="216">
        <v>5287.786260999999</v>
      </c>
      <c r="E10" s="216">
        <v>3963.312089</v>
      </c>
      <c r="F10" s="216">
        <v>1491.18139</v>
      </c>
      <c r="G10" s="216"/>
      <c r="H10" s="216">
        <v>31</v>
      </c>
      <c r="I10" s="216">
        <v>729</v>
      </c>
      <c r="J10" s="216">
        <v>760.8243820000001</v>
      </c>
      <c r="K10" s="216">
        <v>2252.005772</v>
      </c>
      <c r="L10" s="216">
        <v>20661.362039000003</v>
      </c>
    </row>
    <row r="11" spans="1:12" ht="11.25">
      <c r="A11" s="98"/>
      <c r="B11" s="216" t="s">
        <v>61</v>
      </c>
      <c r="C11" s="216">
        <v>9779.198737</v>
      </c>
      <c r="D11" s="216">
        <v>4690.314584000001</v>
      </c>
      <c r="E11" s="216">
        <v>4217.536569999999</v>
      </c>
      <c r="F11" s="216">
        <v>1505.269234</v>
      </c>
      <c r="G11" s="216"/>
      <c r="H11" s="216">
        <v>142</v>
      </c>
      <c r="I11" s="216">
        <v>706</v>
      </c>
      <c r="J11" s="216">
        <v>848.1516669999999</v>
      </c>
      <c r="K11" s="216">
        <v>2353.420901</v>
      </c>
      <c r="L11" s="216">
        <v>21040.470792</v>
      </c>
    </row>
    <row r="12" spans="1:12" ht="11.25">
      <c r="A12" s="98"/>
      <c r="B12" s="216" t="s">
        <v>62</v>
      </c>
      <c r="C12" s="216">
        <v>9580.710946000001</v>
      </c>
      <c r="D12" s="216">
        <v>4456.991402</v>
      </c>
      <c r="E12" s="216">
        <v>4434.34347</v>
      </c>
      <c r="F12" s="216">
        <v>1151.6957830000001</v>
      </c>
      <c r="G12" s="216"/>
      <c r="H12" s="216">
        <v>304</v>
      </c>
      <c r="I12" s="216">
        <v>626</v>
      </c>
      <c r="J12" s="216">
        <v>930.34945</v>
      </c>
      <c r="K12" s="216">
        <v>2082.045233</v>
      </c>
      <c r="L12" s="216">
        <v>20554.091051</v>
      </c>
    </row>
    <row r="13" spans="1:22" ht="11.25">
      <c r="A13" s="98"/>
      <c r="B13" s="216" t="s">
        <v>63</v>
      </c>
      <c r="C13" s="216">
        <v>12963.575467999997</v>
      </c>
      <c r="D13" s="216">
        <v>3979.777048</v>
      </c>
      <c r="E13" s="216">
        <v>5088.882207</v>
      </c>
      <c r="F13" s="216">
        <v>1462.0569029999997</v>
      </c>
      <c r="G13" s="216"/>
      <c r="H13" s="216">
        <v>676.211</v>
      </c>
      <c r="I13" s="216">
        <v>1085.4983009999999</v>
      </c>
      <c r="J13" s="216">
        <v>1761.7093009999999</v>
      </c>
      <c r="K13" s="216">
        <v>3223.766204</v>
      </c>
      <c r="L13" s="216">
        <v>25256.000927</v>
      </c>
      <c r="M13" s="209"/>
      <c r="N13" s="209"/>
      <c r="O13" s="209"/>
      <c r="P13" s="209"/>
      <c r="Q13" s="209"/>
      <c r="R13" s="209"/>
      <c r="S13" s="209"/>
      <c r="T13" s="209"/>
      <c r="U13" s="209"/>
      <c r="V13" s="209"/>
    </row>
    <row r="14" spans="1:12" ht="11.25">
      <c r="A14" s="98"/>
      <c r="B14" s="216" t="s">
        <v>64</v>
      </c>
      <c r="C14" s="216">
        <v>15964.491681</v>
      </c>
      <c r="D14" s="216">
        <v>3987.4549770000003</v>
      </c>
      <c r="E14" s="216">
        <v>7585.258324999999</v>
      </c>
      <c r="F14" s="216">
        <v>2428.425554</v>
      </c>
      <c r="G14" s="216"/>
      <c r="H14" s="216">
        <v>1434.7319999999997</v>
      </c>
      <c r="I14" s="216">
        <v>1678.327595</v>
      </c>
      <c r="J14" s="216">
        <v>3113.0595949999997</v>
      </c>
      <c r="K14" s="216">
        <v>5541.485149</v>
      </c>
      <c r="L14" s="216">
        <v>33078.690131999996</v>
      </c>
    </row>
    <row r="15" spans="1:12" ht="11.25">
      <c r="A15" s="98"/>
      <c r="B15" s="216" t="s">
        <v>65</v>
      </c>
      <c r="C15" s="216">
        <v>22827.700314</v>
      </c>
      <c r="D15" s="216">
        <v>4684.452224000001</v>
      </c>
      <c r="E15" s="216">
        <v>11486.127744</v>
      </c>
      <c r="F15" s="216">
        <v>4875.934008</v>
      </c>
      <c r="G15" s="216"/>
      <c r="H15" s="216">
        <v>3039.469</v>
      </c>
      <c r="I15" s="216">
        <v>3058.212917</v>
      </c>
      <c r="J15" s="216">
        <v>6097.681917</v>
      </c>
      <c r="K15" s="216">
        <v>10973.615925</v>
      </c>
      <c r="L15" s="216">
        <v>49971.896207000005</v>
      </c>
    </row>
    <row r="16" spans="1:12" ht="11.25">
      <c r="A16" s="98"/>
      <c r="B16" s="216" t="s">
        <v>66</v>
      </c>
      <c r="C16" s="216">
        <v>24713.652379000003</v>
      </c>
      <c r="D16" s="216">
        <v>5928.782988000001</v>
      </c>
      <c r="E16" s="216">
        <v>12918.227407</v>
      </c>
      <c r="F16" s="216">
        <v>5199.162408</v>
      </c>
      <c r="G16" s="216"/>
      <c r="H16" s="216">
        <v>1561.681</v>
      </c>
      <c r="I16" s="216">
        <v>3024.2609740000003</v>
      </c>
      <c r="J16" s="216">
        <v>4585.941974</v>
      </c>
      <c r="K16" s="216">
        <v>9785.104382</v>
      </c>
      <c r="L16" s="216">
        <v>53345.767155999994</v>
      </c>
    </row>
    <row r="17" spans="1:12" ht="11.25">
      <c r="A17" s="98"/>
      <c r="B17" s="216" t="s">
        <v>67</v>
      </c>
      <c r="C17" s="216">
        <v>26866.719019</v>
      </c>
      <c r="D17" s="216">
        <v>5596.958229</v>
      </c>
      <c r="E17" s="216">
        <v>16098.154798</v>
      </c>
      <c r="F17" s="216">
        <v>5533.463503</v>
      </c>
      <c r="G17" s="216"/>
      <c r="H17" s="216">
        <v>2465.2659999999996</v>
      </c>
      <c r="I17" s="216">
        <v>3186.6655390000005</v>
      </c>
      <c r="J17" s="216">
        <v>5651.931539</v>
      </c>
      <c r="K17" s="216">
        <v>11185.395042</v>
      </c>
      <c r="L17" s="216">
        <v>59747.22708800001</v>
      </c>
    </row>
    <row r="18" spans="1:12" ht="11.25">
      <c r="A18" s="98"/>
      <c r="B18" s="216" t="s">
        <v>68</v>
      </c>
      <c r="C18" s="216">
        <v>26783.467866</v>
      </c>
      <c r="D18" s="216">
        <v>4100.3931919999995</v>
      </c>
      <c r="E18" s="216">
        <v>16102.311901000003</v>
      </c>
      <c r="F18" s="216">
        <v>5508.482314999999</v>
      </c>
      <c r="G18" s="216"/>
      <c r="H18" s="216">
        <v>2676.723555</v>
      </c>
      <c r="I18" s="216">
        <v>2592.097145</v>
      </c>
      <c r="J18" s="216">
        <v>5268.8207</v>
      </c>
      <c r="K18" s="216">
        <v>10777.303015000001</v>
      </c>
      <c r="L18" s="216">
        <v>57763.475974</v>
      </c>
    </row>
    <row r="19" spans="1:12" ht="11.25">
      <c r="A19" s="98"/>
      <c r="B19" s="216" t="s">
        <v>69</v>
      </c>
      <c r="C19" s="216">
        <v>24058.507734000003</v>
      </c>
      <c r="D19" s="216">
        <v>4258.218393</v>
      </c>
      <c r="E19" s="216">
        <v>13576.730134</v>
      </c>
      <c r="F19" s="216">
        <v>4218.168304</v>
      </c>
      <c r="G19" s="216"/>
      <c r="H19" s="216">
        <v>1213.763473</v>
      </c>
      <c r="I19" s="216">
        <v>1969.250701</v>
      </c>
      <c r="J19" s="216">
        <v>3183.014174</v>
      </c>
      <c r="K19" s="216">
        <v>7401.182478</v>
      </c>
      <c r="L19" s="216">
        <v>49294.63873900001</v>
      </c>
    </row>
    <row r="20" spans="1:12" ht="11.25">
      <c r="A20" s="98"/>
      <c r="B20" s="1" t="s">
        <v>70</v>
      </c>
      <c r="C20" s="216">
        <v>28432.318796000003</v>
      </c>
      <c r="D20" s="216">
        <v>6358.451188999999</v>
      </c>
      <c r="E20" s="216">
        <v>13605.384462</v>
      </c>
      <c r="F20" s="216">
        <v>3992.8125149999996</v>
      </c>
      <c r="G20" s="216"/>
      <c r="H20" s="216">
        <v>1210.9204490000002</v>
      </c>
      <c r="I20" s="216">
        <v>2238.702311</v>
      </c>
      <c r="J20" s="216">
        <v>3449.62276</v>
      </c>
      <c r="K20" s="216">
        <v>7442.435275000001</v>
      </c>
      <c r="L20" s="216">
        <v>55838.58972199999</v>
      </c>
    </row>
    <row r="21" spans="1:12" ht="11.25">
      <c r="A21" s="98"/>
      <c r="B21" s="1" t="s">
        <v>71</v>
      </c>
      <c r="C21" s="216">
        <v>27339.680402</v>
      </c>
      <c r="D21" s="216">
        <v>6276.497151999999</v>
      </c>
      <c r="E21" s="216">
        <v>14808.101461999999</v>
      </c>
      <c r="F21" s="216">
        <v>3631.420272</v>
      </c>
      <c r="G21" s="216"/>
      <c r="H21" s="216">
        <v>1475.294752</v>
      </c>
      <c r="I21" s="216">
        <v>2041.1819779999994</v>
      </c>
      <c r="J21" s="216">
        <v>3516.4767299999994</v>
      </c>
      <c r="K21" s="216">
        <v>7147.897001999999</v>
      </c>
      <c r="L21" s="216">
        <v>55572.176018000006</v>
      </c>
    </row>
    <row r="22" spans="1:12" ht="11.25">
      <c r="A22" s="98"/>
      <c r="B22" s="1" t="s">
        <v>72</v>
      </c>
      <c r="C22" s="216">
        <v>23447.420481</v>
      </c>
      <c r="D22" s="216">
        <v>6240.018765</v>
      </c>
      <c r="E22" s="216">
        <v>11643.277236999998</v>
      </c>
      <c r="F22" s="216">
        <v>3400.4328659999996</v>
      </c>
      <c r="G22" s="216"/>
      <c r="H22" s="216">
        <v>834.0535580000001</v>
      </c>
      <c r="I22" s="216">
        <v>1675.2852229999994</v>
      </c>
      <c r="J22" s="216">
        <v>2509.3387809999995</v>
      </c>
      <c r="K22" s="216">
        <v>5909.771646999999</v>
      </c>
      <c r="L22" s="216">
        <v>47240.48813</v>
      </c>
    </row>
    <row r="23" spans="1:12" ht="11.25">
      <c r="A23" s="98"/>
      <c r="B23" s="1" t="s">
        <v>73</v>
      </c>
      <c r="C23" s="216">
        <v>25766.735301</v>
      </c>
      <c r="D23" s="216">
        <v>6639.6078689999995</v>
      </c>
      <c r="E23" s="216">
        <v>10345.976433</v>
      </c>
      <c r="F23" s="216">
        <v>3120.933137</v>
      </c>
      <c r="G23" s="216"/>
      <c r="H23" s="216">
        <v>597.325683</v>
      </c>
      <c r="I23" s="216">
        <v>1818.258097</v>
      </c>
      <c r="J23" s="216">
        <v>2415.58378</v>
      </c>
      <c r="K23" s="216">
        <v>5536.212679</v>
      </c>
      <c r="L23" s="216">
        <v>48289.278399999996</v>
      </c>
    </row>
    <row r="24" spans="1:12" ht="11.25">
      <c r="A24" s="98"/>
      <c r="B24" s="1" t="s">
        <v>74</v>
      </c>
      <c r="C24" s="216">
        <v>33532</v>
      </c>
      <c r="D24" s="216">
        <v>10288</v>
      </c>
      <c r="E24" s="216">
        <v>12128</v>
      </c>
      <c r="F24" s="216">
        <v>3670</v>
      </c>
      <c r="G24" s="216"/>
      <c r="H24" s="216">
        <v>584</v>
      </c>
      <c r="I24" s="216">
        <v>2604</v>
      </c>
      <c r="J24" s="216">
        <v>3188</v>
      </c>
      <c r="K24" s="216">
        <v>6858</v>
      </c>
      <c r="L24" s="216">
        <v>62806</v>
      </c>
    </row>
    <row r="25" spans="1:12" ht="11.25">
      <c r="A25" s="98"/>
      <c r="B25" s="1" t="s">
        <v>76</v>
      </c>
      <c r="C25" s="216">
        <v>37813</v>
      </c>
      <c r="D25" s="216">
        <v>11930</v>
      </c>
      <c r="E25" s="216">
        <v>15379</v>
      </c>
      <c r="F25" s="216">
        <v>4551</v>
      </c>
      <c r="G25" s="216"/>
      <c r="H25" s="216">
        <v>820</v>
      </c>
      <c r="I25" s="216">
        <v>3106</v>
      </c>
      <c r="J25" s="216">
        <v>3926</v>
      </c>
      <c r="K25" s="216">
        <v>8477</v>
      </c>
      <c r="L25" s="216">
        <v>73599</v>
      </c>
    </row>
    <row r="26" spans="1:12" ht="11.25">
      <c r="A26" s="98"/>
      <c r="B26" s="1" t="s">
        <v>514</v>
      </c>
      <c r="C26" s="216">
        <v>45161</v>
      </c>
      <c r="D26" s="216">
        <v>15267</v>
      </c>
      <c r="E26" s="216">
        <v>18891</v>
      </c>
      <c r="F26" s="216">
        <v>5914</v>
      </c>
      <c r="G26" s="216"/>
      <c r="H26" s="216">
        <v>1914</v>
      </c>
      <c r="I26" s="216">
        <v>4158</v>
      </c>
      <c r="J26" s="216">
        <v>6072</v>
      </c>
      <c r="K26" s="216">
        <v>11986</v>
      </c>
      <c r="L26" s="216">
        <v>91346</v>
      </c>
    </row>
    <row r="27" spans="1:12" ht="11.25">
      <c r="A27" s="98"/>
      <c r="B27" s="188" t="s">
        <v>530</v>
      </c>
      <c r="C27" s="217">
        <v>59378</v>
      </c>
      <c r="D27" s="217">
        <v>20073</v>
      </c>
      <c r="E27" s="217">
        <v>25113</v>
      </c>
      <c r="F27" s="217">
        <v>7808</v>
      </c>
      <c r="G27" s="217"/>
      <c r="H27" s="217">
        <v>3120</v>
      </c>
      <c r="I27" s="217">
        <v>5130</v>
      </c>
      <c r="J27" s="217">
        <v>8250</v>
      </c>
      <c r="K27" s="217">
        <v>16058</v>
      </c>
      <c r="L27" s="217">
        <v>120622</v>
      </c>
    </row>
    <row r="28" spans="1:12" ht="11.25">
      <c r="A28" s="98"/>
      <c r="B28" s="380" t="s">
        <v>525</v>
      </c>
      <c r="C28" s="216"/>
      <c r="D28" s="216"/>
      <c r="E28" s="216"/>
      <c r="F28" s="216"/>
      <c r="G28" s="216"/>
      <c r="H28" s="216"/>
      <c r="I28" s="216"/>
      <c r="J28" s="216"/>
      <c r="K28" s="216"/>
      <c r="L28" s="216"/>
    </row>
    <row r="29" spans="3:12" ht="11.25">
      <c r="C29" s="4"/>
      <c r="D29" s="4"/>
      <c r="E29" s="4"/>
      <c r="F29" s="4"/>
      <c r="H29" s="4"/>
      <c r="I29" s="4"/>
      <c r="J29" s="4"/>
      <c r="K29" s="4"/>
      <c r="L29" s="4"/>
    </row>
    <row r="30" spans="3:12" ht="11.25">
      <c r="C30" s="4"/>
      <c r="D30" s="4"/>
      <c r="E30" s="4"/>
      <c r="F30" s="4"/>
      <c r="H30" s="4"/>
      <c r="I30" s="4"/>
      <c r="J30" s="4"/>
      <c r="K30" s="4"/>
      <c r="L30" s="4"/>
    </row>
    <row r="39" spans="3:12" ht="11.25">
      <c r="C39" s="83"/>
      <c r="D39" s="83"/>
      <c r="E39" s="83"/>
      <c r="F39" s="83"/>
      <c r="G39" s="83"/>
      <c r="H39" s="83"/>
      <c r="I39" s="83"/>
      <c r="J39" s="83"/>
      <c r="K39" s="83"/>
      <c r="L39" s="83"/>
    </row>
    <row r="40" spans="3:12" ht="11.25">
      <c r="C40" s="83"/>
      <c r="D40" s="83"/>
      <c r="E40" s="83"/>
      <c r="F40" s="83"/>
      <c r="G40" s="83"/>
      <c r="H40" s="83"/>
      <c r="I40" s="83"/>
      <c r="J40" s="83"/>
      <c r="K40" s="83"/>
      <c r="L40" s="83"/>
    </row>
    <row r="41" spans="3:12" ht="11.25">
      <c r="C41" s="83"/>
      <c r="D41" s="83"/>
      <c r="E41" s="83"/>
      <c r="F41" s="83"/>
      <c r="G41" s="83"/>
      <c r="H41" s="83"/>
      <c r="I41" s="83"/>
      <c r="J41" s="83"/>
      <c r="K41" s="83"/>
      <c r="L41" s="83"/>
    </row>
    <row r="42" spans="3:12" ht="11.25">
      <c r="C42" s="83"/>
      <c r="D42" s="83"/>
      <c r="E42" s="83"/>
      <c r="F42" s="83"/>
      <c r="G42" s="83"/>
      <c r="H42" s="83"/>
      <c r="I42" s="83"/>
      <c r="J42" s="83"/>
      <c r="K42" s="83"/>
      <c r="L42" s="83"/>
    </row>
    <row r="43" spans="3:12" ht="11.25">
      <c r="C43" s="83"/>
      <c r="D43" s="83"/>
      <c r="E43" s="83"/>
      <c r="F43" s="83"/>
      <c r="G43" s="83"/>
      <c r="H43" s="83"/>
      <c r="I43" s="83"/>
      <c r="J43" s="83"/>
      <c r="K43" s="83"/>
      <c r="L43" s="83"/>
    </row>
    <row r="44" spans="3:12" ht="11.25">
      <c r="C44" s="83"/>
      <c r="D44" s="83"/>
      <c r="E44" s="83"/>
      <c r="F44" s="83"/>
      <c r="G44" s="83"/>
      <c r="H44" s="83"/>
      <c r="I44" s="83"/>
      <c r="J44" s="83"/>
      <c r="K44" s="83"/>
      <c r="L44" s="83"/>
    </row>
    <row r="45" spans="3:11" ht="11.25">
      <c r="C45" s="83"/>
      <c r="D45" s="4"/>
      <c r="E45" s="4"/>
      <c r="F45" s="4"/>
      <c r="G45" s="4"/>
      <c r="H45" s="4"/>
      <c r="I45" s="4"/>
      <c r="J45" s="4"/>
      <c r="K45" s="4"/>
    </row>
    <row r="46" spans="3:11" ht="11.25">
      <c r="C46" s="83"/>
      <c r="D46" s="4"/>
      <c r="E46" s="4"/>
      <c r="F46" s="4"/>
      <c r="G46" s="4"/>
      <c r="H46" s="4"/>
      <c r="I46" s="4"/>
      <c r="J46" s="4"/>
      <c r="K46" s="4"/>
    </row>
    <row r="47" spans="3:11" ht="11.25">
      <c r="C47" s="83"/>
      <c r="D47" s="4"/>
      <c r="E47" s="4"/>
      <c r="F47" s="4"/>
      <c r="G47" s="4"/>
      <c r="H47" s="4"/>
      <c r="I47" s="4"/>
      <c r="J47" s="4"/>
      <c r="K47" s="4"/>
    </row>
    <row r="48" spans="3:11" ht="11.25">
      <c r="C48" s="83"/>
      <c r="D48" s="4"/>
      <c r="E48" s="4"/>
      <c r="F48" s="4"/>
      <c r="G48" s="4"/>
      <c r="H48" s="4"/>
      <c r="I48" s="4"/>
      <c r="J48" s="4"/>
      <c r="K48" s="4"/>
    </row>
    <row r="49" spans="3:11" ht="11.25">
      <c r="C49" s="83"/>
      <c r="D49" s="4"/>
      <c r="E49" s="4"/>
      <c r="F49" s="4"/>
      <c r="G49" s="4"/>
      <c r="H49" s="4"/>
      <c r="I49" s="4"/>
      <c r="J49" s="4"/>
      <c r="K49" s="4"/>
    </row>
    <row r="50" spans="3:11" ht="11.25">
      <c r="C50" s="83"/>
      <c r="D50" s="4"/>
      <c r="E50" s="4"/>
      <c r="F50" s="4"/>
      <c r="G50" s="4"/>
      <c r="H50" s="4"/>
      <c r="I50" s="4"/>
      <c r="J50" s="4"/>
      <c r="K50" s="4"/>
    </row>
    <row r="51" spans="3:11" ht="11.25">
      <c r="C51" s="4"/>
      <c r="D51" s="4"/>
      <c r="E51" s="4"/>
      <c r="F51" s="4"/>
      <c r="G51" s="4"/>
      <c r="H51" s="4"/>
      <c r="I51" s="4"/>
      <c r="J51" s="4"/>
      <c r="K51" s="4"/>
    </row>
    <row r="52" spans="3:11" ht="11.25">
      <c r="C52" s="4"/>
      <c r="D52" s="4"/>
      <c r="E52" s="4"/>
      <c r="F52" s="4"/>
      <c r="G52" s="4"/>
      <c r="H52" s="4"/>
      <c r="I52" s="4"/>
      <c r="J52" s="4"/>
      <c r="K52" s="4"/>
    </row>
    <row r="53" spans="3:11" ht="11.25">
      <c r="C53" s="4"/>
      <c r="D53" s="4"/>
      <c r="E53" s="4"/>
      <c r="F53" s="4"/>
      <c r="G53" s="4"/>
      <c r="H53" s="4"/>
      <c r="I53" s="4"/>
      <c r="J53" s="4"/>
      <c r="K53" s="4"/>
    </row>
    <row r="54" spans="3:11" ht="11.25">
      <c r="C54" s="4"/>
      <c r="D54" s="4"/>
      <c r="E54" s="4"/>
      <c r="F54" s="4"/>
      <c r="G54" s="4"/>
      <c r="H54" s="4"/>
      <c r="I54" s="4"/>
      <c r="J54" s="4"/>
      <c r="K54" s="4"/>
    </row>
    <row r="55" spans="3:11" ht="11.25">
      <c r="C55" s="4"/>
      <c r="D55" s="4"/>
      <c r="E55" s="4"/>
      <c r="F55" s="4"/>
      <c r="G55" s="4"/>
      <c r="H55" s="4"/>
      <c r="I55" s="4"/>
      <c r="J55" s="4"/>
      <c r="K55" s="4"/>
    </row>
    <row r="56" spans="3:11" ht="11.25">
      <c r="C56" s="4"/>
      <c r="D56" s="4"/>
      <c r="E56" s="4"/>
      <c r="F56" s="4"/>
      <c r="G56" s="4"/>
      <c r="H56" s="4"/>
      <c r="I56" s="4"/>
      <c r="J56" s="4"/>
      <c r="K56" s="4"/>
    </row>
    <row r="57" spans="3:11" ht="11.25">
      <c r="C57" s="4"/>
      <c r="D57" s="4"/>
      <c r="E57" s="4"/>
      <c r="F57" s="4"/>
      <c r="G57" s="4"/>
      <c r="H57" s="4"/>
      <c r="I57" s="4"/>
      <c r="J57" s="4"/>
      <c r="K57" s="4"/>
    </row>
    <row r="58" spans="3:11" ht="11.25">
      <c r="C58" s="4"/>
      <c r="D58" s="4"/>
      <c r="E58" s="4"/>
      <c r="F58" s="4"/>
      <c r="G58" s="4"/>
      <c r="H58" s="4"/>
      <c r="I58" s="4"/>
      <c r="J58" s="4"/>
      <c r="K58" s="4"/>
    </row>
    <row r="59" spans="3:11" ht="11.25">
      <c r="C59" s="4"/>
      <c r="D59" s="4"/>
      <c r="E59" s="4"/>
      <c r="F59" s="4"/>
      <c r="G59" s="4"/>
      <c r="H59" s="4"/>
      <c r="I59" s="4"/>
      <c r="J59" s="4"/>
      <c r="K59" s="4"/>
    </row>
    <row r="60" spans="3:11" ht="11.25">
      <c r="C60" s="4"/>
      <c r="D60" s="4"/>
      <c r="E60" s="4"/>
      <c r="F60" s="4"/>
      <c r="G60" s="4"/>
      <c r="H60" s="4"/>
      <c r="I60" s="4"/>
      <c r="J60" s="4"/>
      <c r="K60" s="4"/>
    </row>
    <row r="61" spans="3:11" ht="11.25">
      <c r="C61" s="4"/>
      <c r="D61" s="4"/>
      <c r="E61" s="4"/>
      <c r="F61" s="4"/>
      <c r="G61" s="4"/>
      <c r="H61" s="4"/>
      <c r="I61" s="4"/>
      <c r="J61" s="4"/>
      <c r="K61" s="4"/>
    </row>
    <row r="62" spans="3:11" ht="11.25">
      <c r="C62" s="4"/>
      <c r="D62" s="4"/>
      <c r="E62" s="4"/>
      <c r="F62" s="4"/>
      <c r="G62" s="4"/>
      <c r="H62" s="4"/>
      <c r="I62" s="4"/>
      <c r="J62" s="4"/>
      <c r="K62" s="4"/>
    </row>
    <row r="63" spans="3:11" ht="11.25">
      <c r="C63" s="4"/>
      <c r="D63" s="4"/>
      <c r="E63" s="4"/>
      <c r="F63" s="4"/>
      <c r="G63" s="4"/>
      <c r="H63" s="4"/>
      <c r="I63" s="4"/>
      <c r="J63" s="4"/>
      <c r="K63" s="4"/>
    </row>
    <row r="64" spans="3:11" ht="11.25">
      <c r="C64" s="4"/>
      <c r="D64" s="4"/>
      <c r="E64" s="4"/>
      <c r="F64" s="4"/>
      <c r="G64" s="4"/>
      <c r="H64" s="4"/>
      <c r="I64" s="4"/>
      <c r="J64" s="4"/>
      <c r="K64" s="4"/>
    </row>
    <row r="65" spans="3:11" ht="11.25">
      <c r="C65" s="4"/>
      <c r="D65" s="4"/>
      <c r="E65" s="4"/>
      <c r="F65" s="4"/>
      <c r="G65" s="4"/>
      <c r="H65" s="4"/>
      <c r="I65" s="4"/>
      <c r="J65" s="4"/>
      <c r="K65" s="4"/>
    </row>
    <row r="66" spans="3:11" ht="11.25">
      <c r="C66" s="4"/>
      <c r="D66" s="4"/>
      <c r="E66" s="4"/>
      <c r="F66" s="4"/>
      <c r="G66" s="4"/>
      <c r="H66" s="4"/>
      <c r="I66" s="4"/>
      <c r="J66" s="4"/>
      <c r="K66" s="4"/>
    </row>
    <row r="67" spans="3:11" ht="11.25">
      <c r="C67" s="4"/>
      <c r="D67" s="4"/>
      <c r="E67" s="4"/>
      <c r="F67" s="4"/>
      <c r="G67" s="4"/>
      <c r="H67" s="4"/>
      <c r="I67" s="4"/>
      <c r="J67" s="4"/>
      <c r="K67" s="4"/>
    </row>
    <row r="68" spans="3:11" ht="11.25">
      <c r="C68" s="4"/>
      <c r="D68" s="4"/>
      <c r="E68" s="4"/>
      <c r="F68" s="4"/>
      <c r="G68" s="4"/>
      <c r="H68" s="4"/>
      <c r="I68" s="4"/>
      <c r="J68" s="4"/>
      <c r="K68" s="4"/>
    </row>
    <row r="69" spans="3:11" ht="11.25">
      <c r="C69" s="4"/>
      <c r="D69" s="4"/>
      <c r="E69" s="4"/>
      <c r="F69" s="4"/>
      <c r="G69" s="4"/>
      <c r="H69" s="4"/>
      <c r="I69" s="4"/>
      <c r="J69" s="4"/>
      <c r="K69" s="4"/>
    </row>
    <row r="70" spans="3:11" ht="11.25">
      <c r="C70" s="4"/>
      <c r="D70" s="4"/>
      <c r="E70" s="4"/>
      <c r="F70" s="4"/>
      <c r="G70" s="4"/>
      <c r="H70" s="4"/>
      <c r="I70" s="4"/>
      <c r="J70" s="4"/>
      <c r="K70" s="4"/>
    </row>
    <row r="71" spans="3:11" ht="11.25">
      <c r="C71" s="4"/>
      <c r="D71" s="4"/>
      <c r="E71" s="4"/>
      <c r="F71" s="4"/>
      <c r="G71" s="4"/>
      <c r="H71" s="4"/>
      <c r="I71" s="4"/>
      <c r="J71" s="4"/>
      <c r="K71" s="4"/>
    </row>
    <row r="72" spans="3:11" ht="11.25">
      <c r="C72" s="4"/>
      <c r="D72" s="4"/>
      <c r="E72" s="4"/>
      <c r="F72" s="4"/>
      <c r="G72" s="4"/>
      <c r="H72" s="4"/>
      <c r="I72" s="4"/>
      <c r="J72" s="4"/>
      <c r="K72" s="4"/>
    </row>
    <row r="73" spans="3:11" ht="11.25">
      <c r="C73" s="4"/>
      <c r="D73" s="4"/>
      <c r="E73" s="4"/>
      <c r="F73" s="4"/>
      <c r="G73" s="4"/>
      <c r="H73" s="4"/>
      <c r="I73" s="4"/>
      <c r="J73" s="4"/>
      <c r="K73" s="4"/>
    </row>
    <row r="74" spans="3:11" ht="11.25">
      <c r="C74" s="4"/>
      <c r="D74" s="4"/>
      <c r="E74" s="4"/>
      <c r="F74" s="4"/>
      <c r="G74" s="4"/>
      <c r="H74" s="4"/>
      <c r="I74" s="4"/>
      <c r="J74" s="4"/>
      <c r="K74" s="4"/>
    </row>
    <row r="75" spans="3:11" ht="11.25">
      <c r="C75" s="4"/>
      <c r="D75" s="4"/>
      <c r="E75" s="4"/>
      <c r="F75" s="4"/>
      <c r="G75" s="4"/>
      <c r="H75" s="4"/>
      <c r="I75" s="4"/>
      <c r="J75" s="4"/>
      <c r="K75" s="4"/>
    </row>
    <row r="76" spans="3:11" ht="11.25">
      <c r="C76" s="4"/>
      <c r="D76" s="4"/>
      <c r="E76" s="4"/>
      <c r="F76" s="4"/>
      <c r="G76" s="4"/>
      <c r="H76" s="4"/>
      <c r="I76" s="4"/>
      <c r="J76" s="4"/>
      <c r="K76" s="4"/>
    </row>
    <row r="77" spans="3:11" ht="11.25">
      <c r="C77" s="4"/>
      <c r="D77" s="4"/>
      <c r="E77" s="4"/>
      <c r="F77" s="4"/>
      <c r="G77" s="4"/>
      <c r="H77" s="4"/>
      <c r="I77" s="4"/>
      <c r="J77" s="4"/>
      <c r="K77" s="4"/>
    </row>
    <row r="78" spans="3:11" ht="11.25">
      <c r="C78" s="4"/>
      <c r="D78" s="4"/>
      <c r="E78" s="4"/>
      <c r="F78" s="4"/>
      <c r="G78" s="4"/>
      <c r="H78" s="4"/>
      <c r="I78" s="4"/>
      <c r="J78" s="4"/>
      <c r="K78" s="4"/>
    </row>
    <row r="79" spans="3:11" ht="11.25">
      <c r="C79" s="4"/>
      <c r="D79" s="4"/>
      <c r="E79" s="4"/>
      <c r="F79" s="4"/>
      <c r="G79" s="4"/>
      <c r="H79" s="4"/>
      <c r="I79" s="4"/>
      <c r="J79" s="4"/>
      <c r="K79" s="4"/>
    </row>
    <row r="80" spans="3:11" ht="11.25">
      <c r="C80" s="4"/>
      <c r="D80" s="4"/>
      <c r="E80" s="4"/>
      <c r="F80" s="4"/>
      <c r="G80" s="4"/>
      <c r="H80" s="4"/>
      <c r="I80" s="4"/>
      <c r="J80" s="4"/>
      <c r="K80" s="4"/>
    </row>
    <row r="81" spans="3:11" ht="11.25">
      <c r="C81" s="4"/>
      <c r="D81" s="4"/>
      <c r="E81" s="4"/>
      <c r="F81" s="4"/>
      <c r="G81" s="4"/>
      <c r="H81" s="4"/>
      <c r="I81" s="4"/>
      <c r="J81" s="4"/>
      <c r="K81" s="4"/>
    </row>
    <row r="82" spans="3:11" ht="11.25">
      <c r="C82" s="4"/>
      <c r="D82" s="4"/>
      <c r="E82" s="4"/>
      <c r="F82" s="4"/>
      <c r="G82" s="4"/>
      <c r="H82" s="4"/>
      <c r="I82" s="4"/>
      <c r="J82" s="4"/>
      <c r="K82" s="4"/>
    </row>
    <row r="83" spans="3:11" ht="11.25">
      <c r="C83" s="4"/>
      <c r="D83" s="4"/>
      <c r="E83" s="4"/>
      <c r="F83" s="4"/>
      <c r="G83" s="4"/>
      <c r="H83" s="4"/>
      <c r="I83" s="4"/>
      <c r="J83" s="4"/>
      <c r="K83" s="4"/>
    </row>
    <row r="84" spans="3:11" ht="11.25">
      <c r="C84" s="4"/>
      <c r="D84" s="4"/>
      <c r="E84" s="4"/>
      <c r="F84" s="4"/>
      <c r="G84" s="4"/>
      <c r="H84" s="4"/>
      <c r="I84" s="4"/>
      <c r="J84" s="4"/>
      <c r="K84" s="4"/>
    </row>
    <row r="85" spans="3:11" ht="11.25">
      <c r="C85" s="4"/>
      <c r="D85" s="4"/>
      <c r="E85" s="4"/>
      <c r="F85" s="4"/>
      <c r="G85" s="4"/>
      <c r="H85" s="4"/>
      <c r="I85" s="4"/>
      <c r="J85" s="4"/>
      <c r="K85" s="4"/>
    </row>
    <row r="86" spans="3:11" ht="11.25">
      <c r="C86" s="4"/>
      <c r="D86" s="4"/>
      <c r="E86" s="4"/>
      <c r="F86" s="4"/>
      <c r="G86" s="4"/>
      <c r="H86" s="4"/>
      <c r="I86" s="4"/>
      <c r="J86" s="4"/>
      <c r="K86" s="4"/>
    </row>
    <row r="87" spans="3:11" ht="11.25">
      <c r="C87" s="4"/>
      <c r="D87" s="4"/>
      <c r="E87" s="4"/>
      <c r="F87" s="4"/>
      <c r="G87" s="4"/>
      <c r="H87" s="4"/>
      <c r="I87" s="4"/>
      <c r="J87" s="4"/>
      <c r="K87" s="4"/>
    </row>
    <row r="88" spans="3:11" ht="11.25">
      <c r="C88" s="4"/>
      <c r="D88" s="4"/>
      <c r="E88" s="4"/>
      <c r="F88" s="4"/>
      <c r="G88" s="4"/>
      <c r="H88" s="4"/>
      <c r="I88" s="4"/>
      <c r="J88" s="4"/>
      <c r="K88" s="4"/>
    </row>
    <row r="89" spans="3:11" ht="11.25">
      <c r="C89" s="4"/>
      <c r="D89" s="4"/>
      <c r="E89" s="4"/>
      <c r="F89" s="4"/>
      <c r="G89" s="4"/>
      <c r="H89" s="4"/>
      <c r="I89" s="4"/>
      <c r="J89" s="4"/>
      <c r="K89" s="4"/>
    </row>
    <row r="90" spans="3:11" ht="11.25">
      <c r="C90" s="4"/>
      <c r="D90" s="4"/>
      <c r="E90" s="4"/>
      <c r="F90" s="4"/>
      <c r="G90" s="4"/>
      <c r="H90" s="4"/>
      <c r="I90" s="4"/>
      <c r="J90" s="4"/>
      <c r="K90" s="4"/>
    </row>
    <row r="91" spans="3:11" ht="11.25">
      <c r="C91" s="4"/>
      <c r="D91" s="4"/>
      <c r="E91" s="4"/>
      <c r="F91" s="4"/>
      <c r="G91" s="4"/>
      <c r="H91" s="4"/>
      <c r="I91" s="4"/>
      <c r="J91" s="4"/>
      <c r="K91" s="4"/>
    </row>
    <row r="92" spans="3:11" ht="11.25">
      <c r="C92" s="4"/>
      <c r="D92" s="4"/>
      <c r="E92" s="4"/>
      <c r="F92" s="4"/>
      <c r="G92" s="4"/>
      <c r="H92" s="4"/>
      <c r="I92" s="4"/>
      <c r="J92" s="4"/>
      <c r="K92" s="4"/>
    </row>
    <row r="93" spans="3:11" ht="11.25">
      <c r="C93" s="4"/>
      <c r="D93" s="4"/>
      <c r="E93" s="4"/>
      <c r="F93" s="4"/>
      <c r="G93" s="4"/>
      <c r="H93" s="4"/>
      <c r="I93" s="4"/>
      <c r="J93" s="4"/>
      <c r="K93" s="4"/>
    </row>
    <row r="94" spans="3:11" ht="11.25">
      <c r="C94" s="4"/>
      <c r="D94" s="4"/>
      <c r="E94" s="4"/>
      <c r="F94" s="4"/>
      <c r="G94" s="4"/>
      <c r="H94" s="4"/>
      <c r="I94" s="4"/>
      <c r="J94" s="4"/>
      <c r="K94" s="4"/>
    </row>
    <row r="95" spans="3:11" ht="11.25">
      <c r="C95" s="4"/>
      <c r="D95" s="4"/>
      <c r="E95" s="4"/>
      <c r="F95" s="4"/>
      <c r="G95" s="4"/>
      <c r="H95" s="4"/>
      <c r="I95" s="4"/>
      <c r="J95" s="4"/>
      <c r="K95" s="4"/>
    </row>
    <row r="96" spans="3:11" ht="11.25">
      <c r="C96" s="4"/>
      <c r="D96" s="4"/>
      <c r="E96" s="4"/>
      <c r="F96" s="4"/>
      <c r="G96" s="4"/>
      <c r="H96" s="4"/>
      <c r="I96" s="4"/>
      <c r="J96" s="4"/>
      <c r="K96" s="4"/>
    </row>
    <row r="97" spans="3:11" ht="11.25">
      <c r="C97" s="4"/>
      <c r="D97" s="4"/>
      <c r="E97" s="4"/>
      <c r="F97" s="4"/>
      <c r="G97" s="4"/>
      <c r="H97" s="4"/>
      <c r="I97" s="4"/>
      <c r="J97" s="4"/>
      <c r="K97" s="4"/>
    </row>
    <row r="98" spans="3:11" ht="11.25">
      <c r="C98" s="4"/>
      <c r="D98" s="4"/>
      <c r="E98" s="4"/>
      <c r="F98" s="4"/>
      <c r="G98" s="4"/>
      <c r="H98" s="4"/>
      <c r="I98" s="4"/>
      <c r="J98" s="4"/>
      <c r="K98" s="4"/>
    </row>
    <row r="99" spans="3:11" ht="11.25">
      <c r="C99" s="4"/>
      <c r="D99" s="4"/>
      <c r="E99" s="4"/>
      <c r="F99" s="4"/>
      <c r="G99" s="4"/>
      <c r="H99" s="4"/>
      <c r="I99" s="4"/>
      <c r="J99" s="4"/>
      <c r="K99" s="4"/>
    </row>
    <row r="100" spans="3:11" ht="11.25">
      <c r="C100" s="4"/>
      <c r="D100" s="4"/>
      <c r="E100" s="4"/>
      <c r="F100" s="4"/>
      <c r="G100" s="4"/>
      <c r="H100" s="4"/>
      <c r="I100" s="4"/>
      <c r="J100" s="4"/>
      <c r="K100" s="4"/>
    </row>
    <row r="101" spans="3:11" ht="11.25">
      <c r="C101" s="4"/>
      <c r="D101" s="4"/>
      <c r="E101" s="4"/>
      <c r="F101" s="4"/>
      <c r="G101" s="4"/>
      <c r="H101" s="4"/>
      <c r="I101" s="4"/>
      <c r="J101" s="4"/>
      <c r="K101" s="4"/>
    </row>
    <row r="102" spans="3:11" ht="11.25">
      <c r="C102" s="4"/>
      <c r="D102" s="4"/>
      <c r="E102" s="4"/>
      <c r="F102" s="4"/>
      <c r="G102" s="4"/>
      <c r="H102" s="4"/>
      <c r="I102" s="4"/>
      <c r="J102" s="4"/>
      <c r="K102" s="4"/>
    </row>
    <row r="103" spans="3:11" ht="11.25">
      <c r="C103" s="4"/>
      <c r="D103" s="4"/>
      <c r="E103" s="4"/>
      <c r="F103" s="4"/>
      <c r="G103" s="4"/>
      <c r="H103" s="4"/>
      <c r="I103" s="4"/>
      <c r="J103" s="4"/>
      <c r="K103" s="4"/>
    </row>
    <row r="104" spans="3:11" ht="11.25">
      <c r="C104" s="4"/>
      <c r="D104" s="4"/>
      <c r="E104" s="4"/>
      <c r="F104" s="4"/>
      <c r="G104" s="4"/>
      <c r="H104" s="4"/>
      <c r="I104" s="4"/>
      <c r="J104" s="4"/>
      <c r="K104" s="4"/>
    </row>
    <row r="105" spans="3:11" ht="11.25">
      <c r="C105" s="4"/>
      <c r="D105" s="4"/>
      <c r="E105" s="4"/>
      <c r="F105" s="4"/>
      <c r="G105" s="4"/>
      <c r="H105" s="4"/>
      <c r="I105" s="4"/>
      <c r="J105" s="4"/>
      <c r="K105" s="4"/>
    </row>
    <row r="106" spans="3:11" ht="11.25">
      <c r="C106" s="4"/>
      <c r="D106" s="4"/>
      <c r="E106" s="4"/>
      <c r="F106" s="4"/>
      <c r="G106" s="4"/>
      <c r="H106" s="4"/>
      <c r="I106" s="4"/>
      <c r="J106" s="4"/>
      <c r="K106" s="4"/>
    </row>
    <row r="107" spans="3:11" ht="11.25">
      <c r="C107" s="4"/>
      <c r="D107" s="4"/>
      <c r="E107" s="4"/>
      <c r="F107" s="4"/>
      <c r="G107" s="4"/>
      <c r="H107" s="4"/>
      <c r="I107" s="4"/>
      <c r="J107" s="4"/>
      <c r="K107" s="4"/>
    </row>
    <row r="108" spans="3:11" ht="11.25">
      <c r="C108" s="4"/>
      <c r="D108" s="4"/>
      <c r="E108" s="4"/>
      <c r="F108" s="4"/>
      <c r="G108" s="4"/>
      <c r="H108" s="4"/>
      <c r="I108" s="4"/>
      <c r="J108" s="4"/>
      <c r="K108" s="4"/>
    </row>
    <row r="109" spans="3:11" ht="11.25">
      <c r="C109" s="4"/>
      <c r="D109" s="4"/>
      <c r="E109" s="4"/>
      <c r="F109" s="4"/>
      <c r="G109" s="4"/>
      <c r="H109" s="4"/>
      <c r="I109" s="4"/>
      <c r="J109" s="4"/>
      <c r="K109" s="4"/>
    </row>
    <row r="110" spans="3:11" ht="11.25">
      <c r="C110" s="4"/>
      <c r="D110" s="4"/>
      <c r="E110" s="4"/>
      <c r="F110" s="4"/>
      <c r="G110" s="4"/>
      <c r="H110" s="4"/>
      <c r="I110" s="4"/>
      <c r="J110" s="4"/>
      <c r="K110" s="4"/>
    </row>
    <row r="111" spans="3:11" ht="11.25">
      <c r="C111" s="4"/>
      <c r="D111" s="4"/>
      <c r="E111" s="4"/>
      <c r="F111" s="4"/>
      <c r="G111" s="4"/>
      <c r="H111" s="4"/>
      <c r="I111" s="4"/>
      <c r="J111" s="4"/>
      <c r="K111" s="4"/>
    </row>
    <row r="112" spans="3:11" ht="11.25">
      <c r="C112" s="4"/>
      <c r="D112" s="4"/>
      <c r="E112" s="4"/>
      <c r="F112" s="4"/>
      <c r="G112" s="4"/>
      <c r="H112" s="4"/>
      <c r="I112" s="4"/>
      <c r="J112" s="4"/>
      <c r="K112" s="4"/>
    </row>
    <row r="113" spans="3:11" ht="11.25">
      <c r="C113" s="4"/>
      <c r="D113" s="4"/>
      <c r="E113" s="4"/>
      <c r="F113" s="4"/>
      <c r="G113" s="4"/>
      <c r="H113" s="4"/>
      <c r="I113" s="4"/>
      <c r="J113" s="4"/>
      <c r="K113" s="4"/>
    </row>
    <row r="114" spans="3:11" ht="11.25">
      <c r="C114" s="4"/>
      <c r="D114" s="4"/>
      <c r="E114" s="4"/>
      <c r="F114" s="4"/>
      <c r="G114" s="4"/>
      <c r="H114" s="4"/>
      <c r="I114" s="4"/>
      <c r="J114" s="4"/>
      <c r="K114" s="4"/>
    </row>
    <row r="115" spans="3:11" ht="11.25">
      <c r="C115" s="4"/>
      <c r="D115" s="4"/>
      <c r="E115" s="4"/>
      <c r="F115" s="4"/>
      <c r="G115" s="4"/>
      <c r="H115" s="4"/>
      <c r="I115" s="4"/>
      <c r="J115" s="4"/>
      <c r="K115" s="4"/>
    </row>
    <row r="116" spans="3:11" ht="11.25">
      <c r="C116" s="4"/>
      <c r="D116" s="4"/>
      <c r="E116" s="4"/>
      <c r="F116" s="4"/>
      <c r="G116" s="4"/>
      <c r="H116" s="4"/>
      <c r="I116" s="4"/>
      <c r="J116" s="4"/>
      <c r="K116" s="4"/>
    </row>
    <row r="117" spans="3:11" ht="11.25">
      <c r="C117" s="4"/>
      <c r="D117" s="4"/>
      <c r="E117" s="4"/>
      <c r="F117" s="4"/>
      <c r="G117" s="4"/>
      <c r="H117" s="4"/>
      <c r="I117" s="4"/>
      <c r="J117" s="4"/>
      <c r="K117" s="4"/>
    </row>
    <row r="118" spans="3:11" ht="11.25">
      <c r="C118" s="4"/>
      <c r="D118" s="4"/>
      <c r="E118" s="4"/>
      <c r="F118" s="4"/>
      <c r="G118" s="4"/>
      <c r="H118" s="4"/>
      <c r="I118" s="4"/>
      <c r="J118" s="4"/>
      <c r="K118" s="4"/>
    </row>
    <row r="119" spans="3:11" ht="11.25">
      <c r="C119" s="4"/>
      <c r="D119" s="4"/>
      <c r="E119" s="4"/>
      <c r="F119" s="4"/>
      <c r="G119" s="4"/>
      <c r="H119" s="4"/>
      <c r="I119" s="4"/>
      <c r="J119" s="4"/>
      <c r="K119" s="4"/>
    </row>
    <row r="120" spans="3:11" ht="11.25">
      <c r="C120" s="4"/>
      <c r="D120" s="4"/>
      <c r="E120" s="4"/>
      <c r="F120" s="4"/>
      <c r="G120" s="4"/>
      <c r="H120" s="4"/>
      <c r="I120" s="4"/>
      <c r="J120" s="4"/>
      <c r="K120" s="4"/>
    </row>
    <row r="121" spans="3:11" ht="11.25">
      <c r="C121" s="4"/>
      <c r="D121" s="4"/>
      <c r="E121" s="4"/>
      <c r="F121" s="4"/>
      <c r="G121" s="4"/>
      <c r="H121" s="4"/>
      <c r="I121" s="4"/>
      <c r="J121" s="4"/>
      <c r="K121" s="4"/>
    </row>
    <row r="122" spans="3:11" ht="11.25">
      <c r="C122" s="4"/>
      <c r="D122" s="4"/>
      <c r="E122" s="4"/>
      <c r="F122" s="4"/>
      <c r="G122" s="4"/>
      <c r="H122" s="4"/>
      <c r="I122" s="4"/>
      <c r="J122" s="4"/>
      <c r="K122" s="4"/>
    </row>
    <row r="123" spans="3:11" ht="11.25">
      <c r="C123" s="4"/>
      <c r="D123" s="4"/>
      <c r="E123" s="4"/>
      <c r="F123" s="4"/>
      <c r="G123" s="4"/>
      <c r="H123" s="4"/>
      <c r="I123" s="4"/>
      <c r="J123" s="4"/>
      <c r="K123" s="4"/>
    </row>
    <row r="124" spans="3:11" ht="11.25">
      <c r="C124" s="4"/>
      <c r="D124" s="4"/>
      <c r="E124" s="4"/>
      <c r="F124" s="4"/>
      <c r="G124" s="4"/>
      <c r="H124" s="4"/>
      <c r="I124" s="4"/>
      <c r="J124" s="4"/>
      <c r="K124" s="4"/>
    </row>
    <row r="125" spans="3:11" ht="11.25">
      <c r="C125" s="4"/>
      <c r="D125" s="4"/>
      <c r="E125" s="4"/>
      <c r="F125" s="4"/>
      <c r="G125" s="4"/>
      <c r="H125" s="4"/>
      <c r="I125" s="4"/>
      <c r="J125" s="4"/>
      <c r="K125" s="4"/>
    </row>
    <row r="126" spans="3:11" ht="11.25">
      <c r="C126" s="4"/>
      <c r="D126" s="4"/>
      <c r="E126" s="4"/>
      <c r="F126" s="4"/>
      <c r="G126" s="4"/>
      <c r="H126" s="4"/>
      <c r="I126" s="4"/>
      <c r="J126" s="4"/>
      <c r="K126" s="4"/>
    </row>
    <row r="127" spans="3:11" ht="11.25">
      <c r="C127" s="4"/>
      <c r="D127" s="4"/>
      <c r="E127" s="4"/>
      <c r="F127" s="4"/>
      <c r="G127" s="4"/>
      <c r="H127" s="4"/>
      <c r="I127" s="4"/>
      <c r="J127" s="4"/>
      <c r="K127" s="4"/>
    </row>
    <row r="128" spans="3:11" ht="11.25">
      <c r="C128" s="4"/>
      <c r="D128" s="4"/>
      <c r="E128" s="4"/>
      <c r="F128" s="4"/>
      <c r="G128" s="4"/>
      <c r="H128" s="4"/>
      <c r="I128" s="4"/>
      <c r="J128" s="4"/>
      <c r="K128" s="4"/>
    </row>
    <row r="129" spans="3:11" ht="11.25">
      <c r="C129" s="4"/>
      <c r="D129" s="4"/>
      <c r="E129" s="4"/>
      <c r="F129" s="4"/>
      <c r="G129" s="4"/>
      <c r="H129" s="4"/>
      <c r="I129" s="4"/>
      <c r="J129" s="4"/>
      <c r="K129" s="4"/>
    </row>
    <row r="130" spans="3:11" ht="11.25">
      <c r="C130" s="4"/>
      <c r="D130" s="4"/>
      <c r="E130" s="4"/>
      <c r="F130" s="4"/>
      <c r="G130" s="4"/>
      <c r="H130" s="4"/>
      <c r="I130" s="4"/>
      <c r="J130" s="4"/>
      <c r="K130" s="4"/>
    </row>
    <row r="131" spans="3:11" ht="11.25">
      <c r="C131" s="4"/>
      <c r="D131" s="4"/>
      <c r="E131" s="4"/>
      <c r="F131" s="4"/>
      <c r="G131" s="4"/>
      <c r="H131" s="4"/>
      <c r="I131" s="4"/>
      <c r="J131" s="4"/>
      <c r="K131" s="4"/>
    </row>
    <row r="132" spans="3:11" ht="11.25">
      <c r="C132" s="4"/>
      <c r="D132" s="4"/>
      <c r="E132" s="4"/>
      <c r="F132" s="4"/>
      <c r="G132" s="4"/>
      <c r="H132" s="4"/>
      <c r="I132" s="4"/>
      <c r="J132" s="4"/>
      <c r="K132" s="4"/>
    </row>
    <row r="133" spans="3:11" ht="11.25">
      <c r="C133" s="4"/>
      <c r="D133" s="4"/>
      <c r="E133" s="4"/>
      <c r="F133" s="4"/>
      <c r="G133" s="4"/>
      <c r="H133" s="4"/>
      <c r="I133" s="4"/>
      <c r="J133" s="4"/>
      <c r="K133" s="4"/>
    </row>
    <row r="134" spans="3:11" ht="11.25">
      <c r="C134" s="4"/>
      <c r="D134" s="4"/>
      <c r="E134" s="4"/>
      <c r="F134" s="4"/>
      <c r="G134" s="4"/>
      <c r="H134" s="4"/>
      <c r="I134" s="4"/>
      <c r="J134" s="4"/>
      <c r="K134" s="4"/>
    </row>
    <row r="135" spans="3:11" ht="11.25">
      <c r="C135" s="4"/>
      <c r="D135" s="4"/>
      <c r="E135" s="4"/>
      <c r="F135" s="4"/>
      <c r="G135" s="4"/>
      <c r="H135" s="4"/>
      <c r="I135" s="4"/>
      <c r="J135" s="4"/>
      <c r="K135" s="4"/>
    </row>
    <row r="136" spans="3:11" ht="11.25">
      <c r="C136" s="4"/>
      <c r="D136" s="4"/>
      <c r="E136" s="4"/>
      <c r="F136" s="4"/>
      <c r="G136" s="4"/>
      <c r="H136" s="4"/>
      <c r="I136" s="4"/>
      <c r="J136" s="4"/>
      <c r="K136" s="4"/>
    </row>
    <row r="137" spans="3:11" ht="11.25">
      <c r="C137" s="4"/>
      <c r="D137" s="4"/>
      <c r="E137" s="4"/>
      <c r="F137" s="4"/>
      <c r="G137" s="4"/>
      <c r="H137" s="4"/>
      <c r="I137" s="4"/>
      <c r="J137" s="4"/>
      <c r="K137" s="4"/>
    </row>
    <row r="138" spans="3:11" ht="11.25">
      <c r="C138" s="4"/>
      <c r="D138" s="4"/>
      <c r="E138" s="4"/>
      <c r="F138" s="4"/>
      <c r="G138" s="4"/>
      <c r="H138" s="4"/>
      <c r="I138" s="4"/>
      <c r="J138" s="4"/>
      <c r="K138" s="4"/>
    </row>
    <row r="139" spans="3:11" ht="11.25">
      <c r="C139" s="4"/>
      <c r="D139" s="4"/>
      <c r="E139" s="4"/>
      <c r="F139" s="4"/>
      <c r="G139" s="4"/>
      <c r="H139" s="4"/>
      <c r="I139" s="4"/>
      <c r="J139" s="4"/>
      <c r="K139" s="4"/>
    </row>
    <row r="140" spans="3:11" ht="11.25">
      <c r="C140" s="4"/>
      <c r="D140" s="4"/>
      <c r="E140" s="4"/>
      <c r="F140" s="4"/>
      <c r="G140" s="4"/>
      <c r="H140" s="4"/>
      <c r="I140" s="4"/>
      <c r="J140" s="4"/>
      <c r="K140" s="4"/>
    </row>
    <row r="141" spans="3:11" ht="11.25">
      <c r="C141" s="4"/>
      <c r="D141" s="4"/>
      <c r="E141" s="4"/>
      <c r="F141" s="4"/>
      <c r="G141" s="4"/>
      <c r="H141" s="4"/>
      <c r="I141" s="4"/>
      <c r="J141" s="4"/>
      <c r="K141" s="4"/>
    </row>
    <row r="142" spans="3:11" ht="11.25">
      <c r="C142" s="4"/>
      <c r="D142" s="4"/>
      <c r="E142" s="4"/>
      <c r="F142" s="4"/>
      <c r="G142" s="4"/>
      <c r="H142" s="4"/>
      <c r="I142" s="4"/>
      <c r="J142" s="4"/>
      <c r="K142" s="4"/>
    </row>
    <row r="143" spans="3:11" ht="11.25">
      <c r="C143" s="4"/>
      <c r="D143" s="4"/>
      <c r="E143" s="4"/>
      <c r="F143" s="4"/>
      <c r="G143" s="4"/>
      <c r="H143" s="4"/>
      <c r="I143" s="4"/>
      <c r="J143" s="4"/>
      <c r="K143" s="4"/>
    </row>
    <row r="144" spans="3:11" ht="11.25">
      <c r="C144" s="4"/>
      <c r="D144" s="4"/>
      <c r="E144" s="4"/>
      <c r="F144" s="4"/>
      <c r="G144" s="4"/>
      <c r="H144" s="4"/>
      <c r="I144" s="4"/>
      <c r="J144" s="4"/>
      <c r="K144" s="4"/>
    </row>
    <row r="145" spans="3:11" ht="11.25">
      <c r="C145" s="4"/>
      <c r="D145" s="4"/>
      <c r="E145" s="4"/>
      <c r="F145" s="4"/>
      <c r="G145" s="4"/>
      <c r="H145" s="4"/>
      <c r="I145" s="4"/>
      <c r="J145" s="4"/>
      <c r="K145" s="4"/>
    </row>
    <row r="146" spans="3:11" ht="11.25">
      <c r="C146" s="4"/>
      <c r="D146" s="4"/>
      <c r="E146" s="4"/>
      <c r="F146" s="4"/>
      <c r="G146" s="4"/>
      <c r="H146" s="4"/>
      <c r="I146" s="4"/>
      <c r="J146" s="4"/>
      <c r="K146" s="4"/>
    </row>
    <row r="147" spans="3:11" ht="11.25">
      <c r="C147" s="4"/>
      <c r="D147" s="4"/>
      <c r="E147" s="4"/>
      <c r="F147" s="4"/>
      <c r="G147" s="4"/>
      <c r="H147" s="4"/>
      <c r="I147" s="4"/>
      <c r="J147" s="4"/>
      <c r="K147" s="4"/>
    </row>
    <row r="148" spans="3:11" ht="11.25">
      <c r="C148" s="4"/>
      <c r="D148" s="4"/>
      <c r="E148" s="4"/>
      <c r="F148" s="4"/>
      <c r="G148" s="4"/>
      <c r="H148" s="4"/>
      <c r="I148" s="4"/>
      <c r="J148" s="4"/>
      <c r="K148" s="4"/>
    </row>
    <row r="149" spans="3:11" ht="11.25">
      <c r="C149" s="4"/>
      <c r="D149" s="4"/>
      <c r="E149" s="4"/>
      <c r="F149" s="4"/>
      <c r="G149" s="4"/>
      <c r="H149" s="4"/>
      <c r="I149" s="4"/>
      <c r="J149" s="4"/>
      <c r="K149" s="4"/>
    </row>
    <row r="150" spans="3:11" ht="11.25">
      <c r="C150" s="4"/>
      <c r="D150" s="4"/>
      <c r="E150" s="4"/>
      <c r="F150" s="4"/>
      <c r="G150" s="4"/>
      <c r="H150" s="4"/>
      <c r="I150" s="4"/>
      <c r="J150" s="4"/>
      <c r="K150" s="4"/>
    </row>
    <row r="151" spans="3:11" ht="11.25">
      <c r="C151" s="4"/>
      <c r="D151" s="4"/>
      <c r="E151" s="4"/>
      <c r="F151" s="4"/>
      <c r="G151" s="4"/>
      <c r="H151" s="4"/>
      <c r="I151" s="4"/>
      <c r="J151" s="4"/>
      <c r="K151" s="4"/>
    </row>
    <row r="152" spans="3:11" ht="11.25">
      <c r="C152" s="4"/>
      <c r="D152" s="4"/>
      <c r="E152" s="4"/>
      <c r="F152" s="4"/>
      <c r="G152" s="4"/>
      <c r="H152" s="4"/>
      <c r="I152" s="4"/>
      <c r="J152" s="4"/>
      <c r="K152" s="4"/>
    </row>
    <row r="153" spans="3:11" ht="11.25">
      <c r="C153" s="4"/>
      <c r="D153" s="4"/>
      <c r="E153" s="4"/>
      <c r="F153" s="4"/>
      <c r="G153" s="4"/>
      <c r="H153" s="4"/>
      <c r="I153" s="4"/>
      <c r="J153" s="4"/>
      <c r="K153" s="4"/>
    </row>
    <row r="154" spans="3:11" ht="11.25">
      <c r="C154" s="4"/>
      <c r="D154" s="4"/>
      <c r="E154" s="4"/>
      <c r="F154" s="4"/>
      <c r="G154" s="4"/>
      <c r="H154" s="4"/>
      <c r="I154" s="4"/>
      <c r="J154" s="4"/>
      <c r="K154" s="4"/>
    </row>
    <row r="155" spans="3:11" ht="11.25">
      <c r="C155" s="4"/>
      <c r="D155" s="4"/>
      <c r="E155" s="4"/>
      <c r="F155" s="4"/>
      <c r="G155" s="4"/>
      <c r="H155" s="4"/>
      <c r="I155" s="4"/>
      <c r="J155" s="4"/>
      <c r="K155" s="4"/>
    </row>
    <row r="156" spans="3:11" ht="11.25">
      <c r="C156" s="4"/>
      <c r="D156" s="4"/>
      <c r="E156" s="4"/>
      <c r="F156" s="4"/>
      <c r="G156" s="4"/>
      <c r="H156" s="4"/>
      <c r="I156" s="4"/>
      <c r="J156" s="4"/>
      <c r="K156" s="4"/>
    </row>
    <row r="157" spans="3:11" ht="11.25">
      <c r="C157" s="4"/>
      <c r="D157" s="4"/>
      <c r="E157" s="4"/>
      <c r="F157" s="4"/>
      <c r="G157" s="4"/>
      <c r="H157" s="4"/>
      <c r="I157" s="4"/>
      <c r="J157" s="4"/>
      <c r="K157" s="4"/>
    </row>
    <row r="158" spans="3:11" ht="11.25">
      <c r="C158" s="4"/>
      <c r="D158" s="4"/>
      <c r="E158" s="4"/>
      <c r="F158" s="4"/>
      <c r="G158" s="4"/>
      <c r="H158" s="4"/>
      <c r="I158" s="4"/>
      <c r="J158" s="4"/>
      <c r="K158" s="4"/>
    </row>
    <row r="159" spans="3:11" ht="11.25">
      <c r="C159" s="4"/>
      <c r="D159" s="4"/>
      <c r="E159" s="4"/>
      <c r="F159" s="4"/>
      <c r="G159" s="4"/>
      <c r="H159" s="4"/>
      <c r="I159" s="4"/>
      <c r="J159" s="4"/>
      <c r="K159" s="4"/>
    </row>
    <row r="160" spans="3:11" ht="11.25">
      <c r="C160" s="4"/>
      <c r="D160" s="4"/>
      <c r="E160" s="4"/>
      <c r="F160" s="4"/>
      <c r="G160" s="4"/>
      <c r="H160" s="4"/>
      <c r="I160" s="4"/>
      <c r="J160" s="4"/>
      <c r="K160" s="4"/>
    </row>
    <row r="161" spans="3:11" ht="11.25">
      <c r="C161" s="4"/>
      <c r="D161" s="4"/>
      <c r="E161" s="4"/>
      <c r="F161" s="4"/>
      <c r="G161" s="4"/>
      <c r="H161" s="4"/>
      <c r="I161" s="4"/>
      <c r="J161" s="4"/>
      <c r="K161" s="4"/>
    </row>
    <row r="162" spans="3:11" ht="11.25">
      <c r="C162" s="4"/>
      <c r="D162" s="4"/>
      <c r="E162" s="4"/>
      <c r="F162" s="4"/>
      <c r="G162" s="4"/>
      <c r="H162" s="4"/>
      <c r="I162" s="4"/>
      <c r="J162" s="4"/>
      <c r="K162" s="4"/>
    </row>
    <row r="163" spans="3:11" ht="11.25">
      <c r="C163" s="4"/>
      <c r="D163" s="4"/>
      <c r="E163" s="4"/>
      <c r="F163" s="4"/>
      <c r="G163" s="4"/>
      <c r="H163" s="4"/>
      <c r="I163" s="4"/>
      <c r="J163" s="4"/>
      <c r="K163" s="4"/>
    </row>
    <row r="164" spans="3:11" ht="11.25">
      <c r="C164" s="4"/>
      <c r="D164" s="4"/>
      <c r="E164" s="4"/>
      <c r="F164" s="4"/>
      <c r="G164" s="4"/>
      <c r="H164" s="4"/>
      <c r="I164" s="4"/>
      <c r="J164" s="4"/>
      <c r="K164" s="4"/>
    </row>
    <row r="165" spans="3:11" ht="11.25">
      <c r="C165" s="4"/>
      <c r="D165" s="4"/>
      <c r="E165" s="4"/>
      <c r="F165" s="4"/>
      <c r="G165" s="4"/>
      <c r="H165" s="4"/>
      <c r="I165" s="4"/>
      <c r="J165" s="4"/>
      <c r="K165" s="4"/>
    </row>
    <row r="166" spans="3:11" ht="11.25">
      <c r="C166" s="4"/>
      <c r="D166" s="4"/>
      <c r="E166" s="4"/>
      <c r="F166" s="4"/>
      <c r="G166" s="4"/>
      <c r="H166" s="4"/>
      <c r="I166" s="4"/>
      <c r="J166" s="4"/>
      <c r="K166" s="4"/>
    </row>
    <row r="167" spans="3:11" ht="11.25">
      <c r="C167" s="4"/>
      <c r="D167" s="4"/>
      <c r="E167" s="4"/>
      <c r="F167" s="4"/>
      <c r="G167" s="4"/>
      <c r="H167" s="4"/>
      <c r="I167" s="4"/>
      <c r="J167" s="4"/>
      <c r="K167" s="4"/>
    </row>
    <row r="168" spans="3:11" ht="11.25">
      <c r="C168" s="4"/>
      <c r="D168" s="4"/>
      <c r="E168" s="4"/>
      <c r="F168" s="4"/>
      <c r="G168" s="4"/>
      <c r="H168" s="4"/>
      <c r="I168" s="4"/>
      <c r="J168" s="4"/>
      <c r="K168" s="4"/>
    </row>
    <row r="169" spans="3:11" ht="11.25">
      <c r="C169" s="4"/>
      <c r="D169" s="4"/>
      <c r="E169" s="4"/>
      <c r="F169" s="4"/>
      <c r="G169" s="4"/>
      <c r="H169" s="4"/>
      <c r="I169" s="4"/>
      <c r="J169" s="4"/>
      <c r="K169" s="4"/>
    </row>
    <row r="170" spans="3:11" ht="11.25">
      <c r="C170" s="4"/>
      <c r="D170" s="4"/>
      <c r="E170" s="4"/>
      <c r="F170" s="4"/>
      <c r="G170" s="4"/>
      <c r="H170" s="4"/>
      <c r="I170" s="4"/>
      <c r="J170" s="4"/>
      <c r="K170" s="4"/>
    </row>
    <row r="171" spans="3:11" ht="11.25">
      <c r="C171" s="4"/>
      <c r="D171" s="4"/>
      <c r="E171" s="4"/>
      <c r="F171" s="4"/>
      <c r="G171" s="4"/>
      <c r="H171" s="4"/>
      <c r="I171" s="4"/>
      <c r="J171" s="4"/>
      <c r="K171" s="4"/>
    </row>
    <row r="172" spans="3:11" ht="11.25">
      <c r="C172" s="4"/>
      <c r="D172" s="4"/>
      <c r="E172" s="4"/>
      <c r="F172" s="4"/>
      <c r="G172" s="4"/>
      <c r="H172" s="4"/>
      <c r="I172" s="4"/>
      <c r="J172" s="4"/>
      <c r="K172" s="4"/>
    </row>
    <row r="173" spans="3:11" ht="11.25">
      <c r="C173" s="4"/>
      <c r="D173" s="4"/>
      <c r="E173" s="4"/>
      <c r="F173" s="4"/>
      <c r="G173" s="4"/>
      <c r="H173" s="4"/>
      <c r="I173" s="4"/>
      <c r="J173" s="4"/>
      <c r="K173" s="4"/>
    </row>
    <row r="174" spans="3:11" ht="11.25">
      <c r="C174" s="4"/>
      <c r="D174" s="4"/>
      <c r="E174" s="4"/>
      <c r="F174" s="4"/>
      <c r="G174" s="4"/>
      <c r="H174" s="4"/>
      <c r="I174" s="4"/>
      <c r="J174" s="4"/>
      <c r="K174" s="4"/>
    </row>
    <row r="175" spans="3:11" ht="11.25">
      <c r="C175" s="4"/>
      <c r="D175" s="4"/>
      <c r="E175" s="4"/>
      <c r="F175" s="4"/>
      <c r="G175" s="4"/>
      <c r="H175" s="4"/>
      <c r="I175" s="4"/>
      <c r="J175" s="4"/>
      <c r="K175" s="4"/>
    </row>
    <row r="176" spans="3:11" ht="11.25">
      <c r="C176" s="4"/>
      <c r="D176" s="4"/>
      <c r="E176" s="4"/>
      <c r="F176" s="4"/>
      <c r="G176" s="4"/>
      <c r="H176" s="4"/>
      <c r="I176" s="4"/>
      <c r="J176" s="4"/>
      <c r="K176" s="4"/>
    </row>
    <row r="177" spans="3:11" ht="11.25">
      <c r="C177" s="4"/>
      <c r="D177" s="4"/>
      <c r="E177" s="4"/>
      <c r="F177" s="4"/>
      <c r="G177" s="4"/>
      <c r="H177" s="4"/>
      <c r="I177" s="4"/>
      <c r="J177" s="4"/>
      <c r="K177" s="4"/>
    </row>
    <row r="178" spans="3:11" ht="11.25">
      <c r="C178" s="4"/>
      <c r="D178" s="4"/>
      <c r="E178" s="4"/>
      <c r="F178" s="4"/>
      <c r="G178" s="4"/>
      <c r="H178" s="4"/>
      <c r="I178" s="4"/>
      <c r="J178" s="4"/>
      <c r="K178" s="4"/>
    </row>
    <row r="179" spans="3:11" ht="11.25">
      <c r="C179" s="4"/>
      <c r="D179" s="4"/>
      <c r="E179" s="4"/>
      <c r="F179" s="4"/>
      <c r="G179" s="4"/>
      <c r="H179" s="4"/>
      <c r="I179" s="4"/>
      <c r="J179" s="4"/>
      <c r="K179" s="4"/>
    </row>
    <row r="180" spans="3:11" ht="11.25">
      <c r="C180" s="4"/>
      <c r="D180" s="4"/>
      <c r="E180" s="4"/>
      <c r="F180" s="4"/>
      <c r="G180" s="4"/>
      <c r="H180" s="4"/>
      <c r="I180" s="4"/>
      <c r="J180" s="4"/>
      <c r="K180" s="4"/>
    </row>
    <row r="181" spans="3:11" ht="11.25">
      <c r="C181" s="4"/>
      <c r="D181" s="4"/>
      <c r="E181" s="4"/>
      <c r="F181" s="4"/>
      <c r="G181" s="4"/>
      <c r="H181" s="4"/>
      <c r="I181" s="4"/>
      <c r="J181" s="4"/>
      <c r="K181" s="4"/>
    </row>
    <row r="182" spans="3:11" ht="11.25">
      <c r="C182" s="4"/>
      <c r="D182" s="4"/>
      <c r="E182" s="4"/>
      <c r="F182" s="4"/>
      <c r="G182" s="4"/>
      <c r="H182" s="4"/>
      <c r="I182" s="4"/>
      <c r="J182" s="4"/>
      <c r="K182" s="4"/>
    </row>
    <row r="183" spans="3:11" ht="11.25">
      <c r="C183" s="4"/>
      <c r="D183" s="4"/>
      <c r="E183" s="4"/>
      <c r="F183" s="4"/>
      <c r="G183" s="4"/>
      <c r="H183" s="4"/>
      <c r="I183" s="4"/>
      <c r="J183" s="4"/>
      <c r="K183" s="4"/>
    </row>
    <row r="184" spans="3:11" ht="11.25">
      <c r="C184" s="4"/>
      <c r="D184" s="4"/>
      <c r="E184" s="4"/>
      <c r="F184" s="4"/>
      <c r="G184" s="4"/>
      <c r="H184" s="4"/>
      <c r="I184" s="4"/>
      <c r="J184" s="4"/>
      <c r="K184" s="4"/>
    </row>
    <row r="185" spans="3:11" ht="11.25">
      <c r="C185" s="4"/>
      <c r="D185" s="4"/>
      <c r="E185" s="4"/>
      <c r="F185" s="4"/>
      <c r="G185" s="4"/>
      <c r="H185" s="4"/>
      <c r="I185" s="4"/>
      <c r="J185" s="4"/>
      <c r="K185" s="4"/>
    </row>
    <row r="186" spans="3:11" ht="11.25">
      <c r="C186" s="4"/>
      <c r="D186" s="4"/>
      <c r="E186" s="4"/>
      <c r="F186" s="4"/>
      <c r="G186" s="4"/>
      <c r="H186" s="4"/>
      <c r="I186" s="4"/>
      <c r="J186" s="4"/>
      <c r="K186" s="4"/>
    </row>
    <row r="187" spans="3:11" ht="11.25">
      <c r="C187" s="4"/>
      <c r="D187" s="4"/>
      <c r="E187" s="4"/>
      <c r="F187" s="4"/>
      <c r="G187" s="4"/>
      <c r="H187" s="4"/>
      <c r="I187" s="4"/>
      <c r="J187" s="4"/>
      <c r="K187" s="4"/>
    </row>
    <row r="188" spans="3:11" ht="11.25">
      <c r="C188" s="4"/>
      <c r="D188" s="4"/>
      <c r="E188" s="4"/>
      <c r="F188" s="4"/>
      <c r="G188" s="4"/>
      <c r="H188" s="4"/>
      <c r="I188" s="4"/>
      <c r="J188" s="4"/>
      <c r="K188" s="4"/>
    </row>
    <row r="189" spans="3:11" ht="11.25">
      <c r="C189" s="4"/>
      <c r="D189" s="4"/>
      <c r="E189" s="4"/>
      <c r="F189" s="4"/>
      <c r="G189" s="4"/>
      <c r="H189" s="4"/>
      <c r="I189" s="4"/>
      <c r="J189" s="4"/>
      <c r="K189" s="4"/>
    </row>
    <row r="190" spans="3:11" ht="11.25">
      <c r="C190" s="4"/>
      <c r="D190" s="4"/>
      <c r="E190" s="4"/>
      <c r="F190" s="4"/>
      <c r="G190" s="4"/>
      <c r="H190" s="4"/>
      <c r="I190" s="4"/>
      <c r="J190" s="4"/>
      <c r="K190" s="4"/>
    </row>
    <row r="191" spans="3:11" ht="11.25">
      <c r="C191" s="4"/>
      <c r="D191" s="4"/>
      <c r="E191" s="4"/>
      <c r="F191" s="4"/>
      <c r="G191" s="4"/>
      <c r="H191" s="4"/>
      <c r="I191" s="4"/>
      <c r="J191" s="4"/>
      <c r="K191" s="4"/>
    </row>
    <row r="192" spans="3:11" ht="11.25">
      <c r="C192" s="4"/>
      <c r="D192" s="4"/>
      <c r="E192" s="4"/>
      <c r="F192" s="4"/>
      <c r="G192" s="4"/>
      <c r="H192" s="4"/>
      <c r="I192" s="4"/>
      <c r="J192" s="4"/>
      <c r="K192" s="4"/>
    </row>
    <row r="193" spans="3:11" ht="11.25">
      <c r="C193" s="4"/>
      <c r="D193" s="4"/>
      <c r="E193" s="4"/>
      <c r="F193" s="4"/>
      <c r="G193" s="4"/>
      <c r="H193" s="4"/>
      <c r="I193" s="4"/>
      <c r="J193" s="4"/>
      <c r="K193" s="4"/>
    </row>
    <row r="194" spans="3:11" ht="11.25">
      <c r="C194" s="4"/>
      <c r="D194" s="4"/>
      <c r="E194" s="4"/>
      <c r="F194" s="4"/>
      <c r="G194" s="4"/>
      <c r="H194" s="4"/>
      <c r="I194" s="4"/>
      <c r="J194" s="4"/>
      <c r="K194" s="4"/>
    </row>
    <row r="195" spans="3:11" ht="11.25">
      <c r="C195" s="4"/>
      <c r="D195" s="4"/>
      <c r="E195" s="4"/>
      <c r="F195" s="4"/>
      <c r="G195" s="4"/>
      <c r="H195" s="4"/>
      <c r="I195" s="4"/>
      <c r="J195" s="4"/>
      <c r="K195" s="4"/>
    </row>
    <row r="196" spans="3:11" ht="11.25">
      <c r="C196" s="4"/>
      <c r="D196" s="4"/>
      <c r="E196" s="4"/>
      <c r="F196" s="4"/>
      <c r="G196" s="4"/>
      <c r="H196" s="4"/>
      <c r="I196" s="4"/>
      <c r="J196" s="4"/>
      <c r="K196" s="4"/>
    </row>
    <row r="197" spans="3:11" ht="11.25">
      <c r="C197" s="4"/>
      <c r="D197" s="4"/>
      <c r="E197" s="4"/>
      <c r="F197" s="4"/>
      <c r="G197" s="4"/>
      <c r="H197" s="4"/>
      <c r="I197" s="4"/>
      <c r="J197" s="4"/>
      <c r="K197" s="4"/>
    </row>
    <row r="198" spans="3:11" ht="11.25">
      <c r="C198" s="4"/>
      <c r="D198" s="4"/>
      <c r="E198" s="4"/>
      <c r="F198" s="4"/>
      <c r="G198" s="4"/>
      <c r="H198" s="4"/>
      <c r="I198" s="4"/>
      <c r="J198" s="4"/>
      <c r="K198" s="4"/>
    </row>
    <row r="199" spans="3:11" ht="11.25">
      <c r="C199" s="4"/>
      <c r="D199" s="4"/>
      <c r="E199" s="4"/>
      <c r="F199" s="4"/>
      <c r="G199" s="4"/>
      <c r="H199" s="4"/>
      <c r="I199" s="4"/>
      <c r="J199" s="4"/>
      <c r="K199" s="4"/>
    </row>
    <row r="200" spans="3:11" ht="11.25">
      <c r="C200" s="4"/>
      <c r="D200" s="4"/>
      <c r="E200" s="4"/>
      <c r="F200" s="4"/>
      <c r="G200" s="4"/>
      <c r="H200" s="4"/>
      <c r="I200" s="4"/>
      <c r="J200" s="4"/>
      <c r="K200" s="4"/>
    </row>
    <row r="201" spans="3:11" ht="11.25">
      <c r="C201" s="4"/>
      <c r="D201" s="4"/>
      <c r="E201" s="4"/>
      <c r="F201" s="4"/>
      <c r="G201" s="4"/>
      <c r="H201" s="4"/>
      <c r="I201" s="4"/>
      <c r="J201" s="4"/>
      <c r="K201" s="4"/>
    </row>
    <row r="202" spans="3:11" ht="11.25">
      <c r="C202" s="4"/>
      <c r="D202" s="4"/>
      <c r="E202" s="4"/>
      <c r="F202" s="4"/>
      <c r="G202" s="4"/>
      <c r="H202" s="4"/>
      <c r="I202" s="4"/>
      <c r="J202" s="4"/>
      <c r="K202" s="4"/>
    </row>
    <row r="203" spans="3:11" ht="11.25">
      <c r="C203" s="4"/>
      <c r="D203" s="4"/>
      <c r="E203" s="4"/>
      <c r="F203" s="4"/>
      <c r="G203" s="4"/>
      <c r="H203" s="4"/>
      <c r="I203" s="4"/>
      <c r="J203" s="4"/>
      <c r="K203" s="4"/>
    </row>
    <row r="204" spans="3:11" ht="11.25">
      <c r="C204" s="4"/>
      <c r="D204" s="4"/>
      <c r="E204" s="4"/>
      <c r="F204" s="4"/>
      <c r="G204" s="4"/>
      <c r="H204" s="4"/>
      <c r="I204" s="4"/>
      <c r="J204" s="4"/>
      <c r="K204" s="4"/>
    </row>
    <row r="205" spans="3:11" ht="11.25">
      <c r="C205" s="4"/>
      <c r="D205" s="4"/>
      <c r="E205" s="4"/>
      <c r="F205" s="4"/>
      <c r="G205" s="4"/>
      <c r="H205" s="4"/>
      <c r="I205" s="4"/>
      <c r="J205" s="4"/>
      <c r="K205" s="4"/>
    </row>
    <row r="206" spans="3:11" ht="11.25">
      <c r="C206" s="4"/>
      <c r="D206" s="4"/>
      <c r="E206" s="4"/>
      <c r="F206" s="4"/>
      <c r="G206" s="4"/>
      <c r="H206" s="4"/>
      <c r="I206" s="4"/>
      <c r="J206" s="4"/>
      <c r="K206" s="4"/>
    </row>
    <row r="207" spans="3:11" ht="11.25">
      <c r="C207" s="4"/>
      <c r="D207" s="4"/>
      <c r="E207" s="4"/>
      <c r="F207" s="4"/>
      <c r="G207" s="4"/>
      <c r="H207" s="4"/>
      <c r="I207" s="4"/>
      <c r="J207" s="4"/>
      <c r="K207" s="4"/>
    </row>
    <row r="208" spans="3:11" ht="11.25">
      <c r="C208" s="4"/>
      <c r="D208" s="4"/>
      <c r="E208" s="4"/>
      <c r="F208" s="4"/>
      <c r="G208" s="4"/>
      <c r="H208" s="4"/>
      <c r="I208" s="4"/>
      <c r="J208" s="4"/>
      <c r="K208" s="4"/>
    </row>
    <row r="209" spans="3:11" ht="11.25">
      <c r="C209" s="4"/>
      <c r="D209" s="4"/>
      <c r="E209" s="4"/>
      <c r="F209" s="4"/>
      <c r="G209" s="4"/>
      <c r="H209" s="4"/>
      <c r="I209" s="4"/>
      <c r="J209" s="4"/>
      <c r="K209" s="4"/>
    </row>
    <row r="210" spans="3:11" ht="11.25">
      <c r="C210" s="4"/>
      <c r="D210" s="4"/>
      <c r="E210" s="4"/>
      <c r="F210" s="4"/>
      <c r="G210" s="4"/>
      <c r="H210" s="4"/>
      <c r="I210" s="4"/>
      <c r="J210" s="4"/>
      <c r="K210" s="4"/>
    </row>
    <row r="211" spans="3:11" ht="11.25">
      <c r="C211" s="4"/>
      <c r="D211" s="4"/>
      <c r="E211" s="4"/>
      <c r="F211" s="4"/>
      <c r="G211" s="4"/>
      <c r="H211" s="4"/>
      <c r="I211" s="4"/>
      <c r="J211" s="4"/>
      <c r="K211" s="4"/>
    </row>
    <row r="212" spans="3:11" ht="11.25">
      <c r="C212" s="4"/>
      <c r="D212" s="4"/>
      <c r="E212" s="4"/>
      <c r="F212" s="4"/>
      <c r="G212" s="4"/>
      <c r="H212" s="4"/>
      <c r="I212" s="4"/>
      <c r="J212" s="4"/>
      <c r="K212" s="4"/>
    </row>
    <row r="213" spans="3:11" ht="11.25">
      <c r="C213" s="4"/>
      <c r="D213" s="4"/>
      <c r="E213" s="4"/>
      <c r="F213" s="4"/>
      <c r="G213" s="4"/>
      <c r="H213" s="4"/>
      <c r="I213" s="4"/>
      <c r="J213" s="4"/>
      <c r="K213" s="4"/>
    </row>
    <row r="214" spans="3:11" ht="11.25">
      <c r="C214" s="4"/>
      <c r="D214" s="4"/>
      <c r="E214" s="4"/>
      <c r="F214" s="4"/>
      <c r="G214" s="4"/>
      <c r="H214" s="4"/>
      <c r="I214" s="4"/>
      <c r="J214" s="4"/>
      <c r="K214" s="4"/>
    </row>
    <row r="215" spans="3:11" ht="11.25">
      <c r="C215" s="4"/>
      <c r="D215" s="4"/>
      <c r="E215" s="4"/>
      <c r="F215" s="4"/>
      <c r="G215" s="4"/>
      <c r="H215" s="4"/>
      <c r="I215" s="4"/>
      <c r="J215" s="4"/>
      <c r="K215" s="4"/>
    </row>
    <row r="216" spans="3:11" ht="11.25">
      <c r="C216" s="4"/>
      <c r="D216" s="4"/>
      <c r="E216" s="4"/>
      <c r="F216" s="4"/>
      <c r="G216" s="4"/>
      <c r="H216" s="4"/>
      <c r="I216" s="4"/>
      <c r="J216" s="4"/>
      <c r="K216" s="4"/>
    </row>
    <row r="217" spans="3:11" ht="11.25">
      <c r="C217" s="4"/>
      <c r="D217" s="4"/>
      <c r="E217" s="4"/>
      <c r="F217" s="4"/>
      <c r="G217" s="4"/>
      <c r="H217" s="4"/>
      <c r="I217" s="4"/>
      <c r="J217" s="4"/>
      <c r="K217" s="4"/>
    </row>
    <row r="218" spans="3:11" ht="11.25">
      <c r="C218" s="4"/>
      <c r="D218" s="4"/>
      <c r="E218" s="4"/>
      <c r="F218" s="4"/>
      <c r="G218" s="4"/>
      <c r="H218" s="4"/>
      <c r="I218" s="4"/>
      <c r="J218" s="4"/>
      <c r="K218" s="4"/>
    </row>
    <row r="219" spans="3:11" ht="11.25">
      <c r="C219" s="4"/>
      <c r="D219" s="4"/>
      <c r="E219" s="4"/>
      <c r="F219" s="4"/>
      <c r="G219" s="4"/>
      <c r="H219" s="4"/>
      <c r="I219" s="4"/>
      <c r="J219" s="4"/>
      <c r="K219" s="4"/>
    </row>
    <row r="220" spans="3:11" ht="11.25">
      <c r="C220" s="4"/>
      <c r="D220" s="4"/>
      <c r="E220" s="4"/>
      <c r="F220" s="4"/>
      <c r="G220" s="4"/>
      <c r="H220" s="4"/>
      <c r="I220" s="4"/>
      <c r="J220" s="4"/>
      <c r="K220" s="4"/>
    </row>
    <row r="221" spans="3:11" ht="11.25">
      <c r="C221" s="4"/>
      <c r="D221" s="4"/>
      <c r="E221" s="4"/>
      <c r="F221" s="4"/>
      <c r="G221" s="4"/>
      <c r="H221" s="4"/>
      <c r="I221" s="4"/>
      <c r="J221" s="4"/>
      <c r="K221" s="4"/>
    </row>
    <row r="222" spans="3:11" ht="11.25">
      <c r="C222" s="4"/>
      <c r="D222" s="4"/>
      <c r="E222" s="4"/>
      <c r="F222" s="4"/>
      <c r="G222" s="4"/>
      <c r="H222" s="4"/>
      <c r="I222" s="4"/>
      <c r="J222" s="4"/>
      <c r="K222" s="4"/>
    </row>
    <row r="223" spans="3:11" ht="11.25">
      <c r="C223" s="4"/>
      <c r="D223" s="4"/>
      <c r="E223" s="4"/>
      <c r="F223" s="4"/>
      <c r="G223" s="4"/>
      <c r="H223" s="4"/>
      <c r="I223" s="4"/>
      <c r="J223" s="4"/>
      <c r="K223" s="4"/>
    </row>
    <row r="224" spans="3:11" ht="11.25">
      <c r="C224" s="4"/>
      <c r="D224" s="4"/>
      <c r="E224" s="4"/>
      <c r="F224" s="4"/>
      <c r="G224" s="4"/>
      <c r="H224" s="4"/>
      <c r="I224" s="4"/>
      <c r="J224" s="4"/>
      <c r="K224" s="4"/>
    </row>
    <row r="225" spans="3:11" ht="11.25">
      <c r="C225" s="4"/>
      <c r="D225" s="4"/>
      <c r="E225" s="4"/>
      <c r="F225" s="4"/>
      <c r="G225" s="4"/>
      <c r="H225" s="4"/>
      <c r="I225" s="4"/>
      <c r="J225" s="4"/>
      <c r="K225" s="4"/>
    </row>
    <row r="226" spans="3:11" ht="11.25">
      <c r="C226" s="4"/>
      <c r="D226" s="4"/>
      <c r="E226" s="4"/>
      <c r="F226" s="4"/>
      <c r="G226" s="4"/>
      <c r="H226" s="4"/>
      <c r="I226" s="4"/>
      <c r="J226" s="4"/>
      <c r="K226" s="4"/>
    </row>
    <row r="227" spans="3:11" ht="11.25">
      <c r="C227" s="4"/>
      <c r="D227" s="4"/>
      <c r="E227" s="4"/>
      <c r="F227" s="4"/>
      <c r="G227" s="4"/>
      <c r="H227" s="4"/>
      <c r="I227" s="4"/>
      <c r="J227" s="4"/>
      <c r="K227" s="4"/>
    </row>
    <row r="228" spans="3:11" ht="11.25">
      <c r="C228" s="4"/>
      <c r="D228" s="4"/>
      <c r="E228" s="4"/>
      <c r="F228" s="4"/>
      <c r="G228" s="4"/>
      <c r="H228" s="4"/>
      <c r="I228" s="4"/>
      <c r="J228" s="4"/>
      <c r="K228" s="4"/>
    </row>
    <row r="229" spans="3:11" ht="11.25">
      <c r="C229" s="4"/>
      <c r="D229" s="4"/>
      <c r="E229" s="4"/>
      <c r="F229" s="4"/>
      <c r="G229" s="4"/>
      <c r="H229" s="4"/>
      <c r="I229" s="4"/>
      <c r="J229" s="4"/>
      <c r="K229" s="4"/>
    </row>
    <row r="230" spans="3:11" ht="11.25">
      <c r="C230" s="4"/>
      <c r="D230" s="4"/>
      <c r="E230" s="4"/>
      <c r="F230" s="4"/>
      <c r="G230" s="4"/>
      <c r="H230" s="4"/>
      <c r="I230" s="4"/>
      <c r="J230" s="4"/>
      <c r="K230" s="4"/>
    </row>
    <row r="231" spans="3:11" ht="11.25">
      <c r="C231" s="4"/>
      <c r="D231" s="4"/>
      <c r="E231" s="4"/>
      <c r="F231" s="4"/>
      <c r="G231" s="4"/>
      <c r="H231" s="4"/>
      <c r="I231" s="4"/>
      <c r="J231" s="4"/>
      <c r="K231" s="4"/>
    </row>
    <row r="232" spans="3:11" ht="11.25">
      <c r="C232" s="4"/>
      <c r="D232" s="4"/>
      <c r="E232" s="4"/>
      <c r="F232" s="4"/>
      <c r="G232" s="4"/>
      <c r="H232" s="4"/>
      <c r="I232" s="4"/>
      <c r="J232" s="4"/>
      <c r="K232" s="4"/>
    </row>
    <row r="233" spans="3:11" ht="11.25">
      <c r="C233" s="4"/>
      <c r="D233" s="4"/>
      <c r="E233" s="4"/>
      <c r="F233" s="4"/>
      <c r="G233" s="4"/>
      <c r="H233" s="4"/>
      <c r="I233" s="4"/>
      <c r="J233" s="4"/>
      <c r="K233" s="4"/>
    </row>
    <row r="234" spans="3:11" ht="11.25">
      <c r="C234" s="4"/>
      <c r="D234" s="4"/>
      <c r="E234" s="4"/>
      <c r="F234" s="4"/>
      <c r="G234" s="4"/>
      <c r="H234" s="4"/>
      <c r="I234" s="4"/>
      <c r="J234" s="4"/>
      <c r="K234" s="4"/>
    </row>
    <row r="235" spans="3:11" ht="11.25">
      <c r="C235" s="4"/>
      <c r="D235" s="4"/>
      <c r="E235" s="4"/>
      <c r="F235" s="4"/>
      <c r="G235" s="4"/>
      <c r="H235" s="4"/>
      <c r="I235" s="4"/>
      <c r="J235" s="4"/>
      <c r="K235" s="4"/>
    </row>
    <row r="236" spans="3:11" ht="11.25">
      <c r="C236" s="4"/>
      <c r="D236" s="4"/>
      <c r="E236" s="4"/>
      <c r="F236" s="4"/>
      <c r="G236" s="4"/>
      <c r="H236" s="4"/>
      <c r="I236" s="4"/>
      <c r="J236" s="4"/>
      <c r="K236" s="4"/>
    </row>
    <row r="237" spans="3:11" ht="11.25">
      <c r="C237" s="4"/>
      <c r="D237" s="4"/>
      <c r="E237" s="4"/>
      <c r="F237" s="4"/>
      <c r="G237" s="4"/>
      <c r="H237" s="4"/>
      <c r="I237" s="4"/>
      <c r="J237" s="4"/>
      <c r="K237" s="4"/>
    </row>
    <row r="238" spans="3:11" ht="11.25">
      <c r="C238" s="4"/>
      <c r="D238" s="4"/>
      <c r="E238" s="4"/>
      <c r="F238" s="4"/>
      <c r="G238" s="4"/>
      <c r="H238" s="4"/>
      <c r="I238" s="4"/>
      <c r="J238" s="4"/>
      <c r="K238" s="4"/>
    </row>
    <row r="239" spans="3:11" ht="11.25">
      <c r="C239" s="4"/>
      <c r="D239" s="4"/>
      <c r="E239" s="4"/>
      <c r="F239" s="4"/>
      <c r="G239" s="4"/>
      <c r="H239" s="4"/>
      <c r="I239" s="4"/>
      <c r="J239" s="4"/>
      <c r="K239" s="4"/>
    </row>
    <row r="240" spans="3:11" ht="11.25">
      <c r="C240" s="4"/>
      <c r="D240" s="4"/>
      <c r="E240" s="4"/>
      <c r="F240" s="4"/>
      <c r="G240" s="4"/>
      <c r="H240" s="4"/>
      <c r="I240" s="4"/>
      <c r="J240" s="4"/>
      <c r="K240" s="4"/>
    </row>
    <row r="241" spans="3:11" ht="11.25">
      <c r="C241" s="4"/>
      <c r="D241" s="4"/>
      <c r="E241" s="4"/>
      <c r="F241" s="4"/>
      <c r="G241" s="4"/>
      <c r="H241" s="4"/>
      <c r="I241" s="4"/>
      <c r="J241" s="4"/>
      <c r="K241" s="4"/>
    </row>
    <row r="242" spans="3:11" ht="11.25">
      <c r="C242" s="4"/>
      <c r="D242" s="4"/>
      <c r="E242" s="4"/>
      <c r="F242" s="4"/>
      <c r="G242" s="4"/>
      <c r="H242" s="4"/>
      <c r="I242" s="4"/>
      <c r="J242" s="4"/>
      <c r="K242" s="4"/>
    </row>
    <row r="243" spans="3:11" ht="11.25">
      <c r="C243" s="4"/>
      <c r="D243" s="4"/>
      <c r="E243" s="4"/>
      <c r="F243" s="4"/>
      <c r="G243" s="4"/>
      <c r="H243" s="4"/>
      <c r="I243" s="4"/>
      <c r="J243" s="4"/>
      <c r="K243" s="4"/>
    </row>
    <row r="244" spans="3:11" ht="11.25">
      <c r="C244" s="4"/>
      <c r="D244" s="4"/>
      <c r="E244" s="4"/>
      <c r="F244" s="4"/>
      <c r="G244" s="4"/>
      <c r="H244" s="4"/>
      <c r="I244" s="4"/>
      <c r="J244" s="4"/>
      <c r="K244" s="4"/>
    </row>
    <row r="245" spans="3:11" ht="11.25">
      <c r="C245" s="4"/>
      <c r="D245" s="4"/>
      <c r="E245" s="4"/>
      <c r="F245" s="4"/>
      <c r="G245" s="4"/>
      <c r="H245" s="4"/>
      <c r="I245" s="4"/>
      <c r="J245" s="4"/>
      <c r="K245" s="4"/>
    </row>
    <row r="246" spans="3:11" ht="11.25">
      <c r="C246" s="4"/>
      <c r="D246" s="4"/>
      <c r="E246" s="4"/>
      <c r="F246" s="4"/>
      <c r="G246" s="4"/>
      <c r="H246" s="4"/>
      <c r="I246" s="4"/>
      <c r="J246" s="4"/>
      <c r="K246" s="4"/>
    </row>
    <row r="247" spans="3:11" ht="11.25">
      <c r="C247" s="4"/>
      <c r="D247" s="4"/>
      <c r="E247" s="4"/>
      <c r="F247" s="4"/>
      <c r="G247" s="4"/>
      <c r="H247" s="4"/>
      <c r="I247" s="4"/>
      <c r="J247" s="4"/>
      <c r="K247" s="4"/>
    </row>
    <row r="248" spans="3:11" ht="11.25">
      <c r="C248" s="4"/>
      <c r="D248" s="4"/>
      <c r="E248" s="4"/>
      <c r="F248" s="4"/>
      <c r="G248" s="4"/>
      <c r="H248" s="4"/>
      <c r="I248" s="4"/>
      <c r="J248" s="4"/>
      <c r="K248" s="4"/>
    </row>
    <row r="249" spans="3:11" ht="11.25">
      <c r="C249" s="4"/>
      <c r="D249" s="4"/>
      <c r="E249" s="4"/>
      <c r="F249" s="4"/>
      <c r="G249" s="4"/>
      <c r="H249" s="4"/>
      <c r="I249" s="4"/>
      <c r="J249" s="4"/>
      <c r="K249" s="4"/>
    </row>
    <row r="250" spans="3:11" ht="11.25">
      <c r="C250" s="4"/>
      <c r="D250" s="4"/>
      <c r="E250" s="4"/>
      <c r="F250" s="4"/>
      <c r="G250" s="4"/>
      <c r="H250" s="4"/>
      <c r="I250" s="4"/>
      <c r="J250" s="4"/>
      <c r="K250" s="4"/>
    </row>
    <row r="251" spans="3:11" ht="11.25">
      <c r="C251" s="4"/>
      <c r="D251" s="4"/>
      <c r="E251" s="4"/>
      <c r="F251" s="4"/>
      <c r="G251" s="4"/>
      <c r="H251" s="4"/>
      <c r="I251" s="4"/>
      <c r="J251" s="4"/>
      <c r="K251" s="4"/>
    </row>
    <row r="252" spans="3:11" ht="11.25">
      <c r="C252" s="4"/>
      <c r="D252" s="4"/>
      <c r="E252" s="4"/>
      <c r="F252" s="4"/>
      <c r="G252" s="4"/>
      <c r="H252" s="4"/>
      <c r="I252" s="4"/>
      <c r="J252" s="4"/>
      <c r="K252" s="4"/>
    </row>
    <row r="253" spans="3:11" ht="11.25">
      <c r="C253" s="4"/>
      <c r="D253" s="4"/>
      <c r="E253" s="4"/>
      <c r="F253" s="4"/>
      <c r="G253" s="4"/>
      <c r="H253" s="4"/>
      <c r="I253" s="4"/>
      <c r="J253" s="4"/>
      <c r="K253" s="4"/>
    </row>
    <row r="254" spans="3:11" ht="11.25">
      <c r="C254" s="4"/>
      <c r="D254" s="4"/>
      <c r="E254" s="4"/>
      <c r="F254" s="4"/>
      <c r="G254" s="4"/>
      <c r="H254" s="4"/>
      <c r="I254" s="4"/>
      <c r="J254" s="4"/>
      <c r="K254" s="4"/>
    </row>
    <row r="255" spans="3:11" ht="11.25">
      <c r="C255" s="4"/>
      <c r="D255" s="4"/>
      <c r="E255" s="4"/>
      <c r="F255" s="4"/>
      <c r="G255" s="4"/>
      <c r="H255" s="4"/>
      <c r="I255" s="4"/>
      <c r="J255" s="4"/>
      <c r="K255" s="4"/>
    </row>
    <row r="256" spans="3:11" ht="11.25">
      <c r="C256" s="4"/>
      <c r="D256" s="4"/>
      <c r="E256" s="4"/>
      <c r="F256" s="4"/>
      <c r="G256" s="4"/>
      <c r="H256" s="4"/>
      <c r="I256" s="4"/>
      <c r="J256" s="4"/>
      <c r="K256" s="4"/>
    </row>
    <row r="257" spans="3:11" ht="11.25">
      <c r="C257" s="4"/>
      <c r="D257" s="4"/>
      <c r="E257" s="4"/>
      <c r="F257" s="4"/>
      <c r="G257" s="4"/>
      <c r="H257" s="4"/>
      <c r="I257" s="4"/>
      <c r="J257" s="4"/>
      <c r="K257" s="4"/>
    </row>
    <row r="258" spans="3:11" ht="11.25">
      <c r="C258" s="4"/>
      <c r="D258" s="4"/>
      <c r="E258" s="4"/>
      <c r="F258" s="4"/>
      <c r="G258" s="4"/>
      <c r="H258" s="4"/>
      <c r="I258" s="4"/>
      <c r="J258" s="4"/>
      <c r="K258" s="4"/>
    </row>
    <row r="259" spans="3:11" ht="11.25">
      <c r="C259" s="4"/>
      <c r="D259" s="4"/>
      <c r="E259" s="4"/>
      <c r="F259" s="4"/>
      <c r="G259" s="4"/>
      <c r="H259" s="4"/>
      <c r="I259" s="4"/>
      <c r="J259" s="4"/>
      <c r="K259" s="4"/>
    </row>
    <row r="260" spans="3:11" ht="11.25">
      <c r="C260" s="4"/>
      <c r="D260" s="4"/>
      <c r="E260" s="4"/>
      <c r="F260" s="4"/>
      <c r="G260" s="4"/>
      <c r="H260" s="4"/>
      <c r="I260" s="4"/>
      <c r="J260" s="4"/>
      <c r="K260" s="4"/>
    </row>
    <row r="261" spans="3:11" ht="11.25">
      <c r="C261" s="4"/>
      <c r="D261" s="4"/>
      <c r="E261" s="4"/>
      <c r="F261" s="4"/>
      <c r="G261" s="4"/>
      <c r="H261" s="4"/>
      <c r="I261" s="4"/>
      <c r="J261" s="4"/>
      <c r="K261" s="4"/>
    </row>
    <row r="262" spans="3:11" ht="11.25">
      <c r="C262" s="4"/>
      <c r="D262" s="4"/>
      <c r="E262" s="4"/>
      <c r="F262" s="4"/>
      <c r="G262" s="4"/>
      <c r="H262" s="4"/>
      <c r="I262" s="4"/>
      <c r="J262" s="4"/>
      <c r="K262" s="4"/>
    </row>
    <row r="263" spans="3:11" ht="11.25">
      <c r="C263" s="4"/>
      <c r="D263" s="4"/>
      <c r="E263" s="4"/>
      <c r="F263" s="4"/>
      <c r="G263" s="4"/>
      <c r="H263" s="4"/>
      <c r="I263" s="4"/>
      <c r="J263" s="4"/>
      <c r="K263" s="4"/>
    </row>
    <row r="264" spans="3:11" ht="11.25">
      <c r="C264" s="4"/>
      <c r="D264" s="4"/>
      <c r="E264" s="4"/>
      <c r="F264" s="4"/>
      <c r="G264" s="4"/>
      <c r="H264" s="4"/>
      <c r="I264" s="4"/>
      <c r="J264" s="4"/>
      <c r="K264" s="4"/>
    </row>
    <row r="265" spans="3:11" ht="11.25">
      <c r="C265" s="4"/>
      <c r="D265" s="4"/>
      <c r="E265" s="4"/>
      <c r="F265" s="4"/>
      <c r="G265" s="4"/>
      <c r="H265" s="4"/>
      <c r="I265" s="4"/>
      <c r="J265" s="4"/>
      <c r="K265" s="4"/>
    </row>
    <row r="266" spans="3:11" ht="11.25">
      <c r="C266" s="4"/>
      <c r="D266" s="4"/>
      <c r="E266" s="4"/>
      <c r="F266" s="4"/>
      <c r="G266" s="4"/>
      <c r="H266" s="4"/>
      <c r="I266" s="4"/>
      <c r="J266" s="4"/>
      <c r="K266" s="4"/>
    </row>
    <row r="267" spans="3:11" ht="11.25">
      <c r="C267" s="4"/>
      <c r="D267" s="4"/>
      <c r="E267" s="4"/>
      <c r="F267" s="4"/>
      <c r="G267" s="4"/>
      <c r="H267" s="4"/>
      <c r="I267" s="4"/>
      <c r="J267" s="4"/>
      <c r="K267" s="4"/>
    </row>
    <row r="268" spans="3:11" ht="11.25">
      <c r="C268" s="4"/>
      <c r="D268" s="4"/>
      <c r="E268" s="4"/>
      <c r="F268" s="4"/>
      <c r="G268" s="4"/>
      <c r="H268" s="4"/>
      <c r="I268" s="4"/>
      <c r="J268" s="4"/>
      <c r="K268" s="4"/>
    </row>
    <row r="269" spans="3:11" ht="11.25">
      <c r="C269" s="4"/>
      <c r="D269" s="4"/>
      <c r="E269" s="4"/>
      <c r="F269" s="4"/>
      <c r="G269" s="4"/>
      <c r="H269" s="4"/>
      <c r="I269" s="4"/>
      <c r="J269" s="4"/>
      <c r="K269" s="4"/>
    </row>
    <row r="270" spans="3:11" ht="11.25">
      <c r="C270" s="4"/>
      <c r="D270" s="4"/>
      <c r="E270" s="4"/>
      <c r="F270" s="4"/>
      <c r="G270" s="4"/>
      <c r="H270" s="4"/>
      <c r="I270" s="4"/>
      <c r="J270" s="4"/>
      <c r="K270" s="4"/>
    </row>
    <row r="271" spans="3:11" ht="11.25">
      <c r="C271" s="4"/>
      <c r="D271" s="4"/>
      <c r="E271" s="4"/>
      <c r="F271" s="4"/>
      <c r="G271" s="4"/>
      <c r="H271" s="4"/>
      <c r="I271" s="4"/>
      <c r="J271" s="4"/>
      <c r="K271" s="4"/>
    </row>
    <row r="272" spans="3:11" ht="11.25">
      <c r="C272" s="4"/>
      <c r="D272" s="4"/>
      <c r="E272" s="4"/>
      <c r="F272" s="4"/>
      <c r="G272" s="4"/>
      <c r="H272" s="4"/>
      <c r="I272" s="4"/>
      <c r="J272" s="4"/>
      <c r="K272" s="4"/>
    </row>
    <row r="273" spans="3:11" ht="11.25">
      <c r="C273" s="4"/>
      <c r="D273" s="4"/>
      <c r="E273" s="4"/>
      <c r="F273" s="4"/>
      <c r="G273" s="4"/>
      <c r="H273" s="4"/>
      <c r="I273" s="4"/>
      <c r="J273" s="4"/>
      <c r="K273" s="4"/>
    </row>
    <row r="274" spans="3:11" ht="11.25">
      <c r="C274" s="4"/>
      <c r="D274" s="4"/>
      <c r="E274" s="4"/>
      <c r="F274" s="4"/>
      <c r="G274" s="4"/>
      <c r="H274" s="4"/>
      <c r="I274" s="4"/>
      <c r="J274" s="4"/>
      <c r="K274" s="4"/>
    </row>
    <row r="275" spans="3:11" ht="11.25">
      <c r="C275" s="4"/>
      <c r="D275" s="4"/>
      <c r="E275" s="4"/>
      <c r="F275" s="4"/>
      <c r="G275" s="4"/>
      <c r="H275" s="4"/>
      <c r="I275" s="4"/>
      <c r="J275" s="4"/>
      <c r="K275" s="4"/>
    </row>
    <row r="276" spans="3:11" ht="11.25">
      <c r="C276" s="4"/>
      <c r="D276" s="4"/>
      <c r="E276" s="4"/>
      <c r="F276" s="4"/>
      <c r="G276" s="4"/>
      <c r="H276" s="4"/>
      <c r="I276" s="4"/>
      <c r="J276" s="4"/>
      <c r="K276" s="4"/>
    </row>
    <row r="277" spans="3:11" ht="11.25">
      <c r="C277" s="4"/>
      <c r="D277" s="4"/>
      <c r="E277" s="4"/>
      <c r="F277" s="4"/>
      <c r="G277" s="4"/>
      <c r="H277" s="4"/>
      <c r="I277" s="4"/>
      <c r="J277" s="4"/>
      <c r="K277" s="4"/>
    </row>
    <row r="278" spans="3:11" ht="11.25">
      <c r="C278" s="4"/>
      <c r="D278" s="4"/>
      <c r="E278" s="4"/>
      <c r="F278" s="4"/>
      <c r="G278" s="4"/>
      <c r="H278" s="4"/>
      <c r="I278" s="4"/>
      <c r="J278" s="4"/>
      <c r="K278" s="4"/>
    </row>
    <row r="279" spans="3:11" ht="11.25">
      <c r="C279" s="4"/>
      <c r="D279" s="4"/>
      <c r="E279" s="4"/>
      <c r="F279" s="4"/>
      <c r="G279" s="4"/>
      <c r="H279" s="4"/>
      <c r="I279" s="4"/>
      <c r="J279" s="4"/>
      <c r="K279" s="4"/>
    </row>
    <row r="280" spans="3:11" ht="11.25">
      <c r="C280" s="4"/>
      <c r="D280" s="4"/>
      <c r="E280" s="4"/>
      <c r="F280" s="4"/>
      <c r="G280" s="4"/>
      <c r="H280" s="4"/>
      <c r="I280" s="4"/>
      <c r="J280" s="4"/>
      <c r="K280" s="4"/>
    </row>
    <row r="281" spans="3:11" ht="11.25">
      <c r="C281" s="4"/>
      <c r="D281" s="4"/>
      <c r="E281" s="4"/>
      <c r="F281" s="4"/>
      <c r="G281" s="4"/>
      <c r="H281" s="4"/>
      <c r="I281" s="4"/>
      <c r="J281" s="4"/>
      <c r="K281" s="4"/>
    </row>
    <row r="282" spans="3:11" ht="11.25">
      <c r="C282" s="4"/>
      <c r="D282" s="4"/>
      <c r="E282" s="4"/>
      <c r="F282" s="4"/>
      <c r="G282" s="4"/>
      <c r="H282" s="4"/>
      <c r="I282" s="4"/>
      <c r="J282" s="4"/>
      <c r="K282" s="4"/>
    </row>
    <row r="283" spans="3:11" ht="11.25">
      <c r="C283" s="4"/>
      <c r="D283" s="4"/>
      <c r="E283" s="4"/>
      <c r="F283" s="4"/>
      <c r="G283" s="4"/>
      <c r="H283" s="4"/>
      <c r="I283" s="4"/>
      <c r="J283" s="4"/>
      <c r="K283" s="4"/>
    </row>
    <row r="284" spans="3:11" ht="11.25">
      <c r="C284" s="4"/>
      <c r="D284" s="4"/>
      <c r="E284" s="4"/>
      <c r="F284" s="4"/>
      <c r="G284" s="4"/>
      <c r="H284" s="4"/>
      <c r="I284" s="4"/>
      <c r="J284" s="4"/>
      <c r="K284" s="4"/>
    </row>
    <row r="285" spans="3:11" ht="11.25">
      <c r="C285" s="4"/>
      <c r="D285" s="4"/>
      <c r="E285" s="4"/>
      <c r="F285" s="4"/>
      <c r="G285" s="4"/>
      <c r="H285" s="4"/>
      <c r="I285" s="4"/>
      <c r="J285" s="4"/>
      <c r="K285" s="4"/>
    </row>
    <row r="286" spans="3:11" ht="11.25">
      <c r="C286" s="4"/>
      <c r="D286" s="4"/>
      <c r="E286" s="4"/>
      <c r="F286" s="4"/>
      <c r="G286" s="4"/>
      <c r="H286" s="4"/>
      <c r="I286" s="4"/>
      <c r="J286" s="4"/>
      <c r="K286" s="4"/>
    </row>
    <row r="287" spans="3:11" ht="11.25">
      <c r="C287" s="4"/>
      <c r="D287" s="4"/>
      <c r="E287" s="4"/>
      <c r="F287" s="4"/>
      <c r="G287" s="4"/>
      <c r="H287" s="4"/>
      <c r="I287" s="4"/>
      <c r="J287" s="4"/>
      <c r="K287" s="4"/>
    </row>
    <row r="288" spans="3:11" ht="11.25">
      <c r="C288" s="4"/>
      <c r="D288" s="4"/>
      <c r="E288" s="4"/>
      <c r="F288" s="4"/>
      <c r="G288" s="4"/>
      <c r="H288" s="4"/>
      <c r="I288" s="4"/>
      <c r="J288" s="4"/>
      <c r="K288" s="4"/>
    </row>
    <row r="289" spans="3:11" ht="11.25">
      <c r="C289" s="4"/>
      <c r="D289" s="4"/>
      <c r="E289" s="4"/>
      <c r="F289" s="4"/>
      <c r="G289" s="4"/>
      <c r="H289" s="4"/>
      <c r="I289" s="4"/>
      <c r="J289" s="4"/>
      <c r="K289" s="4"/>
    </row>
    <row r="290" spans="3:11" ht="11.25">
      <c r="C290" s="4"/>
      <c r="D290" s="4"/>
      <c r="E290" s="4"/>
      <c r="F290" s="4"/>
      <c r="G290" s="4"/>
      <c r="H290" s="4"/>
      <c r="I290" s="4"/>
      <c r="J290" s="4"/>
      <c r="K290" s="4"/>
    </row>
    <row r="291" spans="3:11" ht="11.25">
      <c r="C291" s="4"/>
      <c r="D291" s="4"/>
      <c r="E291" s="4"/>
      <c r="F291" s="4"/>
      <c r="G291" s="4"/>
      <c r="H291" s="4"/>
      <c r="I291" s="4"/>
      <c r="J291" s="4"/>
      <c r="K291" s="4"/>
    </row>
    <row r="292" spans="3:11" ht="11.25">
      <c r="C292" s="4"/>
      <c r="D292" s="4"/>
      <c r="E292" s="4"/>
      <c r="F292" s="4"/>
      <c r="G292" s="4"/>
      <c r="H292" s="4"/>
      <c r="I292" s="4"/>
      <c r="J292" s="4"/>
      <c r="K292" s="4"/>
    </row>
    <row r="293" spans="3:11" ht="11.25">
      <c r="C293" s="4"/>
      <c r="D293" s="4"/>
      <c r="E293" s="4"/>
      <c r="F293" s="4"/>
      <c r="G293" s="4"/>
      <c r="H293" s="4"/>
      <c r="I293" s="4"/>
      <c r="J293" s="4"/>
      <c r="K293" s="4"/>
    </row>
    <row r="294" spans="3:11" ht="11.25">
      <c r="C294" s="4"/>
      <c r="D294" s="4"/>
      <c r="E294" s="4"/>
      <c r="F294" s="4"/>
      <c r="G294" s="4"/>
      <c r="H294" s="4"/>
      <c r="I294" s="4"/>
      <c r="J294" s="4"/>
      <c r="K294" s="4"/>
    </row>
    <row r="295" spans="3:11" ht="11.25">
      <c r="C295" s="4"/>
      <c r="D295" s="4"/>
      <c r="E295" s="4"/>
      <c r="F295" s="4"/>
      <c r="G295" s="4"/>
      <c r="H295" s="4"/>
      <c r="I295" s="4"/>
      <c r="J295" s="4"/>
      <c r="K295" s="4"/>
    </row>
    <row r="296" spans="3:11" ht="11.25">
      <c r="C296" s="4"/>
      <c r="D296" s="4"/>
      <c r="E296" s="4"/>
      <c r="F296" s="4"/>
      <c r="G296" s="4"/>
      <c r="H296" s="4"/>
      <c r="I296" s="4"/>
      <c r="J296" s="4"/>
      <c r="K296" s="4"/>
    </row>
    <row r="297" spans="3:11" ht="11.25">
      <c r="C297" s="4"/>
      <c r="D297" s="4"/>
      <c r="E297" s="4"/>
      <c r="F297" s="4"/>
      <c r="G297" s="4"/>
      <c r="H297" s="4"/>
      <c r="I297" s="4"/>
      <c r="J297" s="4"/>
      <c r="K297" s="4"/>
    </row>
    <row r="298" spans="3:11" ht="11.25">
      <c r="C298" s="4"/>
      <c r="D298" s="4"/>
      <c r="E298" s="4"/>
      <c r="F298" s="4"/>
      <c r="G298" s="4"/>
      <c r="H298" s="4"/>
      <c r="I298" s="4"/>
      <c r="J298" s="4"/>
      <c r="K298" s="4"/>
    </row>
    <row r="299" spans="3:11" ht="11.25">
      <c r="C299" s="4"/>
      <c r="D299" s="4"/>
      <c r="E299" s="4"/>
      <c r="F299" s="4"/>
      <c r="G299" s="4"/>
      <c r="H299" s="4"/>
      <c r="I299" s="4"/>
      <c r="J299" s="4"/>
      <c r="K299" s="4"/>
    </row>
    <row r="300" spans="3:11" ht="11.25">
      <c r="C300" s="4"/>
      <c r="D300" s="4"/>
      <c r="E300" s="4"/>
      <c r="F300" s="4"/>
      <c r="G300" s="4"/>
      <c r="H300" s="4"/>
      <c r="I300" s="4"/>
      <c r="J300" s="4"/>
      <c r="K300" s="4"/>
    </row>
    <row r="301" spans="3:11" ht="11.25">
      <c r="C301" s="4"/>
      <c r="D301" s="4"/>
      <c r="E301" s="4"/>
      <c r="F301" s="4"/>
      <c r="G301" s="4"/>
      <c r="H301" s="4"/>
      <c r="I301" s="4"/>
      <c r="J301" s="4"/>
      <c r="K301" s="4"/>
    </row>
    <row r="302" spans="3:11" ht="11.25">
      <c r="C302" s="4"/>
      <c r="D302" s="4"/>
      <c r="E302" s="4"/>
      <c r="F302" s="4"/>
      <c r="G302" s="4"/>
      <c r="H302" s="4"/>
      <c r="I302" s="4"/>
      <c r="J302" s="4"/>
      <c r="K302" s="4"/>
    </row>
    <row r="303" spans="3:11" ht="11.25">
      <c r="C303" s="4"/>
      <c r="D303" s="4"/>
      <c r="E303" s="4"/>
      <c r="F303" s="4"/>
      <c r="G303" s="4"/>
      <c r="H303" s="4"/>
      <c r="I303" s="4"/>
      <c r="J303" s="4"/>
      <c r="K303" s="4"/>
    </row>
    <row r="304" spans="3:11" ht="11.25">
      <c r="C304" s="4"/>
      <c r="D304" s="4"/>
      <c r="E304" s="4"/>
      <c r="F304" s="4"/>
      <c r="G304" s="4"/>
      <c r="H304" s="4"/>
      <c r="I304" s="4"/>
      <c r="J304" s="4"/>
      <c r="K304" s="4"/>
    </row>
    <row r="305" spans="3:11" ht="11.25">
      <c r="C305" s="4"/>
      <c r="D305" s="4"/>
      <c r="E305" s="4"/>
      <c r="F305" s="4"/>
      <c r="G305" s="4"/>
      <c r="H305" s="4"/>
      <c r="I305" s="4"/>
      <c r="J305" s="4"/>
      <c r="K305" s="4"/>
    </row>
    <row r="306" spans="3:11" ht="11.25">
      <c r="C306" s="4"/>
      <c r="D306" s="4"/>
      <c r="E306" s="4"/>
      <c r="F306" s="4"/>
      <c r="G306" s="4"/>
      <c r="H306" s="4"/>
      <c r="I306" s="4"/>
      <c r="J306" s="4"/>
      <c r="K306" s="4"/>
    </row>
    <row r="307" spans="3:11" ht="11.25">
      <c r="C307" s="4"/>
      <c r="D307" s="4"/>
      <c r="E307" s="4"/>
      <c r="F307" s="4"/>
      <c r="G307" s="4"/>
      <c r="H307" s="4"/>
      <c r="I307" s="4"/>
      <c r="J307" s="4"/>
      <c r="K307" s="4"/>
    </row>
    <row r="308" spans="3:11" ht="11.25">
      <c r="C308" s="4"/>
      <c r="D308" s="4"/>
      <c r="E308" s="4"/>
      <c r="F308" s="4"/>
      <c r="G308" s="4"/>
      <c r="H308" s="4"/>
      <c r="I308" s="4"/>
      <c r="J308" s="4"/>
      <c r="K308" s="4"/>
    </row>
    <row r="309" spans="3:11" ht="11.25">
      <c r="C309" s="4"/>
      <c r="D309" s="4"/>
      <c r="E309" s="4"/>
      <c r="F309" s="4"/>
      <c r="G309" s="4"/>
      <c r="H309" s="4"/>
      <c r="I309" s="4"/>
      <c r="J309" s="4"/>
      <c r="K309" s="4"/>
    </row>
    <row r="310" spans="3:11" ht="11.25">
      <c r="C310" s="4"/>
      <c r="D310" s="4"/>
      <c r="E310" s="4"/>
      <c r="F310" s="4"/>
      <c r="G310" s="4"/>
      <c r="H310" s="4"/>
      <c r="I310" s="4"/>
      <c r="J310" s="4"/>
      <c r="K310" s="4"/>
    </row>
    <row r="311" spans="3:11" ht="11.25">
      <c r="C311" s="4"/>
      <c r="D311" s="4"/>
      <c r="E311" s="4"/>
      <c r="F311" s="4"/>
      <c r="G311" s="4"/>
      <c r="H311" s="4"/>
      <c r="I311" s="4"/>
      <c r="J311" s="4"/>
      <c r="K311" s="4"/>
    </row>
    <row r="312" spans="3:11" ht="11.25">
      <c r="C312" s="4"/>
      <c r="D312" s="4"/>
      <c r="E312" s="4"/>
      <c r="F312" s="4"/>
      <c r="G312" s="4"/>
      <c r="H312" s="4"/>
      <c r="I312" s="4"/>
      <c r="J312" s="4"/>
      <c r="K312" s="4"/>
    </row>
    <row r="313" spans="3:11" ht="11.25">
      <c r="C313" s="4"/>
      <c r="D313" s="4"/>
      <c r="E313" s="4"/>
      <c r="F313" s="4"/>
      <c r="G313" s="4"/>
      <c r="H313" s="4"/>
      <c r="I313" s="4"/>
      <c r="J313" s="4"/>
      <c r="K313" s="4"/>
    </row>
    <row r="314" spans="3:11" ht="11.25">
      <c r="C314" s="4"/>
      <c r="D314" s="4"/>
      <c r="E314" s="4"/>
      <c r="F314" s="4"/>
      <c r="G314" s="4"/>
      <c r="H314" s="4"/>
      <c r="I314" s="4"/>
      <c r="J314" s="4"/>
      <c r="K314" s="4"/>
    </row>
    <row r="315" spans="3:11" ht="11.25">
      <c r="C315" s="4"/>
      <c r="D315" s="4"/>
      <c r="E315" s="4"/>
      <c r="F315" s="4"/>
      <c r="G315" s="4"/>
      <c r="H315" s="4"/>
      <c r="I315" s="4"/>
      <c r="J315" s="4"/>
      <c r="K315" s="4"/>
    </row>
    <row r="316" spans="3:11" ht="11.25">
      <c r="C316" s="4"/>
      <c r="D316" s="4"/>
      <c r="E316" s="4"/>
      <c r="F316" s="4"/>
      <c r="G316" s="4"/>
      <c r="H316" s="4"/>
      <c r="I316" s="4"/>
      <c r="J316" s="4"/>
      <c r="K316" s="4"/>
    </row>
    <row r="317" spans="3:11" ht="11.25">
      <c r="C317" s="4"/>
      <c r="D317" s="4"/>
      <c r="E317" s="4"/>
      <c r="F317" s="4"/>
      <c r="G317" s="4"/>
      <c r="H317" s="4"/>
      <c r="I317" s="4"/>
      <c r="J317" s="4"/>
      <c r="K317" s="4"/>
    </row>
    <row r="318" spans="3:11" ht="11.25">
      <c r="C318" s="4"/>
      <c r="D318" s="4"/>
      <c r="E318" s="4"/>
      <c r="F318" s="4"/>
      <c r="G318" s="4"/>
      <c r="H318" s="4"/>
      <c r="I318" s="4"/>
      <c r="J318" s="4"/>
      <c r="K318" s="4"/>
    </row>
    <row r="319" spans="3:11" ht="11.25">
      <c r="C319" s="4"/>
      <c r="D319" s="4"/>
      <c r="E319" s="4"/>
      <c r="F319" s="4"/>
      <c r="G319" s="4"/>
      <c r="H319" s="4"/>
      <c r="I319" s="4"/>
      <c r="J319" s="4"/>
      <c r="K319" s="4"/>
    </row>
    <row r="320" spans="3:11" ht="11.25">
      <c r="C320" s="4"/>
      <c r="D320" s="4"/>
      <c r="E320" s="4"/>
      <c r="F320" s="4"/>
      <c r="G320" s="4"/>
      <c r="H320" s="4"/>
      <c r="I320" s="4"/>
      <c r="J320" s="4"/>
      <c r="K320" s="4"/>
    </row>
    <row r="321" spans="3:11" ht="11.25">
      <c r="C321" s="4"/>
      <c r="D321" s="4"/>
      <c r="E321" s="4"/>
      <c r="F321" s="4"/>
      <c r="G321" s="4"/>
      <c r="H321" s="4"/>
      <c r="I321" s="4"/>
      <c r="J321" s="4"/>
      <c r="K321" s="4"/>
    </row>
    <row r="322" spans="3:11" ht="11.25">
      <c r="C322" s="4"/>
      <c r="D322" s="4"/>
      <c r="E322" s="4"/>
      <c r="F322" s="4"/>
      <c r="G322" s="4"/>
      <c r="H322" s="4"/>
      <c r="I322" s="4"/>
      <c r="J322" s="4"/>
      <c r="K322" s="4"/>
    </row>
    <row r="323" spans="3:11" ht="11.25">
      <c r="C323" s="4"/>
      <c r="D323" s="4"/>
      <c r="E323" s="4"/>
      <c r="F323" s="4"/>
      <c r="G323" s="4"/>
      <c r="H323" s="4"/>
      <c r="I323" s="4"/>
      <c r="J323" s="4"/>
      <c r="K323" s="4"/>
    </row>
    <row r="324" spans="3:11" ht="11.25">
      <c r="C324" s="4"/>
      <c r="D324" s="4"/>
      <c r="E324" s="4"/>
      <c r="F324" s="4"/>
      <c r="G324" s="4"/>
      <c r="H324" s="4"/>
      <c r="I324" s="4"/>
      <c r="J324" s="4"/>
      <c r="K324" s="4"/>
    </row>
    <row r="325" spans="3:11" ht="11.25">
      <c r="C325" s="4"/>
      <c r="D325" s="4"/>
      <c r="E325" s="4"/>
      <c r="F325" s="4"/>
      <c r="G325" s="4"/>
      <c r="H325" s="4"/>
      <c r="I325" s="4"/>
      <c r="J325" s="4"/>
      <c r="K325" s="4"/>
    </row>
    <row r="326" spans="3:11" ht="11.25">
      <c r="C326" s="4"/>
      <c r="D326" s="4"/>
      <c r="E326" s="4"/>
      <c r="F326" s="4"/>
      <c r="G326" s="4"/>
      <c r="H326" s="4"/>
      <c r="I326" s="4"/>
      <c r="J326" s="4"/>
      <c r="K326" s="4"/>
    </row>
    <row r="327" spans="3:11" ht="11.25">
      <c r="C327" s="4"/>
      <c r="D327" s="4"/>
      <c r="E327" s="4"/>
      <c r="F327" s="4"/>
      <c r="G327" s="4"/>
      <c r="H327" s="4"/>
      <c r="I327" s="4"/>
      <c r="J327" s="4"/>
      <c r="K327" s="4"/>
    </row>
    <row r="328" spans="3:11" ht="11.25">
      <c r="C328" s="4"/>
      <c r="D328" s="4"/>
      <c r="E328" s="4"/>
      <c r="F328" s="4"/>
      <c r="G328" s="4"/>
      <c r="H328" s="4"/>
      <c r="I328" s="4"/>
      <c r="J328" s="4"/>
      <c r="K328" s="4"/>
    </row>
    <row r="329" spans="3:11" ht="11.25">
      <c r="C329" s="4"/>
      <c r="D329" s="4"/>
      <c r="E329" s="4"/>
      <c r="F329" s="4"/>
      <c r="G329" s="4"/>
      <c r="H329" s="4"/>
      <c r="I329" s="4"/>
      <c r="J329" s="4"/>
      <c r="K329" s="4"/>
    </row>
    <row r="330" spans="3:11" ht="11.25">
      <c r="C330" s="4"/>
      <c r="D330" s="4"/>
      <c r="E330" s="4"/>
      <c r="F330" s="4"/>
      <c r="G330" s="4"/>
      <c r="H330" s="4"/>
      <c r="I330" s="4"/>
      <c r="J330" s="4"/>
      <c r="K330" s="4"/>
    </row>
    <row r="331" spans="3:11" ht="11.25">
      <c r="C331" s="4"/>
      <c r="D331" s="4"/>
      <c r="E331" s="4"/>
      <c r="F331" s="4"/>
      <c r="G331" s="4"/>
      <c r="H331" s="4"/>
      <c r="I331" s="4"/>
      <c r="J331" s="4"/>
      <c r="K331" s="4"/>
    </row>
    <row r="332" spans="3:11" ht="11.25">
      <c r="C332" s="4"/>
      <c r="D332" s="4"/>
      <c r="E332" s="4"/>
      <c r="F332" s="4"/>
      <c r="G332" s="4"/>
      <c r="H332" s="4"/>
      <c r="I332" s="4"/>
      <c r="J332" s="4"/>
      <c r="K332" s="4"/>
    </row>
    <row r="333" spans="3:11" ht="11.25">
      <c r="C333" s="4"/>
      <c r="D333" s="4"/>
      <c r="E333" s="4"/>
      <c r="F333" s="4"/>
      <c r="G333" s="4"/>
      <c r="H333" s="4"/>
      <c r="I333" s="4"/>
      <c r="J333" s="4"/>
      <c r="K333" s="4"/>
    </row>
    <row r="334" spans="3:11" ht="11.25">
      <c r="C334" s="4"/>
      <c r="D334" s="4"/>
      <c r="E334" s="4"/>
      <c r="F334" s="4"/>
      <c r="G334" s="4"/>
      <c r="H334" s="4"/>
      <c r="I334" s="4"/>
      <c r="J334" s="4"/>
      <c r="K334" s="4"/>
    </row>
    <row r="335" spans="3:11" ht="11.25">
      <c r="C335" s="4"/>
      <c r="D335" s="4"/>
      <c r="E335" s="4"/>
      <c r="F335" s="4"/>
      <c r="G335" s="4"/>
      <c r="H335" s="4"/>
      <c r="I335" s="4"/>
      <c r="J335" s="4"/>
      <c r="K335" s="4"/>
    </row>
    <row r="336" spans="3:11" ht="11.25">
      <c r="C336" s="4"/>
      <c r="D336" s="4"/>
      <c r="E336" s="4"/>
      <c r="F336" s="4"/>
      <c r="G336" s="4"/>
      <c r="H336" s="4"/>
      <c r="I336" s="4"/>
      <c r="J336" s="4"/>
      <c r="K336" s="4"/>
    </row>
    <row r="337" spans="3:11" ht="11.25">
      <c r="C337" s="4"/>
      <c r="D337" s="4"/>
      <c r="E337" s="4"/>
      <c r="F337" s="4"/>
      <c r="G337" s="4"/>
      <c r="H337" s="4"/>
      <c r="I337" s="4"/>
      <c r="J337" s="4"/>
      <c r="K337" s="4"/>
    </row>
    <row r="338" spans="3:11" ht="11.25">
      <c r="C338" s="4"/>
      <c r="D338" s="4"/>
      <c r="E338" s="4"/>
      <c r="F338" s="4"/>
      <c r="G338" s="4"/>
      <c r="H338" s="4"/>
      <c r="I338" s="4"/>
      <c r="J338" s="4"/>
      <c r="K338" s="4"/>
    </row>
    <row r="339" spans="3:11" ht="11.25">
      <c r="C339" s="4"/>
      <c r="D339" s="4"/>
      <c r="E339" s="4"/>
      <c r="F339" s="4"/>
      <c r="G339" s="4"/>
      <c r="H339" s="4"/>
      <c r="I339" s="4"/>
      <c r="J339" s="4"/>
      <c r="K339" s="4"/>
    </row>
    <row r="340" spans="3:11" ht="11.25">
      <c r="C340" s="4"/>
      <c r="D340" s="4"/>
      <c r="E340" s="4"/>
      <c r="F340" s="4"/>
      <c r="G340" s="4"/>
      <c r="H340" s="4"/>
      <c r="I340" s="4"/>
      <c r="J340" s="4"/>
      <c r="K340" s="4"/>
    </row>
    <row r="341" spans="3:11" ht="11.25">
      <c r="C341" s="4"/>
      <c r="D341" s="4"/>
      <c r="E341" s="4"/>
      <c r="F341" s="4"/>
      <c r="G341" s="4"/>
      <c r="H341" s="4"/>
      <c r="I341" s="4"/>
      <c r="J341" s="4"/>
      <c r="K341" s="4"/>
    </row>
    <row r="342" spans="3:11" ht="11.25">
      <c r="C342" s="4"/>
      <c r="D342" s="4"/>
      <c r="E342" s="4"/>
      <c r="F342" s="4"/>
      <c r="G342" s="4"/>
      <c r="H342" s="4"/>
      <c r="I342" s="4"/>
      <c r="J342" s="4"/>
      <c r="K342" s="4"/>
    </row>
    <row r="343" spans="3:11" ht="11.25">
      <c r="C343" s="4"/>
      <c r="D343" s="4"/>
      <c r="E343" s="4"/>
      <c r="F343" s="4"/>
      <c r="G343" s="4"/>
      <c r="H343" s="4"/>
      <c r="I343" s="4"/>
      <c r="J343" s="4"/>
      <c r="K343" s="4"/>
    </row>
    <row r="344" spans="3:11" ht="11.25">
      <c r="C344" s="4"/>
      <c r="D344" s="4"/>
      <c r="E344" s="4"/>
      <c r="F344" s="4"/>
      <c r="G344" s="4"/>
      <c r="H344" s="4"/>
      <c r="I344" s="4"/>
      <c r="J344" s="4"/>
      <c r="K344" s="4"/>
    </row>
    <row r="345" spans="3:11" ht="11.25">
      <c r="C345" s="4"/>
      <c r="D345" s="4"/>
      <c r="E345" s="4"/>
      <c r="F345" s="4"/>
      <c r="G345" s="4"/>
      <c r="H345" s="4"/>
      <c r="I345" s="4"/>
      <c r="J345" s="4"/>
      <c r="K345" s="4"/>
    </row>
    <row r="346" spans="3:11" ht="11.25">
      <c r="C346" s="4"/>
      <c r="D346" s="4"/>
      <c r="E346" s="4"/>
      <c r="F346" s="4"/>
      <c r="G346" s="4"/>
      <c r="H346" s="4"/>
      <c r="I346" s="4"/>
      <c r="J346" s="4"/>
      <c r="K346" s="4"/>
    </row>
    <row r="347" spans="3:11" ht="11.25">
      <c r="C347" s="4"/>
      <c r="D347" s="4"/>
      <c r="E347" s="4"/>
      <c r="F347" s="4"/>
      <c r="G347" s="4"/>
      <c r="H347" s="4"/>
      <c r="I347" s="4"/>
      <c r="J347" s="4"/>
      <c r="K347" s="4"/>
    </row>
    <row r="348" spans="3:11" ht="11.25">
      <c r="C348" s="4"/>
      <c r="D348" s="4"/>
      <c r="E348" s="4"/>
      <c r="F348" s="4"/>
      <c r="G348" s="4"/>
      <c r="H348" s="4"/>
      <c r="I348" s="4"/>
      <c r="J348" s="4"/>
      <c r="K348" s="4"/>
    </row>
    <row r="349" spans="3:11" ht="11.25">
      <c r="C349" s="4"/>
      <c r="D349" s="4"/>
      <c r="E349" s="4"/>
      <c r="F349" s="4"/>
      <c r="G349" s="4"/>
      <c r="H349" s="4"/>
      <c r="I349" s="4"/>
      <c r="J349" s="4"/>
      <c r="K349" s="4"/>
    </row>
    <row r="350" spans="3:11" ht="11.25">
      <c r="C350" s="4"/>
      <c r="D350" s="4"/>
      <c r="E350" s="4"/>
      <c r="F350" s="4"/>
      <c r="G350" s="4"/>
      <c r="H350" s="4"/>
      <c r="I350" s="4"/>
      <c r="J350" s="4"/>
      <c r="K350" s="4"/>
    </row>
    <row r="351" spans="3:11" ht="11.25">
      <c r="C351" s="4"/>
      <c r="D351" s="4"/>
      <c r="E351" s="4"/>
      <c r="F351" s="4"/>
      <c r="G351" s="4"/>
      <c r="H351" s="4"/>
      <c r="I351" s="4"/>
      <c r="J351" s="4"/>
      <c r="K351" s="4"/>
    </row>
    <row r="352" spans="3:11" ht="11.25">
      <c r="C352" s="4"/>
      <c r="D352" s="4"/>
      <c r="E352" s="4"/>
      <c r="F352" s="4"/>
      <c r="G352" s="4"/>
      <c r="H352" s="4"/>
      <c r="I352" s="4"/>
      <c r="J352" s="4"/>
      <c r="K352" s="4"/>
    </row>
    <row r="353" spans="3:11" ht="11.25">
      <c r="C353" s="4"/>
      <c r="D353" s="4"/>
      <c r="E353" s="4"/>
      <c r="F353" s="4"/>
      <c r="G353" s="4"/>
      <c r="H353" s="4"/>
      <c r="I353" s="4"/>
      <c r="J353" s="4"/>
      <c r="K353" s="4"/>
    </row>
    <row r="354" spans="3:11" ht="11.25">
      <c r="C354" s="4"/>
      <c r="D354" s="4"/>
      <c r="E354" s="4"/>
      <c r="F354" s="4"/>
      <c r="G354" s="4"/>
      <c r="H354" s="4"/>
      <c r="I354" s="4"/>
      <c r="J354" s="4"/>
      <c r="K354" s="4"/>
    </row>
    <row r="355" spans="3:11" ht="11.25">
      <c r="C355" s="4"/>
      <c r="D355" s="4"/>
      <c r="E355" s="4"/>
      <c r="F355" s="4"/>
      <c r="G355" s="4"/>
      <c r="H355" s="4"/>
      <c r="I355" s="4"/>
      <c r="J355" s="4"/>
      <c r="K355" s="4"/>
    </row>
    <row r="356" spans="3:11" ht="11.25">
      <c r="C356" s="4"/>
      <c r="D356" s="4"/>
      <c r="E356" s="4"/>
      <c r="F356" s="4"/>
      <c r="G356" s="4"/>
      <c r="H356" s="4"/>
      <c r="I356" s="4"/>
      <c r="J356" s="4"/>
      <c r="K356" s="4"/>
    </row>
    <row r="357" spans="3:11" ht="11.25">
      <c r="C357" s="4"/>
      <c r="D357" s="4"/>
      <c r="E357" s="4"/>
      <c r="F357" s="4"/>
      <c r="G357" s="4"/>
      <c r="H357" s="4"/>
      <c r="I357" s="4"/>
      <c r="J357" s="4"/>
      <c r="K357" s="4"/>
    </row>
    <row r="358" spans="3:11" ht="11.25">
      <c r="C358" s="4"/>
      <c r="D358" s="4"/>
      <c r="E358" s="4"/>
      <c r="F358" s="4"/>
      <c r="G358" s="4"/>
      <c r="H358" s="4"/>
      <c r="I358" s="4"/>
      <c r="J358" s="4"/>
      <c r="K358" s="4"/>
    </row>
    <row r="359" spans="3:11" ht="11.25">
      <c r="C359" s="4"/>
      <c r="D359" s="4"/>
      <c r="E359" s="4"/>
      <c r="F359" s="4"/>
      <c r="G359" s="4"/>
      <c r="H359" s="4"/>
      <c r="I359" s="4"/>
      <c r="J359" s="4"/>
      <c r="K359" s="4"/>
    </row>
    <row r="360" spans="3:11" ht="11.25">
      <c r="C360" s="4"/>
      <c r="D360" s="4"/>
      <c r="E360" s="4"/>
      <c r="F360" s="4"/>
      <c r="G360" s="4"/>
      <c r="H360" s="4"/>
      <c r="I360" s="4"/>
      <c r="J360" s="4"/>
      <c r="K360" s="4"/>
    </row>
    <row r="361" spans="3:11" ht="11.25">
      <c r="C361" s="4"/>
      <c r="D361" s="4"/>
      <c r="E361" s="4"/>
      <c r="F361" s="4"/>
      <c r="G361" s="4"/>
      <c r="H361" s="4"/>
      <c r="I361" s="4"/>
      <c r="J361" s="4"/>
      <c r="K361" s="4"/>
    </row>
    <row r="362" spans="3:11" ht="11.25">
      <c r="C362" s="4"/>
      <c r="D362" s="4"/>
      <c r="E362" s="4"/>
      <c r="F362" s="4"/>
      <c r="G362" s="4"/>
      <c r="H362" s="4"/>
      <c r="I362" s="4"/>
      <c r="J362" s="4"/>
      <c r="K362" s="4"/>
    </row>
    <row r="363" spans="3:11" ht="11.25">
      <c r="C363" s="4"/>
      <c r="D363" s="4"/>
      <c r="E363" s="4"/>
      <c r="F363" s="4"/>
      <c r="G363" s="4"/>
      <c r="H363" s="4"/>
      <c r="I363" s="4"/>
      <c r="J363" s="4"/>
      <c r="K363" s="4"/>
    </row>
    <row r="364" spans="3:11" ht="11.25">
      <c r="C364" s="4"/>
      <c r="D364" s="4"/>
      <c r="E364" s="4"/>
      <c r="F364" s="4"/>
      <c r="G364" s="4"/>
      <c r="H364" s="4"/>
      <c r="I364" s="4"/>
      <c r="J364" s="4"/>
      <c r="K364" s="4"/>
    </row>
    <row r="365" spans="3:11" ht="11.25">
      <c r="C365" s="4"/>
      <c r="D365" s="4"/>
      <c r="E365" s="4"/>
      <c r="F365" s="4"/>
      <c r="G365" s="4"/>
      <c r="H365" s="4"/>
      <c r="I365" s="4"/>
      <c r="J365" s="4"/>
      <c r="K365" s="4"/>
    </row>
    <row r="366" spans="3:11" ht="11.25">
      <c r="C366" s="4"/>
      <c r="D366" s="4"/>
      <c r="E366" s="4"/>
      <c r="F366" s="4"/>
      <c r="G366" s="4"/>
      <c r="H366" s="4"/>
      <c r="I366" s="4"/>
      <c r="J366" s="4"/>
      <c r="K366" s="4"/>
    </row>
    <row r="367" spans="3:11" ht="11.25">
      <c r="C367" s="4"/>
      <c r="D367" s="4"/>
      <c r="E367" s="4"/>
      <c r="F367" s="4"/>
      <c r="G367" s="4"/>
      <c r="H367" s="4"/>
      <c r="I367" s="4"/>
      <c r="J367" s="4"/>
      <c r="K367" s="4"/>
    </row>
    <row r="368" spans="3:11" ht="11.25">
      <c r="C368" s="4"/>
      <c r="D368" s="4"/>
      <c r="E368" s="4"/>
      <c r="F368" s="4"/>
      <c r="G368" s="4"/>
      <c r="H368" s="4"/>
      <c r="I368" s="4"/>
      <c r="J368" s="4"/>
      <c r="K368" s="4"/>
    </row>
    <row r="369" spans="3:11" ht="11.25">
      <c r="C369" s="4"/>
      <c r="D369" s="4"/>
      <c r="E369" s="4"/>
      <c r="F369" s="4"/>
      <c r="G369" s="4"/>
      <c r="H369" s="4"/>
      <c r="I369" s="4"/>
      <c r="J369" s="4"/>
      <c r="K369" s="4"/>
    </row>
    <row r="370" spans="3:11" ht="11.25">
      <c r="C370" s="4"/>
      <c r="D370" s="4"/>
      <c r="E370" s="4"/>
      <c r="F370" s="4"/>
      <c r="G370" s="4"/>
      <c r="H370" s="4"/>
      <c r="I370" s="4"/>
      <c r="J370" s="4"/>
      <c r="K370" s="4"/>
    </row>
    <row r="371" spans="3:11" ht="11.25">
      <c r="C371" s="4"/>
      <c r="D371" s="4"/>
      <c r="E371" s="4"/>
      <c r="F371" s="4"/>
      <c r="G371" s="4"/>
      <c r="H371" s="4"/>
      <c r="I371" s="4"/>
      <c r="J371" s="4"/>
      <c r="K371" s="4"/>
    </row>
    <row r="372" spans="3:11" ht="11.25">
      <c r="C372" s="4"/>
      <c r="D372" s="4"/>
      <c r="E372" s="4"/>
      <c r="F372" s="4"/>
      <c r="G372" s="4"/>
      <c r="H372" s="4"/>
      <c r="I372" s="4"/>
      <c r="J372" s="4"/>
      <c r="K372" s="4"/>
    </row>
    <row r="373" spans="3:11" ht="11.25">
      <c r="C373" s="4"/>
      <c r="D373" s="4"/>
      <c r="E373" s="4"/>
      <c r="F373" s="4"/>
      <c r="G373" s="4"/>
      <c r="H373" s="4"/>
      <c r="I373" s="4"/>
      <c r="J373" s="4"/>
      <c r="K373" s="4"/>
    </row>
    <row r="374" spans="3:11" ht="11.25">
      <c r="C374" s="4"/>
      <c r="D374" s="4"/>
      <c r="E374" s="4"/>
      <c r="F374" s="4"/>
      <c r="G374" s="4"/>
      <c r="H374" s="4"/>
      <c r="I374" s="4"/>
      <c r="J374" s="4"/>
      <c r="K374" s="4"/>
    </row>
    <row r="375" spans="3:11" ht="11.25">
      <c r="C375" s="4"/>
      <c r="D375" s="4"/>
      <c r="E375" s="4"/>
      <c r="F375" s="4"/>
      <c r="G375" s="4"/>
      <c r="H375" s="4"/>
      <c r="I375" s="4"/>
      <c r="J375" s="4"/>
      <c r="K375" s="4"/>
    </row>
    <row r="376" spans="3:11" ht="11.25">
      <c r="C376" s="4"/>
      <c r="D376" s="4"/>
      <c r="E376" s="4"/>
      <c r="F376" s="4"/>
      <c r="G376" s="4"/>
      <c r="H376" s="4"/>
      <c r="I376" s="4"/>
      <c r="J376" s="4"/>
      <c r="K376" s="4"/>
    </row>
    <row r="377" spans="3:11" ht="11.25">
      <c r="C377" s="4"/>
      <c r="D377" s="4"/>
      <c r="E377" s="4"/>
      <c r="F377" s="4"/>
      <c r="G377" s="4"/>
      <c r="H377" s="4"/>
      <c r="I377" s="4"/>
      <c r="J377" s="4"/>
      <c r="K377" s="4"/>
    </row>
    <row r="378" spans="3:11" ht="11.25">
      <c r="C378" s="4"/>
      <c r="D378" s="4"/>
      <c r="E378" s="4"/>
      <c r="F378" s="4"/>
      <c r="G378" s="4"/>
      <c r="H378" s="4"/>
      <c r="I378" s="4"/>
      <c r="J378" s="4"/>
      <c r="K378" s="4"/>
    </row>
    <row r="379" spans="3:11" ht="11.25">
      <c r="C379" s="4"/>
      <c r="D379" s="4"/>
      <c r="E379" s="4"/>
      <c r="F379" s="4"/>
      <c r="G379" s="4"/>
      <c r="H379" s="4"/>
      <c r="I379" s="4"/>
      <c r="J379" s="4"/>
      <c r="K379" s="4"/>
    </row>
    <row r="380" spans="3:11" ht="11.25">
      <c r="C380" s="4"/>
      <c r="D380" s="4"/>
      <c r="E380" s="4"/>
      <c r="F380" s="4"/>
      <c r="G380" s="4"/>
      <c r="H380" s="4"/>
      <c r="I380" s="4"/>
      <c r="J380" s="4"/>
      <c r="K380" s="4"/>
    </row>
    <row r="381" spans="3:11" ht="11.25">
      <c r="C381" s="4"/>
      <c r="D381" s="4"/>
      <c r="E381" s="4"/>
      <c r="F381" s="4"/>
      <c r="G381" s="4"/>
      <c r="H381" s="4"/>
      <c r="I381" s="4"/>
      <c r="J381" s="4"/>
      <c r="K381" s="4"/>
    </row>
    <row r="382" spans="3:11" ht="11.25">
      <c r="C382" s="4"/>
      <c r="D382" s="4"/>
      <c r="E382" s="4"/>
      <c r="F382" s="4"/>
      <c r="G382" s="4"/>
      <c r="H382" s="4"/>
      <c r="I382" s="4"/>
      <c r="J382" s="4"/>
      <c r="K382" s="4"/>
    </row>
    <row r="383" spans="3:11" ht="11.25">
      <c r="C383" s="4"/>
      <c r="D383" s="4"/>
      <c r="E383" s="4"/>
      <c r="F383" s="4"/>
      <c r="G383" s="4"/>
      <c r="H383" s="4"/>
      <c r="I383" s="4"/>
      <c r="J383" s="4"/>
      <c r="K383" s="4"/>
    </row>
    <row r="384" spans="3:11" ht="11.25">
      <c r="C384" s="4"/>
      <c r="D384" s="4"/>
      <c r="E384" s="4"/>
      <c r="F384" s="4"/>
      <c r="G384" s="4"/>
      <c r="H384" s="4"/>
      <c r="I384" s="4"/>
      <c r="J384" s="4"/>
      <c r="K384" s="4"/>
    </row>
    <row r="385" spans="3:11" ht="11.25">
      <c r="C385" s="4"/>
      <c r="D385" s="4"/>
      <c r="E385" s="4"/>
      <c r="F385" s="4"/>
      <c r="G385" s="4"/>
      <c r="H385" s="4"/>
      <c r="I385" s="4"/>
      <c r="J385" s="4"/>
      <c r="K385" s="4"/>
    </row>
    <row r="386" spans="3:11" ht="11.25">
      <c r="C386" s="4"/>
      <c r="D386" s="4"/>
      <c r="E386" s="4"/>
      <c r="F386" s="4"/>
      <c r="G386" s="4"/>
      <c r="H386" s="4"/>
      <c r="I386" s="4"/>
      <c r="J386" s="4"/>
      <c r="K386" s="4"/>
    </row>
    <row r="387" spans="3:11" ht="11.25">
      <c r="C387" s="4"/>
      <c r="D387" s="4"/>
      <c r="E387" s="4"/>
      <c r="F387" s="4"/>
      <c r="G387" s="4"/>
      <c r="H387" s="4"/>
      <c r="I387" s="4"/>
      <c r="J387" s="4"/>
      <c r="K387" s="4"/>
    </row>
    <row r="388" spans="3:11" ht="11.25">
      <c r="C388" s="4"/>
      <c r="D388" s="4"/>
      <c r="E388" s="4"/>
      <c r="F388" s="4"/>
      <c r="G388" s="4"/>
      <c r="H388" s="4"/>
      <c r="I388" s="4"/>
      <c r="J388" s="4"/>
      <c r="K388" s="4"/>
    </row>
    <row r="389" spans="3:11" ht="11.25">
      <c r="C389" s="4"/>
      <c r="D389" s="4"/>
      <c r="E389" s="4"/>
      <c r="F389" s="4"/>
      <c r="G389" s="4"/>
      <c r="H389" s="4"/>
      <c r="I389" s="4"/>
      <c r="J389" s="4"/>
      <c r="K389" s="4"/>
    </row>
    <row r="390" spans="3:11" ht="11.25">
      <c r="C390" s="4"/>
      <c r="D390" s="4"/>
      <c r="E390" s="4"/>
      <c r="F390" s="4"/>
      <c r="G390" s="4"/>
      <c r="H390" s="4"/>
      <c r="I390" s="4"/>
      <c r="J390" s="4"/>
      <c r="K390" s="4"/>
    </row>
    <row r="391" spans="3:11" ht="11.25">
      <c r="C391" s="4"/>
      <c r="D391" s="4"/>
      <c r="E391" s="4"/>
      <c r="F391" s="4"/>
      <c r="G391" s="4"/>
      <c r="H391" s="4"/>
      <c r="I391" s="4"/>
      <c r="J391" s="4"/>
      <c r="K391" s="4"/>
    </row>
    <row r="392" spans="3:11" ht="11.25">
      <c r="C392" s="4"/>
      <c r="D392" s="4"/>
      <c r="E392" s="4"/>
      <c r="F392" s="4"/>
      <c r="G392" s="4"/>
      <c r="H392" s="4"/>
      <c r="I392" s="4"/>
      <c r="J392" s="4"/>
      <c r="K392" s="4"/>
    </row>
    <row r="393" spans="3:11" ht="11.25">
      <c r="C393" s="4"/>
      <c r="D393" s="4"/>
      <c r="E393" s="4"/>
      <c r="F393" s="4"/>
      <c r="G393" s="4"/>
      <c r="H393" s="4"/>
      <c r="I393" s="4"/>
      <c r="J393" s="4"/>
      <c r="K393" s="4"/>
    </row>
    <row r="394" spans="3:11" ht="11.25">
      <c r="C394" s="4"/>
      <c r="D394" s="4"/>
      <c r="E394" s="4"/>
      <c r="F394" s="4"/>
      <c r="G394" s="4"/>
      <c r="H394" s="4"/>
      <c r="I394" s="4"/>
      <c r="J394" s="4"/>
      <c r="K394" s="4"/>
    </row>
    <row r="395" spans="3:11" ht="11.25">
      <c r="C395" s="4"/>
      <c r="D395" s="4"/>
      <c r="E395" s="4"/>
      <c r="F395" s="4"/>
      <c r="G395" s="4"/>
      <c r="H395" s="4"/>
      <c r="I395" s="4"/>
      <c r="J395" s="4"/>
      <c r="K395" s="4"/>
    </row>
    <row r="396" spans="3:11" ht="11.25">
      <c r="C396" s="4"/>
      <c r="D396" s="4"/>
      <c r="E396" s="4"/>
      <c r="F396" s="4"/>
      <c r="G396" s="4"/>
      <c r="H396" s="4"/>
      <c r="I396" s="4"/>
      <c r="J396" s="4"/>
      <c r="K396" s="4"/>
    </row>
    <row r="397" spans="3:11" ht="11.25">
      <c r="C397" s="4"/>
      <c r="D397" s="4"/>
      <c r="E397" s="4"/>
      <c r="F397" s="4"/>
      <c r="G397" s="4"/>
      <c r="H397" s="4"/>
      <c r="I397" s="4"/>
      <c r="J397" s="4"/>
      <c r="K397" s="4"/>
    </row>
    <row r="398" spans="3:11" ht="11.25">
      <c r="C398" s="4"/>
      <c r="D398" s="4"/>
      <c r="E398" s="4"/>
      <c r="F398" s="4"/>
      <c r="G398" s="4"/>
      <c r="H398" s="4"/>
      <c r="I398" s="4"/>
      <c r="J398" s="4"/>
      <c r="K398" s="4"/>
    </row>
    <row r="399" spans="3:11" ht="11.25">
      <c r="C399" s="4"/>
      <c r="D399" s="4"/>
      <c r="E399" s="4"/>
      <c r="F399" s="4"/>
      <c r="G399" s="4"/>
      <c r="H399" s="4"/>
      <c r="I399" s="4"/>
      <c r="J399" s="4"/>
      <c r="K399" s="4"/>
    </row>
    <row r="400" spans="3:11" ht="11.25">
      <c r="C400" s="4"/>
      <c r="D400" s="4"/>
      <c r="E400" s="4"/>
      <c r="F400" s="4"/>
      <c r="G400" s="4"/>
      <c r="H400" s="4"/>
      <c r="I400" s="4"/>
      <c r="J400" s="4"/>
      <c r="K400" s="4"/>
    </row>
    <row r="401" spans="3:11" ht="11.25">
      <c r="C401" s="4"/>
      <c r="D401" s="4"/>
      <c r="E401" s="4"/>
      <c r="F401" s="4"/>
      <c r="G401" s="4"/>
      <c r="H401" s="4"/>
      <c r="I401" s="4"/>
      <c r="J401" s="4"/>
      <c r="K401" s="4"/>
    </row>
    <row r="402" spans="3:11" ht="11.25">
      <c r="C402" s="4"/>
      <c r="D402" s="4"/>
      <c r="E402" s="4"/>
      <c r="F402" s="4"/>
      <c r="G402" s="4"/>
      <c r="H402" s="4"/>
      <c r="I402" s="4"/>
      <c r="J402" s="4"/>
      <c r="K402" s="4"/>
    </row>
    <row r="403" spans="3:11" ht="11.25">
      <c r="C403" s="4"/>
      <c r="D403" s="4"/>
      <c r="E403" s="4"/>
      <c r="F403" s="4"/>
      <c r="G403" s="4"/>
      <c r="H403" s="4"/>
      <c r="I403" s="4"/>
      <c r="J403" s="4"/>
      <c r="K403" s="4"/>
    </row>
    <row r="404" spans="3:11" ht="11.25">
      <c r="C404" s="4"/>
      <c r="D404" s="4"/>
      <c r="E404" s="4"/>
      <c r="F404" s="4"/>
      <c r="G404" s="4"/>
      <c r="H404" s="4"/>
      <c r="I404" s="4"/>
      <c r="J404" s="4"/>
      <c r="K404" s="4"/>
    </row>
    <row r="405" spans="3:11" ht="11.25">
      <c r="C405" s="4"/>
      <c r="D405" s="4"/>
      <c r="E405" s="4"/>
      <c r="F405" s="4"/>
      <c r="G405" s="4"/>
      <c r="H405" s="4"/>
      <c r="I405" s="4"/>
      <c r="J405" s="4"/>
      <c r="K405" s="4"/>
    </row>
    <row r="406" spans="3:11" ht="11.25">
      <c r="C406" s="4"/>
      <c r="D406" s="4"/>
      <c r="E406" s="4"/>
      <c r="F406" s="4"/>
      <c r="G406" s="4"/>
      <c r="H406" s="4"/>
      <c r="I406" s="4"/>
      <c r="J406" s="4"/>
      <c r="K406" s="4"/>
    </row>
    <row r="407" spans="3:11" ht="11.25">
      <c r="C407" s="4"/>
      <c r="D407" s="4"/>
      <c r="E407" s="4"/>
      <c r="F407" s="4"/>
      <c r="G407" s="4"/>
      <c r="H407" s="4"/>
      <c r="I407" s="4"/>
      <c r="J407" s="4"/>
      <c r="K407" s="4"/>
    </row>
    <row r="408" spans="3:11" ht="11.25">
      <c r="C408" s="4"/>
      <c r="D408" s="4"/>
      <c r="E408" s="4"/>
      <c r="F408" s="4"/>
      <c r="G408" s="4"/>
      <c r="H408" s="4"/>
      <c r="I408" s="4"/>
      <c r="J408" s="4"/>
      <c r="K408" s="4"/>
    </row>
    <row r="409" spans="3:11" ht="11.25">
      <c r="C409" s="4"/>
      <c r="D409" s="4"/>
      <c r="E409" s="4"/>
      <c r="F409" s="4"/>
      <c r="G409" s="4"/>
      <c r="H409" s="4"/>
      <c r="I409" s="4"/>
      <c r="J409" s="4"/>
      <c r="K409" s="4"/>
    </row>
    <row r="410" spans="3:11" ht="11.25">
      <c r="C410" s="4"/>
      <c r="D410" s="4"/>
      <c r="E410" s="4"/>
      <c r="F410" s="4"/>
      <c r="G410" s="4"/>
      <c r="H410" s="4"/>
      <c r="I410" s="4"/>
      <c r="J410" s="4"/>
      <c r="K410" s="4"/>
    </row>
    <row r="411" spans="3:11" ht="11.25">
      <c r="C411" s="4"/>
      <c r="D411" s="4"/>
      <c r="E411" s="4"/>
      <c r="F411" s="4"/>
      <c r="G411" s="4"/>
      <c r="H411" s="4"/>
      <c r="I411" s="4"/>
      <c r="J411" s="4"/>
      <c r="K411" s="4"/>
    </row>
    <row r="412" spans="3:11" ht="11.25">
      <c r="C412" s="4"/>
      <c r="D412" s="4"/>
      <c r="E412" s="4"/>
      <c r="F412" s="4"/>
      <c r="G412" s="4"/>
      <c r="H412" s="4"/>
      <c r="I412" s="4"/>
      <c r="J412" s="4"/>
      <c r="K412" s="4"/>
    </row>
    <row r="413" spans="3:11" ht="11.25">
      <c r="C413" s="4"/>
      <c r="D413" s="4"/>
      <c r="E413" s="4"/>
      <c r="F413" s="4"/>
      <c r="G413" s="4"/>
      <c r="H413" s="4"/>
      <c r="I413" s="4"/>
      <c r="J413" s="4"/>
      <c r="K413" s="4"/>
    </row>
    <row r="414" spans="3:11" ht="11.25">
      <c r="C414" s="4"/>
      <c r="D414" s="4"/>
      <c r="E414" s="4"/>
      <c r="F414" s="4"/>
      <c r="G414" s="4"/>
      <c r="H414" s="4"/>
      <c r="I414" s="4"/>
      <c r="J414" s="4"/>
      <c r="K414" s="4"/>
    </row>
    <row r="415" spans="3:11" ht="11.25">
      <c r="C415" s="4"/>
      <c r="D415" s="4"/>
      <c r="E415" s="4"/>
      <c r="F415" s="4"/>
      <c r="G415" s="4"/>
      <c r="H415" s="4"/>
      <c r="I415" s="4"/>
      <c r="J415" s="4"/>
      <c r="K415" s="4"/>
    </row>
    <row r="416" spans="3:11" ht="11.25">
      <c r="C416" s="4"/>
      <c r="D416" s="4"/>
      <c r="E416" s="4"/>
      <c r="F416" s="4"/>
      <c r="G416" s="4"/>
      <c r="H416" s="4"/>
      <c r="I416" s="4"/>
      <c r="J416" s="4"/>
      <c r="K416" s="4"/>
    </row>
    <row r="417" spans="3:11" ht="11.25">
      <c r="C417" s="4"/>
      <c r="D417" s="4"/>
      <c r="E417" s="4"/>
      <c r="F417" s="4"/>
      <c r="G417" s="4"/>
      <c r="H417" s="4"/>
      <c r="I417" s="4"/>
      <c r="J417" s="4"/>
      <c r="K417" s="4"/>
    </row>
    <row r="418" spans="3:11" ht="11.25">
      <c r="C418" s="4"/>
      <c r="D418" s="4"/>
      <c r="E418" s="4"/>
      <c r="F418" s="4"/>
      <c r="G418" s="4"/>
      <c r="H418" s="4"/>
      <c r="I418" s="4"/>
      <c r="J418" s="4"/>
      <c r="K418" s="4"/>
    </row>
    <row r="419" spans="3:11" ht="11.25">
      <c r="C419" s="4"/>
      <c r="D419" s="4"/>
      <c r="E419" s="4"/>
      <c r="F419" s="4"/>
      <c r="G419" s="4"/>
      <c r="H419" s="4"/>
      <c r="I419" s="4"/>
      <c r="J419" s="4"/>
      <c r="K419" s="4"/>
    </row>
    <row r="420" spans="3:11" ht="11.25">
      <c r="C420" s="4"/>
      <c r="D420" s="4"/>
      <c r="E420" s="4"/>
      <c r="F420" s="4"/>
      <c r="G420" s="4"/>
      <c r="H420" s="4"/>
      <c r="I420" s="4"/>
      <c r="J420" s="4"/>
      <c r="K420" s="4"/>
    </row>
    <row r="421" spans="3:11" ht="11.25">
      <c r="C421" s="4"/>
      <c r="D421" s="4"/>
      <c r="E421" s="4"/>
      <c r="F421" s="4"/>
      <c r="G421" s="4"/>
      <c r="H421" s="4"/>
      <c r="I421" s="4"/>
      <c r="J421" s="4"/>
      <c r="K421" s="4"/>
    </row>
    <row r="422" spans="3:11" ht="11.25">
      <c r="C422" s="4"/>
      <c r="D422" s="4"/>
      <c r="E422" s="4"/>
      <c r="F422" s="4"/>
      <c r="G422" s="4"/>
      <c r="H422" s="4"/>
      <c r="I422" s="4"/>
      <c r="J422" s="4"/>
      <c r="K422" s="4"/>
    </row>
    <row r="423" spans="3:11" ht="11.25">
      <c r="C423" s="4"/>
      <c r="D423" s="4"/>
      <c r="E423" s="4"/>
      <c r="F423" s="4"/>
      <c r="G423" s="4"/>
      <c r="H423" s="4"/>
      <c r="I423" s="4"/>
      <c r="J423" s="4"/>
      <c r="K423" s="4"/>
    </row>
    <row r="424" spans="3:11" ht="11.25">
      <c r="C424" s="4"/>
      <c r="D424" s="4"/>
      <c r="E424" s="4"/>
      <c r="F424" s="4"/>
      <c r="G424" s="4"/>
      <c r="H424" s="4"/>
      <c r="I424" s="4"/>
      <c r="J424" s="4"/>
      <c r="K424" s="4"/>
    </row>
    <row r="425" spans="3:11" ht="11.25">
      <c r="C425" s="4"/>
      <c r="D425" s="4"/>
      <c r="E425" s="4"/>
      <c r="F425" s="4"/>
      <c r="G425" s="4"/>
      <c r="H425" s="4"/>
      <c r="I425" s="4"/>
      <c r="J425" s="4"/>
      <c r="K425" s="4"/>
    </row>
    <row r="426" spans="3:11" ht="11.25">
      <c r="C426" s="4"/>
      <c r="D426" s="4"/>
      <c r="E426" s="4"/>
      <c r="F426" s="4"/>
      <c r="G426" s="4"/>
      <c r="H426" s="4"/>
      <c r="I426" s="4"/>
      <c r="J426" s="4"/>
      <c r="K426" s="4"/>
    </row>
    <row r="427" spans="3:11" ht="11.25">
      <c r="C427" s="4"/>
      <c r="D427" s="4"/>
      <c r="E427" s="4"/>
      <c r="F427" s="4"/>
      <c r="G427" s="4"/>
      <c r="H427" s="4"/>
      <c r="I427" s="4"/>
      <c r="J427" s="4"/>
      <c r="K427" s="4"/>
    </row>
    <row r="428" spans="3:11" ht="11.25">
      <c r="C428" s="4"/>
      <c r="D428" s="4"/>
      <c r="E428" s="4"/>
      <c r="F428" s="4"/>
      <c r="G428" s="4"/>
      <c r="H428" s="4"/>
      <c r="I428" s="4"/>
      <c r="J428" s="4"/>
      <c r="K428" s="4"/>
    </row>
    <row r="429" spans="3:11" ht="11.25">
      <c r="C429" s="4"/>
      <c r="D429" s="4"/>
      <c r="E429" s="4"/>
      <c r="F429" s="4"/>
      <c r="G429" s="4"/>
      <c r="H429" s="4"/>
      <c r="I429" s="4"/>
      <c r="J429" s="4"/>
      <c r="K429" s="4"/>
    </row>
    <row r="430" spans="3:11" ht="11.25">
      <c r="C430" s="4"/>
      <c r="D430" s="4"/>
      <c r="E430" s="4"/>
      <c r="F430" s="4"/>
      <c r="G430" s="4"/>
      <c r="H430" s="4"/>
      <c r="I430" s="4"/>
      <c r="J430" s="4"/>
      <c r="K430" s="4"/>
    </row>
    <row r="431" spans="3:11" ht="11.25">
      <c r="C431" s="4"/>
      <c r="D431" s="4"/>
      <c r="E431" s="4"/>
      <c r="F431" s="4"/>
      <c r="G431" s="4"/>
      <c r="H431" s="4"/>
      <c r="I431" s="4"/>
      <c r="J431" s="4"/>
      <c r="K431" s="4"/>
    </row>
    <row r="432" spans="3:11" ht="11.25">
      <c r="C432" s="4"/>
      <c r="D432" s="4"/>
      <c r="E432" s="4"/>
      <c r="F432" s="4"/>
      <c r="G432" s="4"/>
      <c r="H432" s="4"/>
      <c r="I432" s="4"/>
      <c r="J432" s="4"/>
      <c r="K432" s="4"/>
    </row>
    <row r="433" spans="3:11" ht="11.25">
      <c r="C433" s="4"/>
      <c r="D433" s="4"/>
      <c r="E433" s="4"/>
      <c r="F433" s="4"/>
      <c r="G433" s="4"/>
      <c r="H433" s="4"/>
      <c r="I433" s="4"/>
      <c r="J433" s="4"/>
      <c r="K433" s="4"/>
    </row>
    <row r="434" spans="3:11" ht="11.25">
      <c r="C434" s="4"/>
      <c r="D434" s="4"/>
      <c r="E434" s="4"/>
      <c r="F434" s="4"/>
      <c r="G434" s="4"/>
      <c r="H434" s="4"/>
      <c r="I434" s="4"/>
      <c r="J434" s="4"/>
      <c r="K434" s="4"/>
    </row>
    <row r="435" spans="3:11" ht="11.25">
      <c r="C435" s="4"/>
      <c r="D435" s="4"/>
      <c r="E435" s="4"/>
      <c r="F435" s="4"/>
      <c r="G435" s="4"/>
      <c r="H435" s="4"/>
      <c r="I435" s="4"/>
      <c r="J435" s="4"/>
      <c r="K435" s="4"/>
    </row>
    <row r="436" spans="3:11" ht="11.25">
      <c r="C436" s="4"/>
      <c r="D436" s="4"/>
      <c r="E436" s="4"/>
      <c r="F436" s="4"/>
      <c r="G436" s="4"/>
      <c r="H436" s="4"/>
      <c r="I436" s="4"/>
      <c r="J436" s="4"/>
      <c r="K436" s="4"/>
    </row>
    <row r="437" spans="3:11" ht="11.25">
      <c r="C437" s="4"/>
      <c r="D437" s="4"/>
      <c r="E437" s="4"/>
      <c r="F437" s="4"/>
      <c r="G437" s="4"/>
      <c r="H437" s="4"/>
      <c r="I437" s="4"/>
      <c r="J437" s="4"/>
      <c r="K437" s="4"/>
    </row>
    <row r="438" spans="3:11" ht="11.25">
      <c r="C438" s="4"/>
      <c r="D438" s="4"/>
      <c r="E438" s="4"/>
      <c r="F438" s="4"/>
      <c r="G438" s="4"/>
      <c r="H438" s="4"/>
      <c r="I438" s="4"/>
      <c r="J438" s="4"/>
      <c r="K438" s="4"/>
    </row>
    <row r="439" spans="3:11" ht="11.25">
      <c r="C439" s="4"/>
      <c r="D439" s="4"/>
      <c r="E439" s="4"/>
      <c r="F439" s="4"/>
      <c r="G439" s="4"/>
      <c r="H439" s="4"/>
      <c r="I439" s="4"/>
      <c r="J439" s="4"/>
      <c r="K439" s="4"/>
    </row>
    <row r="440" spans="3:11" ht="11.25">
      <c r="C440" s="4"/>
      <c r="D440" s="4"/>
      <c r="E440" s="4"/>
      <c r="F440" s="4"/>
      <c r="G440" s="4"/>
      <c r="H440" s="4"/>
      <c r="I440" s="4"/>
      <c r="J440" s="4"/>
      <c r="K440" s="4"/>
    </row>
    <row r="441" spans="3:11" ht="11.25">
      <c r="C441" s="4"/>
      <c r="D441" s="4"/>
      <c r="E441" s="4"/>
      <c r="F441" s="4"/>
      <c r="G441" s="4"/>
      <c r="H441" s="4"/>
      <c r="I441" s="4"/>
      <c r="J441" s="4"/>
      <c r="K441" s="4"/>
    </row>
    <row r="442" spans="3:11" ht="11.25">
      <c r="C442" s="4"/>
      <c r="D442" s="4"/>
      <c r="E442" s="4"/>
      <c r="F442" s="4"/>
      <c r="G442" s="4"/>
      <c r="H442" s="4"/>
      <c r="I442" s="4"/>
      <c r="J442" s="4"/>
      <c r="K442" s="4"/>
    </row>
    <row r="443" spans="3:11" ht="11.25">
      <c r="C443" s="4"/>
      <c r="D443" s="4"/>
      <c r="E443" s="4"/>
      <c r="F443" s="4"/>
      <c r="G443" s="4"/>
      <c r="H443" s="4"/>
      <c r="I443" s="4"/>
      <c r="J443" s="4"/>
      <c r="K443" s="4"/>
    </row>
    <row r="444" spans="3:11" ht="11.25">
      <c r="C444" s="4"/>
      <c r="D444" s="4"/>
      <c r="E444" s="4"/>
      <c r="F444" s="4"/>
      <c r="G444" s="4"/>
      <c r="H444" s="4"/>
      <c r="I444" s="4"/>
      <c r="J444" s="4"/>
      <c r="K444" s="4"/>
    </row>
    <row r="445" spans="3:11" ht="11.25">
      <c r="C445" s="4"/>
      <c r="D445" s="4"/>
      <c r="E445" s="4"/>
      <c r="F445" s="4"/>
      <c r="G445" s="4"/>
      <c r="H445" s="4"/>
      <c r="I445" s="4"/>
      <c r="J445" s="4"/>
      <c r="K445" s="4"/>
    </row>
    <row r="446" spans="3:11" ht="11.25">
      <c r="C446" s="4"/>
      <c r="D446" s="4"/>
      <c r="E446" s="4"/>
      <c r="F446" s="4"/>
      <c r="G446" s="4"/>
      <c r="H446" s="4"/>
      <c r="I446" s="4"/>
      <c r="J446" s="4"/>
      <c r="K446" s="4"/>
    </row>
    <row r="447" spans="3:11" ht="11.25">
      <c r="C447" s="4"/>
      <c r="D447" s="4"/>
      <c r="E447" s="4"/>
      <c r="F447" s="4"/>
      <c r="G447" s="4"/>
      <c r="H447" s="4"/>
      <c r="I447" s="4"/>
      <c r="J447" s="4"/>
      <c r="K447" s="4"/>
    </row>
    <row r="448" spans="3:11" ht="11.25">
      <c r="C448" s="4"/>
      <c r="D448" s="4"/>
      <c r="E448" s="4"/>
      <c r="F448" s="4"/>
      <c r="G448" s="4"/>
      <c r="H448" s="4"/>
      <c r="I448" s="4"/>
      <c r="J448" s="4"/>
      <c r="K448" s="4"/>
    </row>
    <row r="449" spans="3:11" ht="11.25">
      <c r="C449" s="4"/>
      <c r="D449" s="4"/>
      <c r="E449" s="4"/>
      <c r="F449" s="4"/>
      <c r="G449" s="4"/>
      <c r="H449" s="4"/>
      <c r="I449" s="4"/>
      <c r="J449" s="4"/>
      <c r="K449" s="4"/>
    </row>
    <row r="450" spans="3:11" ht="11.25">
      <c r="C450" s="4"/>
      <c r="D450" s="4"/>
      <c r="E450" s="4"/>
      <c r="F450" s="4"/>
      <c r="G450" s="4"/>
      <c r="H450" s="4"/>
      <c r="I450" s="4"/>
      <c r="J450" s="4"/>
      <c r="K450" s="4"/>
    </row>
    <row r="451" spans="3:11" ht="11.25">
      <c r="C451" s="4"/>
      <c r="D451" s="4"/>
      <c r="E451" s="4"/>
      <c r="F451" s="4"/>
      <c r="G451" s="4"/>
      <c r="H451" s="4"/>
      <c r="I451" s="4"/>
      <c r="J451" s="4"/>
      <c r="K451" s="4"/>
    </row>
    <row r="452" spans="3:11" ht="11.25">
      <c r="C452" s="4"/>
      <c r="D452" s="4"/>
      <c r="E452" s="4"/>
      <c r="F452" s="4"/>
      <c r="G452" s="4"/>
      <c r="H452" s="4"/>
      <c r="I452" s="4"/>
      <c r="J452" s="4"/>
      <c r="K452" s="4"/>
    </row>
    <row r="453" spans="3:11" ht="11.25">
      <c r="C453" s="4"/>
      <c r="D453" s="4"/>
      <c r="E453" s="4"/>
      <c r="F453" s="4"/>
      <c r="G453" s="4"/>
      <c r="H453" s="4"/>
      <c r="I453" s="4"/>
      <c r="J453" s="4"/>
      <c r="K453" s="4"/>
    </row>
    <row r="454" spans="3:11" ht="11.25">
      <c r="C454" s="4"/>
      <c r="D454" s="4"/>
      <c r="E454" s="4"/>
      <c r="F454" s="4"/>
      <c r="G454" s="4"/>
      <c r="H454" s="4"/>
      <c r="I454" s="4"/>
      <c r="J454" s="4"/>
      <c r="K454" s="4"/>
    </row>
    <row r="455" spans="3:11" ht="11.25">
      <c r="C455" s="4"/>
      <c r="D455" s="4"/>
      <c r="E455" s="4"/>
      <c r="F455" s="4"/>
      <c r="G455" s="4"/>
      <c r="H455" s="4"/>
      <c r="I455" s="4"/>
      <c r="J455" s="4"/>
      <c r="K455" s="4"/>
    </row>
    <row r="456" spans="3:11" ht="11.25">
      <c r="C456" s="4"/>
      <c r="D456" s="4"/>
      <c r="E456" s="4"/>
      <c r="F456" s="4"/>
      <c r="G456" s="4"/>
      <c r="H456" s="4"/>
      <c r="I456" s="4"/>
      <c r="J456" s="4"/>
      <c r="K456" s="4"/>
    </row>
    <row r="457" spans="3:11" ht="11.25">
      <c r="C457" s="4"/>
      <c r="D457" s="4"/>
      <c r="E457" s="4"/>
      <c r="F457" s="4"/>
      <c r="G457" s="4"/>
      <c r="H457" s="4"/>
      <c r="I457" s="4"/>
      <c r="J457" s="4"/>
      <c r="K457" s="4"/>
    </row>
    <row r="458" spans="3:11" ht="11.25">
      <c r="C458" s="4"/>
      <c r="D458" s="4"/>
      <c r="E458" s="4"/>
      <c r="F458" s="4"/>
      <c r="G458" s="4"/>
      <c r="H458" s="4"/>
      <c r="I458" s="4"/>
      <c r="J458" s="4"/>
      <c r="K458" s="4"/>
    </row>
    <row r="459" spans="3:11" ht="11.25">
      <c r="C459" s="4"/>
      <c r="D459" s="4"/>
      <c r="E459" s="4"/>
      <c r="F459" s="4"/>
      <c r="G459" s="4"/>
      <c r="H459" s="4"/>
      <c r="I459" s="4"/>
      <c r="J459" s="4"/>
      <c r="K459" s="4"/>
    </row>
    <row r="460" spans="3:11" ht="11.25">
      <c r="C460" s="4"/>
      <c r="D460" s="4"/>
      <c r="E460" s="4"/>
      <c r="F460" s="4"/>
      <c r="G460" s="4"/>
      <c r="H460" s="4"/>
      <c r="I460" s="4"/>
      <c r="J460" s="4"/>
      <c r="K460" s="4"/>
    </row>
    <row r="461" spans="3:11" ht="11.25">
      <c r="C461" s="4"/>
      <c r="D461" s="4"/>
      <c r="E461" s="4"/>
      <c r="F461" s="4"/>
      <c r="G461" s="4"/>
      <c r="H461" s="4"/>
      <c r="I461" s="4"/>
      <c r="J461" s="4"/>
      <c r="K461" s="4"/>
    </row>
    <row r="462" spans="3:11" ht="11.25">
      <c r="C462" s="4"/>
      <c r="D462" s="4"/>
      <c r="E462" s="4"/>
      <c r="F462" s="4"/>
      <c r="G462" s="4"/>
      <c r="H462" s="4"/>
      <c r="I462" s="4"/>
      <c r="J462" s="4"/>
      <c r="K462" s="4"/>
    </row>
    <row r="463" spans="3:11" ht="11.25">
      <c r="C463" s="4"/>
      <c r="D463" s="4"/>
      <c r="E463" s="4"/>
      <c r="F463" s="4"/>
      <c r="G463" s="4"/>
      <c r="H463" s="4"/>
      <c r="I463" s="4"/>
      <c r="J463" s="4"/>
      <c r="K463" s="4"/>
    </row>
    <row r="464" spans="3:11" ht="11.25">
      <c r="C464" s="4"/>
      <c r="D464" s="4"/>
      <c r="E464" s="4"/>
      <c r="F464" s="4"/>
      <c r="G464" s="4"/>
      <c r="H464" s="4"/>
      <c r="I464" s="4"/>
      <c r="J464" s="4"/>
      <c r="K464" s="4"/>
    </row>
    <row r="465" spans="3:11" ht="11.25">
      <c r="C465" s="4"/>
      <c r="D465" s="4"/>
      <c r="E465" s="4"/>
      <c r="F465" s="4"/>
      <c r="G465" s="4"/>
      <c r="H465" s="4"/>
      <c r="I465" s="4"/>
      <c r="J465" s="4"/>
      <c r="K465" s="4"/>
    </row>
    <row r="466" spans="3:11" ht="11.25">
      <c r="C466" s="4"/>
      <c r="D466" s="4"/>
      <c r="E466" s="4"/>
      <c r="F466" s="4"/>
      <c r="G466" s="4"/>
      <c r="H466" s="4"/>
      <c r="I466" s="4"/>
      <c r="J466" s="4"/>
      <c r="K466" s="4"/>
    </row>
    <row r="467" spans="3:11" ht="11.25">
      <c r="C467" s="4"/>
      <c r="D467" s="4"/>
      <c r="E467" s="4"/>
      <c r="F467" s="4"/>
      <c r="G467" s="4"/>
      <c r="H467" s="4"/>
      <c r="I467" s="4"/>
      <c r="J467" s="4"/>
      <c r="K467" s="4"/>
    </row>
    <row r="468" spans="3:11" ht="11.25">
      <c r="C468" s="4"/>
      <c r="D468" s="4"/>
      <c r="E468" s="4"/>
      <c r="F468" s="4"/>
      <c r="G468" s="4"/>
      <c r="H468" s="4"/>
      <c r="I468" s="4"/>
      <c r="J468" s="4"/>
      <c r="K468" s="4"/>
    </row>
    <row r="469" spans="3:11" ht="11.25">
      <c r="C469" s="4"/>
      <c r="D469" s="4"/>
      <c r="E469" s="4"/>
      <c r="F469" s="4"/>
      <c r="G469" s="4"/>
      <c r="H469" s="4"/>
      <c r="I469" s="4"/>
      <c r="J469" s="4"/>
      <c r="K469" s="4"/>
    </row>
    <row r="470" spans="3:11" ht="11.25">
      <c r="C470" s="4"/>
      <c r="D470" s="4"/>
      <c r="E470" s="4"/>
      <c r="F470" s="4"/>
      <c r="G470" s="4"/>
      <c r="H470" s="4"/>
      <c r="I470" s="4"/>
      <c r="J470" s="4"/>
      <c r="K470" s="4"/>
    </row>
    <row r="471" spans="3:11" ht="11.25">
      <c r="C471" s="4"/>
      <c r="D471" s="4"/>
      <c r="E471" s="4"/>
      <c r="F471" s="4"/>
      <c r="G471" s="4"/>
      <c r="H471" s="4"/>
      <c r="I471" s="4"/>
      <c r="J471" s="4"/>
      <c r="K471" s="4"/>
    </row>
    <row r="472" spans="3:11" ht="11.25">
      <c r="C472" s="4"/>
      <c r="D472" s="4"/>
      <c r="E472" s="4"/>
      <c r="F472" s="4"/>
      <c r="G472" s="4"/>
      <c r="H472" s="4"/>
      <c r="I472" s="4"/>
      <c r="J472" s="4"/>
      <c r="K472" s="4"/>
    </row>
    <row r="473" spans="3:11" ht="11.25">
      <c r="C473" s="4"/>
      <c r="D473" s="4"/>
      <c r="E473" s="4"/>
      <c r="F473" s="4"/>
      <c r="G473" s="4"/>
      <c r="H473" s="4"/>
      <c r="I473" s="4"/>
      <c r="J473" s="4"/>
      <c r="K473" s="4"/>
    </row>
    <row r="474" spans="3:11" ht="11.25">
      <c r="C474" s="4"/>
      <c r="D474" s="4"/>
      <c r="E474" s="4"/>
      <c r="F474" s="4"/>
      <c r="G474" s="4"/>
      <c r="H474" s="4"/>
      <c r="I474" s="4"/>
      <c r="J474" s="4"/>
      <c r="K474" s="4"/>
    </row>
    <row r="475" spans="3:11" ht="11.25">
      <c r="C475" s="4"/>
      <c r="D475" s="4"/>
      <c r="E475" s="4"/>
      <c r="F475" s="4"/>
      <c r="G475" s="4"/>
      <c r="H475" s="4"/>
      <c r="I475" s="4"/>
      <c r="J475" s="4"/>
      <c r="K475" s="4"/>
    </row>
    <row r="476" spans="3:11" ht="11.25">
      <c r="C476" s="4"/>
      <c r="D476" s="4"/>
      <c r="E476" s="4"/>
      <c r="F476" s="4"/>
      <c r="G476" s="4"/>
      <c r="H476" s="4"/>
      <c r="I476" s="4"/>
      <c r="J476" s="4"/>
      <c r="K476" s="4"/>
    </row>
    <row r="477" spans="3:11" ht="11.25">
      <c r="C477" s="4"/>
      <c r="D477" s="4"/>
      <c r="E477" s="4"/>
      <c r="F477" s="4"/>
      <c r="G477" s="4"/>
      <c r="H477" s="4"/>
      <c r="I477" s="4"/>
      <c r="J477" s="4"/>
      <c r="K477" s="4"/>
    </row>
    <row r="478" spans="3:11" ht="11.25">
      <c r="C478" s="4"/>
      <c r="D478" s="4"/>
      <c r="E478" s="4"/>
      <c r="F478" s="4"/>
      <c r="G478" s="4"/>
      <c r="H478" s="4"/>
      <c r="I478" s="4"/>
      <c r="J478" s="4"/>
      <c r="K478" s="4"/>
    </row>
    <row r="479" spans="3:11" ht="11.25">
      <c r="C479" s="4"/>
      <c r="D479" s="4"/>
      <c r="E479" s="4"/>
      <c r="F479" s="4"/>
      <c r="G479" s="4"/>
      <c r="H479" s="4"/>
      <c r="I479" s="4"/>
      <c r="J479" s="4"/>
      <c r="K479" s="4"/>
    </row>
    <row r="480" spans="3:11" ht="11.25">
      <c r="C480" s="4"/>
      <c r="D480" s="4"/>
      <c r="E480" s="4"/>
      <c r="F480" s="4"/>
      <c r="G480" s="4"/>
      <c r="H480" s="4"/>
      <c r="I480" s="4"/>
      <c r="J480" s="4"/>
      <c r="K480" s="4"/>
    </row>
    <row r="481" spans="3:11" ht="11.25">
      <c r="C481" s="4"/>
      <c r="D481" s="4"/>
      <c r="E481" s="4"/>
      <c r="F481" s="4"/>
      <c r="G481" s="4"/>
      <c r="H481" s="4"/>
      <c r="I481" s="4"/>
      <c r="J481" s="4"/>
      <c r="K481" s="4"/>
    </row>
    <row r="482" spans="3:11" ht="11.25">
      <c r="C482" s="4"/>
      <c r="D482" s="4"/>
      <c r="E482" s="4"/>
      <c r="F482" s="4"/>
      <c r="G482" s="4"/>
      <c r="H482" s="4"/>
      <c r="I482" s="4"/>
      <c r="J482" s="4"/>
      <c r="K482" s="4"/>
    </row>
    <row r="483" spans="3:11" ht="11.25">
      <c r="C483" s="4"/>
      <c r="D483" s="4"/>
      <c r="E483" s="4"/>
      <c r="F483" s="4"/>
      <c r="G483" s="4"/>
      <c r="H483" s="4"/>
      <c r="I483" s="4"/>
      <c r="J483" s="4"/>
      <c r="K483" s="4"/>
    </row>
    <row r="484" spans="3:11" ht="11.25">
      <c r="C484" s="4"/>
      <c r="D484" s="4"/>
      <c r="E484" s="4"/>
      <c r="F484" s="4"/>
      <c r="G484" s="4"/>
      <c r="H484" s="4"/>
      <c r="I484" s="4"/>
      <c r="J484" s="4"/>
      <c r="K484" s="4"/>
    </row>
    <row r="485" spans="3:11" ht="11.25">
      <c r="C485" s="4"/>
      <c r="D485" s="4"/>
      <c r="E485" s="4"/>
      <c r="F485" s="4"/>
      <c r="G485" s="4"/>
      <c r="H485" s="4"/>
      <c r="I485" s="4"/>
      <c r="J485" s="4"/>
      <c r="K485" s="4"/>
    </row>
    <row r="486" spans="3:11" ht="11.25">
      <c r="C486" s="4"/>
      <c r="D486" s="4"/>
      <c r="E486" s="4"/>
      <c r="F486" s="4"/>
      <c r="G486" s="4"/>
      <c r="H486" s="4"/>
      <c r="I486" s="4"/>
      <c r="J486" s="4"/>
      <c r="K486" s="4"/>
    </row>
    <row r="487" spans="3:11" ht="11.25">
      <c r="C487" s="4"/>
      <c r="D487" s="4"/>
      <c r="E487" s="4"/>
      <c r="F487" s="4"/>
      <c r="G487" s="4"/>
      <c r="H487" s="4"/>
      <c r="I487" s="4"/>
      <c r="J487" s="4"/>
      <c r="K487" s="4"/>
    </row>
    <row r="488" spans="3:11" ht="11.25">
      <c r="C488" s="4"/>
      <c r="D488" s="4"/>
      <c r="E488" s="4"/>
      <c r="F488" s="4"/>
      <c r="G488" s="4"/>
      <c r="H488" s="4"/>
      <c r="I488" s="4"/>
      <c r="J488" s="4"/>
      <c r="K488" s="4"/>
    </row>
    <row r="489" spans="3:11" ht="11.25">
      <c r="C489" s="4"/>
      <c r="D489" s="4"/>
      <c r="E489" s="4"/>
      <c r="F489" s="4"/>
      <c r="G489" s="4"/>
      <c r="H489" s="4"/>
      <c r="I489" s="4"/>
      <c r="J489" s="4"/>
      <c r="K489" s="4"/>
    </row>
    <row r="490" spans="3:11" ht="11.25">
      <c r="C490" s="4"/>
      <c r="D490" s="4"/>
      <c r="E490" s="4"/>
      <c r="F490" s="4"/>
      <c r="G490" s="4"/>
      <c r="H490" s="4"/>
      <c r="I490" s="4"/>
      <c r="J490" s="4"/>
      <c r="K490" s="4"/>
    </row>
    <row r="491" spans="3:11" ht="11.25">
      <c r="C491" s="4"/>
      <c r="D491" s="4"/>
      <c r="E491" s="4"/>
      <c r="F491" s="4"/>
      <c r="G491" s="4"/>
      <c r="H491" s="4"/>
      <c r="I491" s="4"/>
      <c r="J491" s="4"/>
      <c r="K491" s="4"/>
    </row>
    <row r="492" spans="3:11" ht="11.25">
      <c r="C492" s="4"/>
      <c r="D492" s="4"/>
      <c r="E492" s="4"/>
      <c r="F492" s="4"/>
      <c r="G492" s="4"/>
      <c r="H492" s="4"/>
      <c r="I492" s="4"/>
      <c r="J492" s="4"/>
      <c r="K492" s="4"/>
    </row>
    <row r="493" spans="3:11" ht="11.25">
      <c r="C493" s="4"/>
      <c r="D493" s="4"/>
      <c r="E493" s="4"/>
      <c r="F493" s="4"/>
      <c r="G493" s="4"/>
      <c r="H493" s="4"/>
      <c r="I493" s="4"/>
      <c r="J493" s="4"/>
      <c r="K493" s="4"/>
    </row>
    <row r="494" spans="3:11" ht="11.25">
      <c r="C494" s="4"/>
      <c r="D494" s="4"/>
      <c r="E494" s="4"/>
      <c r="F494" s="4"/>
      <c r="G494" s="4"/>
      <c r="H494" s="4"/>
      <c r="I494" s="4"/>
      <c r="J494" s="4"/>
      <c r="K494" s="4"/>
    </row>
    <row r="495" spans="3:11" ht="11.25">
      <c r="C495" s="4"/>
      <c r="D495" s="4"/>
      <c r="E495" s="4"/>
      <c r="F495" s="4"/>
      <c r="G495" s="4"/>
      <c r="H495" s="4"/>
      <c r="I495" s="4"/>
      <c r="J495" s="4"/>
      <c r="K495" s="4"/>
    </row>
    <row r="496" spans="3:11" ht="11.25">
      <c r="C496" s="4"/>
      <c r="D496" s="4"/>
      <c r="E496" s="4"/>
      <c r="F496" s="4"/>
      <c r="G496" s="4"/>
      <c r="H496" s="4"/>
      <c r="I496" s="4"/>
      <c r="J496" s="4"/>
      <c r="K496" s="4"/>
    </row>
    <row r="497" spans="3:11" ht="11.25">
      <c r="C497" s="4"/>
      <c r="D497" s="4"/>
      <c r="E497" s="4"/>
      <c r="F497" s="4"/>
      <c r="G497" s="4"/>
      <c r="H497" s="4"/>
      <c r="I497" s="4"/>
      <c r="J497" s="4"/>
      <c r="K497" s="4"/>
    </row>
    <row r="498" spans="3:11" ht="11.25">
      <c r="C498" s="4"/>
      <c r="D498" s="4"/>
      <c r="E498" s="4"/>
      <c r="F498" s="4"/>
      <c r="G498" s="4"/>
      <c r="H498" s="4"/>
      <c r="I498" s="4"/>
      <c r="J498" s="4"/>
      <c r="K498" s="4"/>
    </row>
    <row r="499" spans="3:11" ht="11.25">
      <c r="C499" s="4"/>
      <c r="D499" s="4"/>
      <c r="E499" s="4"/>
      <c r="F499" s="4"/>
      <c r="G499" s="4"/>
      <c r="H499" s="4"/>
      <c r="I499" s="4"/>
      <c r="J499" s="4"/>
      <c r="K499" s="4"/>
    </row>
    <row r="500" spans="3:11" ht="11.25">
      <c r="C500" s="4"/>
      <c r="D500" s="4"/>
      <c r="E500" s="4"/>
      <c r="F500" s="4"/>
      <c r="G500" s="4"/>
      <c r="H500" s="4"/>
      <c r="I500" s="4"/>
      <c r="J500" s="4"/>
      <c r="K500" s="4"/>
    </row>
    <row r="501" spans="3:11" ht="11.25">
      <c r="C501" s="4"/>
      <c r="D501" s="4"/>
      <c r="E501" s="4"/>
      <c r="F501" s="4"/>
      <c r="G501" s="4"/>
      <c r="H501" s="4"/>
      <c r="I501" s="4"/>
      <c r="J501" s="4"/>
      <c r="K501" s="4"/>
    </row>
    <row r="502" spans="3:11" ht="11.25">
      <c r="C502" s="4"/>
      <c r="D502" s="4"/>
      <c r="E502" s="4"/>
      <c r="F502" s="4"/>
      <c r="G502" s="4"/>
      <c r="H502" s="4"/>
      <c r="I502" s="4"/>
      <c r="J502" s="4"/>
      <c r="K502" s="4"/>
    </row>
    <row r="503" spans="3:11" ht="11.25">
      <c r="C503" s="4"/>
      <c r="D503" s="4"/>
      <c r="E503" s="4"/>
      <c r="F503" s="4"/>
      <c r="G503" s="4"/>
      <c r="H503" s="4"/>
      <c r="I503" s="4"/>
      <c r="J503" s="4"/>
      <c r="K503" s="4"/>
    </row>
    <row r="504" spans="3:11" ht="11.25">
      <c r="C504" s="4"/>
      <c r="D504" s="4"/>
      <c r="E504" s="4"/>
      <c r="F504" s="4"/>
      <c r="G504" s="4"/>
      <c r="H504" s="4"/>
      <c r="I504" s="4"/>
      <c r="J504" s="4"/>
      <c r="K504" s="4"/>
    </row>
    <row r="505" spans="3:11" ht="11.25">
      <c r="C505" s="4"/>
      <c r="D505" s="4"/>
      <c r="E505" s="4"/>
      <c r="F505" s="4"/>
      <c r="G505" s="4"/>
      <c r="H505" s="4"/>
      <c r="I505" s="4"/>
      <c r="J505" s="4"/>
      <c r="K505" s="4"/>
    </row>
    <row r="506" spans="3:11" ht="11.25">
      <c r="C506" s="4"/>
      <c r="D506" s="4"/>
      <c r="E506" s="4"/>
      <c r="F506" s="4"/>
      <c r="G506" s="4"/>
      <c r="H506" s="4"/>
      <c r="I506" s="4"/>
      <c r="J506" s="4"/>
      <c r="K506" s="4"/>
    </row>
    <row r="507" spans="3:11" ht="11.25">
      <c r="C507" s="4"/>
      <c r="D507" s="4"/>
      <c r="E507" s="4"/>
      <c r="F507" s="4"/>
      <c r="G507" s="4"/>
      <c r="H507" s="4"/>
      <c r="I507" s="4"/>
      <c r="J507" s="4"/>
      <c r="K507" s="4"/>
    </row>
    <row r="508" spans="3:11" ht="11.25">
      <c r="C508" s="4"/>
      <c r="D508" s="4"/>
      <c r="E508" s="4"/>
      <c r="F508" s="4"/>
      <c r="G508" s="4"/>
      <c r="H508" s="4"/>
      <c r="I508" s="4"/>
      <c r="J508" s="4"/>
      <c r="K508" s="4"/>
    </row>
    <row r="509" spans="3:11" ht="11.25">
      <c r="C509" s="4"/>
      <c r="D509" s="4"/>
      <c r="E509" s="4"/>
      <c r="F509" s="4"/>
      <c r="G509" s="4"/>
      <c r="H509" s="4"/>
      <c r="I509" s="4"/>
      <c r="J509" s="4"/>
      <c r="K509" s="4"/>
    </row>
    <row r="510" spans="3:11" ht="11.25">
      <c r="C510" s="4"/>
      <c r="D510" s="4"/>
      <c r="E510" s="4"/>
      <c r="F510" s="4"/>
      <c r="G510" s="4"/>
      <c r="H510" s="4"/>
      <c r="I510" s="4"/>
      <c r="J510" s="4"/>
      <c r="K510" s="4"/>
    </row>
    <row r="511" spans="3:11" ht="11.25">
      <c r="C511" s="4"/>
      <c r="D511" s="4"/>
      <c r="E511" s="4"/>
      <c r="F511" s="4"/>
      <c r="G511" s="4"/>
      <c r="H511" s="4"/>
      <c r="I511" s="4"/>
      <c r="J511" s="4"/>
      <c r="K511" s="4"/>
    </row>
    <row r="512" spans="3:11" ht="11.25">
      <c r="C512" s="4"/>
      <c r="D512" s="4"/>
      <c r="E512" s="4"/>
      <c r="F512" s="4"/>
      <c r="G512" s="4"/>
      <c r="H512" s="4"/>
      <c r="I512" s="4"/>
      <c r="J512" s="4"/>
      <c r="K512" s="4"/>
    </row>
    <row r="513" spans="3:11" ht="11.25">
      <c r="C513" s="4"/>
      <c r="D513" s="4"/>
      <c r="E513" s="4"/>
      <c r="F513" s="4"/>
      <c r="G513" s="4"/>
      <c r="H513" s="4"/>
      <c r="I513" s="4"/>
      <c r="J513" s="4"/>
      <c r="K513" s="4"/>
    </row>
    <row r="514" spans="3:11" ht="11.25">
      <c r="C514" s="4"/>
      <c r="D514" s="4"/>
      <c r="E514" s="4"/>
      <c r="F514" s="4"/>
      <c r="G514" s="4"/>
      <c r="H514" s="4"/>
      <c r="I514" s="4"/>
      <c r="J514" s="4"/>
      <c r="K514" s="4"/>
    </row>
    <row r="515" spans="3:11" ht="11.25">
      <c r="C515" s="4"/>
      <c r="D515" s="4"/>
      <c r="E515" s="4"/>
      <c r="F515" s="4"/>
      <c r="G515" s="4"/>
      <c r="H515" s="4"/>
      <c r="I515" s="4"/>
      <c r="J515" s="4"/>
      <c r="K515" s="4"/>
    </row>
    <row r="516" spans="3:11" ht="11.25">
      <c r="C516" s="4"/>
      <c r="D516" s="4"/>
      <c r="E516" s="4"/>
      <c r="F516" s="4"/>
      <c r="G516" s="4"/>
      <c r="H516" s="4"/>
      <c r="I516" s="4"/>
      <c r="J516" s="4"/>
      <c r="K516" s="4"/>
    </row>
    <row r="517" spans="3:11" ht="11.25">
      <c r="C517" s="4"/>
      <c r="D517" s="4"/>
      <c r="E517" s="4"/>
      <c r="F517" s="4"/>
      <c r="G517" s="4"/>
      <c r="H517" s="4"/>
      <c r="I517" s="4"/>
      <c r="J517" s="4"/>
      <c r="K517" s="4"/>
    </row>
    <row r="518" spans="3:11" ht="11.25">
      <c r="C518" s="4"/>
      <c r="D518" s="4"/>
      <c r="E518" s="4"/>
      <c r="F518" s="4"/>
      <c r="G518" s="4"/>
      <c r="H518" s="4"/>
      <c r="I518" s="4"/>
      <c r="J518" s="4"/>
      <c r="K518" s="4"/>
    </row>
    <row r="519" spans="3:11" ht="11.25">
      <c r="C519" s="4"/>
      <c r="D519" s="4"/>
      <c r="E519" s="4"/>
      <c r="F519" s="4"/>
      <c r="G519" s="4"/>
      <c r="H519" s="4"/>
      <c r="I519" s="4"/>
      <c r="J519" s="4"/>
      <c r="K519" s="4"/>
    </row>
    <row r="520" spans="3:11" ht="11.25">
      <c r="C520" s="4"/>
      <c r="D520" s="4"/>
      <c r="E520" s="4"/>
      <c r="F520" s="4"/>
      <c r="G520" s="4"/>
      <c r="H520" s="4"/>
      <c r="I520" s="4"/>
      <c r="J520" s="4"/>
      <c r="K520" s="4"/>
    </row>
    <row r="521" spans="3:11" ht="11.25">
      <c r="C521" s="4"/>
      <c r="D521" s="4"/>
      <c r="E521" s="4"/>
      <c r="F521" s="4"/>
      <c r="G521" s="4"/>
      <c r="H521" s="4"/>
      <c r="I521" s="4"/>
      <c r="J521" s="4"/>
      <c r="K521" s="4"/>
    </row>
    <row r="522" spans="3:11" ht="11.25">
      <c r="C522" s="4"/>
      <c r="D522" s="4"/>
      <c r="E522" s="4"/>
      <c r="F522" s="4"/>
      <c r="G522" s="4"/>
      <c r="H522" s="4"/>
      <c r="I522" s="4"/>
      <c r="J522" s="4"/>
      <c r="K522" s="4"/>
    </row>
    <row r="523" spans="3:11" ht="11.25">
      <c r="C523" s="4"/>
      <c r="D523" s="4"/>
      <c r="E523" s="4"/>
      <c r="F523" s="4"/>
      <c r="G523" s="4"/>
      <c r="H523" s="4"/>
      <c r="I523" s="4"/>
      <c r="J523" s="4"/>
      <c r="K523" s="4"/>
    </row>
    <row r="524" spans="3:11" ht="11.25">
      <c r="C524" s="4"/>
      <c r="D524" s="4"/>
      <c r="E524" s="4"/>
      <c r="F524" s="4"/>
      <c r="G524" s="4"/>
      <c r="H524" s="4"/>
      <c r="I524" s="4"/>
      <c r="J524" s="4"/>
      <c r="K524" s="4"/>
    </row>
    <row r="525" spans="3:11" ht="11.25">
      <c r="C525" s="4"/>
      <c r="D525" s="4"/>
      <c r="E525" s="4"/>
      <c r="F525" s="4"/>
      <c r="G525" s="4"/>
      <c r="H525" s="4"/>
      <c r="I525" s="4"/>
      <c r="J525" s="4"/>
      <c r="K525" s="4"/>
    </row>
    <row r="526" spans="3:11" ht="11.25">
      <c r="C526" s="4"/>
      <c r="D526" s="4"/>
      <c r="E526" s="4"/>
      <c r="F526" s="4"/>
      <c r="G526" s="4"/>
      <c r="H526" s="4"/>
      <c r="I526" s="4"/>
      <c r="J526" s="4"/>
      <c r="K526" s="4"/>
    </row>
    <row r="527" spans="3:11" ht="11.25">
      <c r="C527" s="4"/>
      <c r="D527" s="4"/>
      <c r="E527" s="4"/>
      <c r="F527" s="4"/>
      <c r="G527" s="4"/>
      <c r="H527" s="4"/>
      <c r="I527" s="4"/>
      <c r="J527" s="4"/>
      <c r="K527" s="4"/>
    </row>
    <row r="528" spans="3:11" ht="11.25">
      <c r="C528" s="4"/>
      <c r="D528" s="4"/>
      <c r="E528" s="4"/>
      <c r="F528" s="4"/>
      <c r="G528" s="4"/>
      <c r="H528" s="4"/>
      <c r="I528" s="4"/>
      <c r="J528" s="4"/>
      <c r="K528" s="4"/>
    </row>
    <row r="529" spans="3:11" ht="11.25">
      <c r="C529" s="4"/>
      <c r="D529" s="4"/>
      <c r="E529" s="4"/>
      <c r="F529" s="4"/>
      <c r="G529" s="4"/>
      <c r="H529" s="4"/>
      <c r="I529" s="4"/>
      <c r="J529" s="4"/>
      <c r="K529" s="4"/>
    </row>
    <row r="530" spans="3:11" ht="11.25">
      <c r="C530" s="4"/>
      <c r="D530" s="4"/>
      <c r="E530" s="4"/>
      <c r="F530" s="4"/>
      <c r="G530" s="4"/>
      <c r="H530" s="4"/>
      <c r="I530" s="4"/>
      <c r="J530" s="4"/>
      <c r="K530" s="4"/>
    </row>
    <row r="531" spans="3:11" ht="11.25">
      <c r="C531" s="4"/>
      <c r="D531" s="4"/>
      <c r="E531" s="4"/>
      <c r="F531" s="4"/>
      <c r="G531" s="4"/>
      <c r="H531" s="4"/>
      <c r="I531" s="4"/>
      <c r="J531" s="4"/>
      <c r="K531" s="4"/>
    </row>
    <row r="532" spans="3:11" ht="11.25">
      <c r="C532" s="4"/>
      <c r="D532" s="4"/>
      <c r="E532" s="4"/>
      <c r="F532" s="4"/>
      <c r="G532" s="4"/>
      <c r="H532" s="4"/>
      <c r="I532" s="4"/>
      <c r="J532" s="4"/>
      <c r="K532" s="4"/>
    </row>
    <row r="533" spans="3:11" ht="11.25">
      <c r="C533" s="4"/>
      <c r="D533" s="4"/>
      <c r="E533" s="4"/>
      <c r="F533" s="4"/>
      <c r="G533" s="4"/>
      <c r="H533" s="4"/>
      <c r="I533" s="4"/>
      <c r="J533" s="4"/>
      <c r="K533" s="4"/>
    </row>
    <row r="534" spans="3:11" ht="11.25">
      <c r="C534" s="4"/>
      <c r="D534" s="4"/>
      <c r="E534" s="4"/>
      <c r="F534" s="4"/>
      <c r="G534" s="4"/>
      <c r="H534" s="4"/>
      <c r="I534" s="4"/>
      <c r="J534" s="4"/>
      <c r="K534" s="4"/>
    </row>
    <row r="535" spans="3:11" ht="11.25">
      <c r="C535" s="4"/>
      <c r="D535" s="4"/>
      <c r="E535" s="4"/>
      <c r="F535" s="4"/>
      <c r="G535" s="4"/>
      <c r="H535" s="4"/>
      <c r="I535" s="4"/>
      <c r="J535" s="4"/>
      <c r="K535" s="4"/>
    </row>
    <row r="536" spans="3:11" ht="11.25">
      <c r="C536" s="4"/>
      <c r="D536" s="4"/>
      <c r="E536" s="4"/>
      <c r="F536" s="4"/>
      <c r="G536" s="4"/>
      <c r="H536" s="4"/>
      <c r="I536" s="4"/>
      <c r="J536" s="4"/>
      <c r="K536" s="4"/>
    </row>
    <row r="537" spans="3:11" ht="11.25">
      <c r="C537" s="4"/>
      <c r="D537" s="4"/>
      <c r="E537" s="4"/>
      <c r="F537" s="4"/>
      <c r="G537" s="4"/>
      <c r="H537" s="4"/>
      <c r="I537" s="4"/>
      <c r="J537" s="4"/>
      <c r="K537" s="4"/>
    </row>
    <row r="538" spans="3:11" ht="11.25">
      <c r="C538" s="4"/>
      <c r="D538" s="4"/>
      <c r="E538" s="4"/>
      <c r="F538" s="4"/>
      <c r="G538" s="4"/>
      <c r="H538" s="4"/>
      <c r="I538" s="4"/>
      <c r="J538" s="4"/>
      <c r="K538" s="4"/>
    </row>
    <row r="539" spans="3:11" ht="11.25">
      <c r="C539" s="4"/>
      <c r="D539" s="4"/>
      <c r="E539" s="4"/>
      <c r="F539" s="4"/>
      <c r="G539" s="4"/>
      <c r="H539" s="4"/>
      <c r="I539" s="4"/>
      <c r="J539" s="4"/>
      <c r="K539" s="4"/>
    </row>
    <row r="540" spans="3:11" ht="11.25">
      <c r="C540" s="4"/>
      <c r="D540" s="4"/>
      <c r="E540" s="4"/>
      <c r="F540" s="4"/>
      <c r="G540" s="4"/>
      <c r="H540" s="4"/>
      <c r="I540" s="4"/>
      <c r="J540" s="4"/>
      <c r="K540" s="4"/>
    </row>
    <row r="541" spans="3:11" ht="11.25">
      <c r="C541" s="4"/>
      <c r="D541" s="4"/>
      <c r="E541" s="4"/>
      <c r="F541" s="4"/>
      <c r="G541" s="4"/>
      <c r="H541" s="4"/>
      <c r="I541" s="4"/>
      <c r="J541" s="4"/>
      <c r="K541" s="4"/>
    </row>
    <row r="542" spans="3:11" ht="11.25">
      <c r="C542" s="4"/>
      <c r="D542" s="4"/>
      <c r="E542" s="4"/>
      <c r="F542" s="4"/>
      <c r="G542" s="4"/>
      <c r="H542" s="4"/>
      <c r="I542" s="4"/>
      <c r="J542" s="4"/>
      <c r="K542" s="4"/>
    </row>
    <row r="543" spans="3:11" ht="11.25">
      <c r="C543" s="4"/>
      <c r="D543" s="4"/>
      <c r="E543" s="4"/>
      <c r="F543" s="4"/>
      <c r="G543" s="4"/>
      <c r="H543" s="4"/>
      <c r="I543" s="4"/>
      <c r="J543" s="4"/>
      <c r="K543" s="4"/>
    </row>
    <row r="544" spans="3:11" ht="11.25">
      <c r="C544" s="4"/>
      <c r="D544" s="4"/>
      <c r="E544" s="4"/>
      <c r="F544" s="4"/>
      <c r="G544" s="4"/>
      <c r="H544" s="4"/>
      <c r="I544" s="4"/>
      <c r="J544" s="4"/>
      <c r="K544" s="4"/>
    </row>
    <row r="545" spans="3:11" ht="11.25">
      <c r="C545" s="4"/>
      <c r="D545" s="4"/>
      <c r="E545" s="4"/>
      <c r="F545" s="4"/>
      <c r="G545" s="4"/>
      <c r="H545" s="4"/>
      <c r="I545" s="4"/>
      <c r="J545" s="4"/>
      <c r="K545" s="4"/>
    </row>
    <row r="546" spans="3:11" ht="11.25">
      <c r="C546" s="4"/>
      <c r="D546" s="4"/>
      <c r="E546" s="4"/>
      <c r="F546" s="4"/>
      <c r="G546" s="4"/>
      <c r="H546" s="4"/>
      <c r="I546" s="4"/>
      <c r="J546" s="4"/>
      <c r="K546" s="4"/>
    </row>
    <row r="547" spans="3:11" ht="11.25">
      <c r="C547" s="4"/>
      <c r="D547" s="4"/>
      <c r="E547" s="4"/>
      <c r="F547" s="4"/>
      <c r="G547" s="4"/>
      <c r="H547" s="4"/>
      <c r="I547" s="4"/>
      <c r="J547" s="4"/>
      <c r="K547" s="4"/>
    </row>
    <row r="548" spans="3:11" ht="11.25">
      <c r="C548" s="4"/>
      <c r="D548" s="4"/>
      <c r="E548" s="4"/>
      <c r="F548" s="4"/>
      <c r="G548" s="4"/>
      <c r="H548" s="4"/>
      <c r="I548" s="4"/>
      <c r="J548" s="4"/>
      <c r="K548" s="4"/>
    </row>
    <row r="549" spans="3:11" ht="11.25">
      <c r="C549" s="4"/>
      <c r="D549" s="4"/>
      <c r="E549" s="4"/>
      <c r="F549" s="4"/>
      <c r="G549" s="4"/>
      <c r="H549" s="4"/>
      <c r="I549" s="4"/>
      <c r="J549" s="4"/>
      <c r="K549" s="4"/>
    </row>
    <row r="550" spans="3:11" ht="11.25">
      <c r="C550" s="4"/>
      <c r="D550" s="4"/>
      <c r="E550" s="4"/>
      <c r="F550" s="4"/>
      <c r="G550" s="4"/>
      <c r="H550" s="4"/>
      <c r="I550" s="4"/>
      <c r="J550" s="4"/>
      <c r="K550" s="4"/>
    </row>
    <row r="551" spans="3:11" ht="11.25">
      <c r="C551" s="4"/>
      <c r="D551" s="4"/>
      <c r="E551" s="4"/>
      <c r="F551" s="4"/>
      <c r="G551" s="4"/>
      <c r="H551" s="4"/>
      <c r="I551" s="4"/>
      <c r="J551" s="4"/>
      <c r="K551" s="4"/>
    </row>
    <row r="552" spans="3:11" ht="11.25">
      <c r="C552" s="4"/>
      <c r="D552" s="4"/>
      <c r="E552" s="4"/>
      <c r="F552" s="4"/>
      <c r="G552" s="4"/>
      <c r="H552" s="4"/>
      <c r="I552" s="4"/>
      <c r="J552" s="4"/>
      <c r="K552" s="4"/>
    </row>
    <row r="553" spans="3:11" ht="11.25">
      <c r="C553" s="4"/>
      <c r="D553" s="4"/>
      <c r="E553" s="4"/>
      <c r="F553" s="4"/>
      <c r="G553" s="4"/>
      <c r="H553" s="4"/>
      <c r="I553" s="4"/>
      <c r="J553" s="4"/>
      <c r="K553" s="4"/>
    </row>
    <row r="554" spans="3:11" ht="11.25">
      <c r="C554" s="4"/>
      <c r="D554" s="4"/>
      <c r="E554" s="4"/>
      <c r="F554" s="4"/>
      <c r="G554" s="4"/>
      <c r="H554" s="4"/>
      <c r="I554" s="4"/>
      <c r="J554" s="4"/>
      <c r="K554" s="4"/>
    </row>
    <row r="555" spans="3:11" ht="11.25">
      <c r="C555" s="4"/>
      <c r="D555" s="4"/>
      <c r="E555" s="4"/>
      <c r="F555" s="4"/>
      <c r="G555" s="4"/>
      <c r="H555" s="4"/>
      <c r="I555" s="4"/>
      <c r="J555" s="4"/>
      <c r="K555" s="4"/>
    </row>
    <row r="556" spans="3:11" ht="11.25">
      <c r="C556" s="4"/>
      <c r="D556" s="4"/>
      <c r="E556" s="4"/>
      <c r="F556" s="4"/>
      <c r="G556" s="4"/>
      <c r="H556" s="4"/>
      <c r="I556" s="4"/>
      <c r="J556" s="4"/>
      <c r="K556" s="4"/>
    </row>
    <row r="557" spans="3:11" ht="11.25">
      <c r="C557" s="4"/>
      <c r="D557" s="4"/>
      <c r="E557" s="4"/>
      <c r="F557" s="4"/>
      <c r="G557" s="4"/>
      <c r="H557" s="4"/>
      <c r="I557" s="4"/>
      <c r="J557" s="4"/>
      <c r="K557" s="4"/>
    </row>
    <row r="558" spans="3:11" ht="11.25">
      <c r="C558" s="4"/>
      <c r="D558" s="4"/>
      <c r="E558" s="4"/>
      <c r="F558" s="4"/>
      <c r="G558" s="4"/>
      <c r="H558" s="4"/>
      <c r="I558" s="4"/>
      <c r="J558" s="4"/>
      <c r="K558" s="4"/>
    </row>
    <row r="559" spans="3:11" ht="11.25">
      <c r="C559" s="4"/>
      <c r="D559" s="4"/>
      <c r="E559" s="4"/>
      <c r="F559" s="4"/>
      <c r="G559" s="4"/>
      <c r="H559" s="4"/>
      <c r="I559" s="4"/>
      <c r="J559" s="4"/>
      <c r="K559" s="4"/>
    </row>
    <row r="560" spans="3:11" ht="11.25">
      <c r="C560" s="4"/>
      <c r="D560" s="4"/>
      <c r="E560" s="4"/>
      <c r="F560" s="4"/>
      <c r="G560" s="4"/>
      <c r="H560" s="4"/>
      <c r="I560" s="4"/>
      <c r="J560" s="4"/>
      <c r="K560" s="4"/>
    </row>
    <row r="561" spans="3:11" ht="11.25">
      <c r="C561" s="4"/>
      <c r="D561" s="4"/>
      <c r="E561" s="4"/>
      <c r="F561" s="4"/>
      <c r="G561" s="4"/>
      <c r="H561" s="4"/>
      <c r="I561" s="4"/>
      <c r="J561" s="4"/>
      <c r="K561" s="4"/>
    </row>
    <row r="562" spans="3:11" ht="11.25">
      <c r="C562" s="4"/>
      <c r="D562" s="4"/>
      <c r="E562" s="4"/>
      <c r="F562" s="4"/>
      <c r="G562" s="4"/>
      <c r="H562" s="4"/>
      <c r="I562" s="4"/>
      <c r="J562" s="4"/>
      <c r="K562" s="4"/>
    </row>
    <row r="563" spans="3:11" ht="11.25">
      <c r="C563" s="4"/>
      <c r="D563" s="4"/>
      <c r="E563" s="4"/>
      <c r="F563" s="4"/>
      <c r="G563" s="4"/>
      <c r="H563" s="4"/>
      <c r="I563" s="4"/>
      <c r="J563" s="4"/>
      <c r="K563" s="4"/>
    </row>
    <row r="564" spans="3:11" ht="11.25">
      <c r="C564" s="4"/>
      <c r="D564" s="4"/>
      <c r="E564" s="4"/>
      <c r="F564" s="4"/>
      <c r="G564" s="4"/>
      <c r="H564" s="4"/>
      <c r="I564" s="4"/>
      <c r="J564" s="4"/>
      <c r="K564" s="4"/>
    </row>
    <row r="565" spans="3:11" ht="11.25">
      <c r="C565" s="4"/>
      <c r="D565" s="4"/>
      <c r="E565" s="4"/>
      <c r="F565" s="4"/>
      <c r="G565" s="4"/>
      <c r="H565" s="4"/>
      <c r="I565" s="4"/>
      <c r="J565" s="4"/>
      <c r="K565" s="4"/>
    </row>
    <row r="566" spans="3:11" ht="11.25">
      <c r="C566" s="4"/>
      <c r="D566" s="4"/>
      <c r="E566" s="4"/>
      <c r="F566" s="4"/>
      <c r="G566" s="4"/>
      <c r="H566" s="4"/>
      <c r="I566" s="4"/>
      <c r="J566" s="4"/>
      <c r="K566" s="4"/>
    </row>
    <row r="567" spans="3:11" ht="11.25">
      <c r="C567" s="4"/>
      <c r="D567" s="4"/>
      <c r="E567" s="4"/>
      <c r="F567" s="4"/>
      <c r="G567" s="4"/>
      <c r="H567" s="4"/>
      <c r="I567" s="4"/>
      <c r="J567" s="4"/>
      <c r="K567" s="4"/>
    </row>
    <row r="568" spans="3:11" ht="11.25">
      <c r="C568" s="4"/>
      <c r="D568" s="4"/>
      <c r="E568" s="4"/>
      <c r="F568" s="4"/>
      <c r="G568" s="4"/>
      <c r="H568" s="4"/>
      <c r="I568" s="4"/>
      <c r="J568" s="4"/>
      <c r="K568" s="4"/>
    </row>
    <row r="569" spans="3:11" ht="11.25">
      <c r="C569" s="4"/>
      <c r="D569" s="4"/>
      <c r="E569" s="4"/>
      <c r="F569" s="4"/>
      <c r="G569" s="4"/>
      <c r="H569" s="4"/>
      <c r="I569" s="4"/>
      <c r="J569" s="4"/>
      <c r="K569" s="4"/>
    </row>
    <row r="570" spans="3:11" ht="11.25">
      <c r="C570" s="4"/>
      <c r="D570" s="4"/>
      <c r="E570" s="4"/>
      <c r="F570" s="4"/>
      <c r="G570" s="4"/>
      <c r="H570" s="4"/>
      <c r="I570" s="4"/>
      <c r="J570" s="4"/>
      <c r="K570" s="4"/>
    </row>
    <row r="571" spans="3:11" ht="11.25">
      <c r="C571" s="4"/>
      <c r="D571" s="4"/>
      <c r="E571" s="4"/>
      <c r="F571" s="4"/>
      <c r="G571" s="4"/>
      <c r="H571" s="4"/>
      <c r="I571" s="4"/>
      <c r="J571" s="4"/>
      <c r="K571" s="4"/>
    </row>
    <row r="572" spans="3:11" ht="11.25">
      <c r="C572" s="4"/>
      <c r="D572" s="4"/>
      <c r="E572" s="4"/>
      <c r="F572" s="4"/>
      <c r="G572" s="4"/>
      <c r="H572" s="4"/>
      <c r="I572" s="4"/>
      <c r="J572" s="4"/>
      <c r="K572" s="4"/>
    </row>
    <row r="573" spans="3:11" ht="11.25">
      <c r="C573" s="4"/>
      <c r="D573" s="4"/>
      <c r="E573" s="4"/>
      <c r="F573" s="4"/>
      <c r="G573" s="4"/>
      <c r="H573" s="4"/>
      <c r="I573" s="4"/>
      <c r="J573" s="4"/>
      <c r="K573" s="4"/>
    </row>
    <row r="574" spans="3:11" ht="11.25">
      <c r="C574" s="4"/>
      <c r="D574" s="4"/>
      <c r="E574" s="4"/>
      <c r="F574" s="4"/>
      <c r="G574" s="4"/>
      <c r="H574" s="4"/>
      <c r="I574" s="4"/>
      <c r="J574" s="4"/>
      <c r="K574" s="4"/>
    </row>
    <row r="575" spans="3:11" ht="11.25">
      <c r="C575" s="4"/>
      <c r="D575" s="4"/>
      <c r="E575" s="4"/>
      <c r="F575" s="4"/>
      <c r="G575" s="4"/>
      <c r="H575" s="4"/>
      <c r="I575" s="4"/>
      <c r="J575" s="4"/>
      <c r="K575" s="4"/>
    </row>
    <row r="576" spans="3:11" ht="11.25">
      <c r="C576" s="4"/>
      <c r="D576" s="4"/>
      <c r="E576" s="4"/>
      <c r="F576" s="4"/>
      <c r="G576" s="4"/>
      <c r="H576" s="4"/>
      <c r="I576" s="4"/>
      <c r="J576" s="4"/>
      <c r="K576" s="4"/>
    </row>
    <row r="577" spans="3:11" ht="11.25">
      <c r="C577" s="4"/>
      <c r="D577" s="4"/>
      <c r="E577" s="4"/>
      <c r="F577" s="4"/>
      <c r="G577" s="4"/>
      <c r="H577" s="4"/>
      <c r="I577" s="4"/>
      <c r="J577" s="4"/>
      <c r="K577" s="4"/>
    </row>
    <row r="578" spans="3:11" ht="11.25">
      <c r="C578" s="4"/>
      <c r="D578" s="4"/>
      <c r="E578" s="4"/>
      <c r="F578" s="4"/>
      <c r="G578" s="4"/>
      <c r="H578" s="4"/>
      <c r="I578" s="4"/>
      <c r="J578" s="4"/>
      <c r="K578" s="4"/>
    </row>
    <row r="579" spans="3:11" ht="11.25">
      <c r="C579" s="4"/>
      <c r="D579" s="4"/>
      <c r="E579" s="4"/>
      <c r="F579" s="4"/>
      <c r="G579" s="4"/>
      <c r="H579" s="4"/>
      <c r="I579" s="4"/>
      <c r="J579" s="4"/>
      <c r="K579" s="4"/>
    </row>
    <row r="580" spans="3:11" ht="11.25">
      <c r="C580" s="4"/>
      <c r="D580" s="4"/>
      <c r="E580" s="4"/>
      <c r="F580" s="4"/>
      <c r="G580" s="4"/>
      <c r="H580" s="4"/>
      <c r="I580" s="4"/>
      <c r="J580" s="4"/>
      <c r="K580" s="4"/>
    </row>
    <row r="581" spans="3:11" ht="11.25">
      <c r="C581" s="4"/>
      <c r="D581" s="4"/>
      <c r="E581" s="4"/>
      <c r="F581" s="4"/>
      <c r="G581" s="4"/>
      <c r="H581" s="4"/>
      <c r="I581" s="4"/>
      <c r="J581" s="4"/>
      <c r="K581" s="4"/>
    </row>
    <row r="582" spans="3:11" ht="11.25">
      <c r="C582" s="4"/>
      <c r="D582" s="4"/>
      <c r="E582" s="4"/>
      <c r="F582" s="4"/>
      <c r="G582" s="4"/>
      <c r="H582" s="4"/>
      <c r="I582" s="4"/>
      <c r="J582" s="4"/>
      <c r="K582" s="4"/>
    </row>
    <row r="583" spans="3:11" ht="11.25">
      <c r="C583" s="4"/>
      <c r="D583" s="4"/>
      <c r="E583" s="4"/>
      <c r="F583" s="4"/>
      <c r="G583" s="4"/>
      <c r="H583" s="4"/>
      <c r="I583" s="4"/>
      <c r="J583" s="4"/>
      <c r="K583" s="4"/>
    </row>
    <row r="584" spans="3:11" ht="11.25">
      <c r="C584" s="4"/>
      <c r="D584" s="4"/>
      <c r="E584" s="4"/>
      <c r="F584" s="4"/>
      <c r="G584" s="4"/>
      <c r="H584" s="4"/>
      <c r="I584" s="4"/>
      <c r="J584" s="4"/>
      <c r="K584" s="4"/>
    </row>
    <row r="585" spans="3:11" ht="11.25">
      <c r="C585" s="4"/>
      <c r="D585" s="4"/>
      <c r="E585" s="4"/>
      <c r="F585" s="4"/>
      <c r="G585" s="4"/>
      <c r="H585" s="4"/>
      <c r="I585" s="4"/>
      <c r="J585" s="4"/>
      <c r="K585" s="4"/>
    </row>
    <row r="586" spans="3:11" ht="11.25">
      <c r="C586" s="4"/>
      <c r="D586" s="4"/>
      <c r="E586" s="4"/>
      <c r="F586" s="4"/>
      <c r="G586" s="4"/>
      <c r="H586" s="4"/>
      <c r="I586" s="4"/>
      <c r="J586" s="4"/>
      <c r="K586" s="4"/>
    </row>
    <row r="587" spans="3:11" ht="11.25">
      <c r="C587" s="4"/>
      <c r="D587" s="4"/>
      <c r="E587" s="4"/>
      <c r="F587" s="4"/>
      <c r="G587" s="4"/>
      <c r="H587" s="4"/>
      <c r="I587" s="4"/>
      <c r="J587" s="4"/>
      <c r="K587" s="4"/>
    </row>
    <row r="588" spans="3:11" ht="11.25">
      <c r="C588" s="4"/>
      <c r="D588" s="4"/>
      <c r="E588" s="4"/>
      <c r="F588" s="4"/>
      <c r="G588" s="4"/>
      <c r="H588" s="4"/>
      <c r="I588" s="4"/>
      <c r="J588" s="4"/>
      <c r="K588" s="4"/>
    </row>
    <row r="589" spans="3:11" ht="11.25">
      <c r="C589" s="4"/>
      <c r="D589" s="4"/>
      <c r="E589" s="4"/>
      <c r="F589" s="4"/>
      <c r="G589" s="4"/>
      <c r="H589" s="4"/>
      <c r="I589" s="4"/>
      <c r="J589" s="4"/>
      <c r="K589" s="4"/>
    </row>
    <row r="590" spans="3:11" ht="11.25">
      <c r="C590" s="4"/>
      <c r="D590" s="4"/>
      <c r="E590" s="4"/>
      <c r="F590" s="4"/>
      <c r="G590" s="4"/>
      <c r="H590" s="4"/>
      <c r="I590" s="4"/>
      <c r="J590" s="4"/>
      <c r="K590" s="4"/>
    </row>
    <row r="591" spans="3:11" ht="11.25">
      <c r="C591" s="4"/>
      <c r="D591" s="4"/>
      <c r="E591" s="4"/>
      <c r="F591" s="4"/>
      <c r="G591" s="4"/>
      <c r="H591" s="4"/>
      <c r="I591" s="4"/>
      <c r="J591" s="4"/>
      <c r="K591" s="4"/>
    </row>
    <row r="592" spans="3:11" ht="11.25">
      <c r="C592" s="4"/>
      <c r="D592" s="4"/>
      <c r="E592" s="4"/>
      <c r="F592" s="4"/>
      <c r="G592" s="4"/>
      <c r="H592" s="4"/>
      <c r="I592" s="4"/>
      <c r="J592" s="4"/>
      <c r="K592" s="4"/>
    </row>
    <row r="593" spans="3:11" ht="11.25">
      <c r="C593" s="4"/>
      <c r="D593" s="4"/>
      <c r="E593" s="4"/>
      <c r="F593" s="4"/>
      <c r="G593" s="4"/>
      <c r="H593" s="4"/>
      <c r="I593" s="4"/>
      <c r="J593" s="4"/>
      <c r="K593" s="4"/>
    </row>
    <row r="594" spans="3:11" ht="11.25">
      <c r="C594" s="4"/>
      <c r="D594" s="4"/>
      <c r="E594" s="4"/>
      <c r="F594" s="4"/>
      <c r="G594" s="4"/>
      <c r="H594" s="4"/>
      <c r="I594" s="4"/>
      <c r="J594" s="4"/>
      <c r="K594" s="4"/>
    </row>
    <row r="595" spans="3:11" ht="11.25">
      <c r="C595" s="4"/>
      <c r="D595" s="4"/>
      <c r="E595" s="4"/>
      <c r="F595" s="4"/>
      <c r="G595" s="4"/>
      <c r="H595" s="4"/>
      <c r="I595" s="4"/>
      <c r="J595" s="4"/>
      <c r="K595" s="4"/>
    </row>
    <row r="596" spans="3:11" ht="11.25">
      <c r="C596" s="4"/>
      <c r="D596" s="4"/>
      <c r="E596" s="4"/>
      <c r="F596" s="4"/>
      <c r="G596" s="4"/>
      <c r="H596" s="4"/>
      <c r="I596" s="4"/>
      <c r="J596" s="4"/>
      <c r="K596" s="4"/>
    </row>
    <row r="597" spans="3:11" ht="11.25">
      <c r="C597" s="4"/>
      <c r="D597" s="4"/>
      <c r="E597" s="4"/>
      <c r="F597" s="4"/>
      <c r="G597" s="4"/>
      <c r="H597" s="4"/>
      <c r="I597" s="4"/>
      <c r="J597" s="4"/>
      <c r="K597" s="4"/>
    </row>
    <row r="598" spans="3:11" ht="11.25">
      <c r="C598" s="4"/>
      <c r="D598" s="4"/>
      <c r="E598" s="4"/>
      <c r="F598" s="4"/>
      <c r="G598" s="4"/>
      <c r="H598" s="4"/>
      <c r="I598" s="4"/>
      <c r="J598" s="4"/>
      <c r="K598" s="4"/>
    </row>
    <row r="599" spans="3:11" ht="11.25">
      <c r="C599" s="4"/>
      <c r="D599" s="4"/>
      <c r="E599" s="4"/>
      <c r="F599" s="4"/>
      <c r="G599" s="4"/>
      <c r="H599" s="4"/>
      <c r="I599" s="4"/>
      <c r="J599" s="4"/>
      <c r="K599" s="4"/>
    </row>
    <row r="600" spans="3:11" ht="11.25">
      <c r="C600" s="4"/>
      <c r="D600" s="4"/>
      <c r="E600" s="4"/>
      <c r="F600" s="4"/>
      <c r="G600" s="4"/>
      <c r="H600" s="4"/>
      <c r="I600" s="4"/>
      <c r="J600" s="4"/>
      <c r="K600" s="4"/>
    </row>
    <row r="601" spans="3:11" ht="11.25">
      <c r="C601" s="4"/>
      <c r="D601" s="4"/>
      <c r="E601" s="4"/>
      <c r="F601" s="4"/>
      <c r="G601" s="4"/>
      <c r="H601" s="4"/>
      <c r="I601" s="4"/>
      <c r="J601" s="4"/>
      <c r="K601" s="4"/>
    </row>
    <row r="602" spans="3:11" ht="11.25">
      <c r="C602" s="4"/>
      <c r="D602" s="4"/>
      <c r="E602" s="4"/>
      <c r="F602" s="4"/>
      <c r="G602" s="4"/>
      <c r="H602" s="4"/>
      <c r="I602" s="4"/>
      <c r="J602" s="4"/>
      <c r="K602" s="4"/>
    </row>
    <row r="603" spans="3:11" ht="11.25">
      <c r="C603" s="4"/>
      <c r="D603" s="4"/>
      <c r="E603" s="4"/>
      <c r="F603" s="4"/>
      <c r="G603" s="4"/>
      <c r="H603" s="4"/>
      <c r="I603" s="4"/>
      <c r="J603" s="4"/>
      <c r="K603" s="4"/>
    </row>
    <row r="604" spans="3:11" ht="11.25">
      <c r="C604" s="4"/>
      <c r="D604" s="4"/>
      <c r="E604" s="4"/>
      <c r="F604" s="4"/>
      <c r="G604" s="4"/>
      <c r="H604" s="4"/>
      <c r="I604" s="4"/>
      <c r="J604" s="4"/>
      <c r="K604" s="4"/>
    </row>
    <row r="605" spans="3:11" ht="11.25">
      <c r="C605" s="4"/>
      <c r="D605" s="4"/>
      <c r="E605" s="4"/>
      <c r="F605" s="4"/>
      <c r="G605" s="4"/>
      <c r="H605" s="4"/>
      <c r="I605" s="4"/>
      <c r="J605" s="4"/>
      <c r="K605" s="4"/>
    </row>
    <row r="606" spans="3:11" ht="11.25">
      <c r="C606" s="4"/>
      <c r="D606" s="4"/>
      <c r="E606" s="4"/>
      <c r="F606" s="4"/>
      <c r="G606" s="4"/>
      <c r="H606" s="4"/>
      <c r="I606" s="4"/>
      <c r="J606" s="4"/>
      <c r="K606" s="4"/>
    </row>
    <row r="607" spans="3:11" ht="11.25">
      <c r="C607" s="4"/>
      <c r="D607" s="4"/>
      <c r="E607" s="4"/>
      <c r="F607" s="4"/>
      <c r="G607" s="4"/>
      <c r="H607" s="4"/>
      <c r="I607" s="4"/>
      <c r="J607" s="4"/>
      <c r="K607" s="4"/>
    </row>
    <row r="608" spans="3:11" ht="11.25">
      <c r="C608" s="4"/>
      <c r="D608" s="4"/>
      <c r="E608" s="4"/>
      <c r="F608" s="4"/>
      <c r="G608" s="4"/>
      <c r="H608" s="4"/>
      <c r="I608" s="4"/>
      <c r="J608" s="4"/>
      <c r="K608" s="4"/>
    </row>
    <row r="609" spans="3:11" ht="11.25">
      <c r="C609" s="4"/>
      <c r="D609" s="4"/>
      <c r="E609" s="4"/>
      <c r="F609" s="4"/>
      <c r="G609" s="4"/>
      <c r="H609" s="4"/>
      <c r="I609" s="4"/>
      <c r="J609" s="4"/>
      <c r="K609" s="4"/>
    </row>
    <row r="610" spans="3:11" ht="11.25">
      <c r="C610" s="4"/>
      <c r="D610" s="4"/>
      <c r="E610" s="4"/>
      <c r="F610" s="4"/>
      <c r="G610" s="4"/>
      <c r="H610" s="4"/>
      <c r="I610" s="4"/>
      <c r="J610" s="4"/>
      <c r="K610" s="4"/>
    </row>
    <row r="611" spans="3:11" ht="11.25">
      <c r="C611" s="4"/>
      <c r="D611" s="4"/>
      <c r="E611" s="4"/>
      <c r="F611" s="4"/>
      <c r="G611" s="4"/>
      <c r="H611" s="4"/>
      <c r="I611" s="4"/>
      <c r="J611" s="4"/>
      <c r="K611" s="4"/>
    </row>
    <row r="612" spans="3:11" ht="11.25">
      <c r="C612" s="4"/>
      <c r="D612" s="4"/>
      <c r="E612" s="4"/>
      <c r="F612" s="4"/>
      <c r="G612" s="4"/>
      <c r="H612" s="4"/>
      <c r="I612" s="4"/>
      <c r="J612" s="4"/>
      <c r="K612" s="4"/>
    </row>
    <row r="613" spans="3:11" ht="11.25">
      <c r="C613" s="4"/>
      <c r="D613" s="4"/>
      <c r="E613" s="4"/>
      <c r="F613" s="4"/>
      <c r="G613" s="4"/>
      <c r="H613" s="4"/>
      <c r="I613" s="4"/>
      <c r="J613" s="4"/>
      <c r="K613" s="4"/>
    </row>
    <row r="614" spans="3:11" ht="11.25">
      <c r="C614" s="4"/>
      <c r="D614" s="4"/>
      <c r="E614" s="4"/>
      <c r="F614" s="4"/>
      <c r="G614" s="4"/>
      <c r="H614" s="4"/>
      <c r="I614" s="4"/>
      <c r="J614" s="4"/>
      <c r="K614" s="4"/>
    </row>
    <row r="615" spans="3:11" ht="11.25">
      <c r="C615" s="4"/>
      <c r="D615" s="4"/>
      <c r="E615" s="4"/>
      <c r="F615" s="4"/>
      <c r="G615" s="4"/>
      <c r="H615" s="4"/>
      <c r="I615" s="4"/>
      <c r="J615" s="4"/>
      <c r="K615" s="4"/>
    </row>
    <row r="616" spans="3:11" ht="11.25">
      <c r="C616" s="4"/>
      <c r="D616" s="4"/>
      <c r="E616" s="4"/>
      <c r="F616" s="4"/>
      <c r="G616" s="4"/>
      <c r="H616" s="4"/>
      <c r="I616" s="4"/>
      <c r="J616" s="4"/>
      <c r="K616" s="4"/>
    </row>
    <row r="617" spans="3:11" ht="11.25">
      <c r="C617" s="4"/>
      <c r="D617" s="4"/>
      <c r="E617" s="4"/>
      <c r="F617" s="4"/>
      <c r="G617" s="4"/>
      <c r="H617" s="4"/>
      <c r="I617" s="4"/>
      <c r="J617" s="4"/>
      <c r="K617" s="4"/>
    </row>
    <row r="618" spans="3:11" ht="11.25">
      <c r="C618" s="4"/>
      <c r="D618" s="4"/>
      <c r="E618" s="4"/>
      <c r="F618" s="4"/>
      <c r="G618" s="4"/>
      <c r="H618" s="4"/>
      <c r="I618" s="4"/>
      <c r="J618" s="4"/>
      <c r="K618" s="4"/>
    </row>
    <row r="619" spans="3:11" ht="11.25">
      <c r="C619" s="4"/>
      <c r="D619" s="4"/>
      <c r="E619" s="4"/>
      <c r="F619" s="4"/>
      <c r="G619" s="4"/>
      <c r="H619" s="4"/>
      <c r="I619" s="4"/>
      <c r="J619" s="4"/>
      <c r="K619" s="4"/>
    </row>
    <row r="620" spans="3:11" ht="11.25">
      <c r="C620" s="4"/>
      <c r="D620" s="4"/>
      <c r="E620" s="4"/>
      <c r="F620" s="4"/>
      <c r="G620" s="4"/>
      <c r="H620" s="4"/>
      <c r="I620" s="4"/>
      <c r="J620" s="4"/>
      <c r="K620" s="4"/>
    </row>
    <row r="621" spans="3:11" ht="11.25">
      <c r="C621" s="4"/>
      <c r="D621" s="4"/>
      <c r="E621" s="4"/>
      <c r="F621" s="4"/>
      <c r="G621" s="4"/>
      <c r="H621" s="4"/>
      <c r="I621" s="4"/>
      <c r="J621" s="4"/>
      <c r="K621" s="4"/>
    </row>
    <row r="622" spans="3:11" ht="11.25">
      <c r="C622" s="4"/>
      <c r="D622" s="4"/>
      <c r="E622" s="4"/>
      <c r="F622" s="4"/>
      <c r="G622" s="4"/>
      <c r="H622" s="4"/>
      <c r="I622" s="4"/>
      <c r="J622" s="4"/>
      <c r="K622" s="4"/>
    </row>
    <row r="623" spans="3:11" ht="11.25">
      <c r="C623" s="4"/>
      <c r="D623" s="4"/>
      <c r="E623" s="4"/>
      <c r="F623" s="4"/>
      <c r="G623" s="4"/>
      <c r="H623" s="4"/>
      <c r="I623" s="4"/>
      <c r="J623" s="4"/>
      <c r="K623" s="4"/>
    </row>
    <row r="624" spans="3:11" ht="11.25">
      <c r="C624" s="4"/>
      <c r="D624" s="4"/>
      <c r="E624" s="4"/>
      <c r="F624" s="4"/>
      <c r="G624" s="4"/>
      <c r="H624" s="4"/>
      <c r="I624" s="4"/>
      <c r="J624" s="4"/>
      <c r="K624" s="4"/>
    </row>
    <row r="625" spans="3:11" ht="11.25">
      <c r="C625" s="4"/>
      <c r="D625" s="4"/>
      <c r="E625" s="4"/>
      <c r="F625" s="4"/>
      <c r="G625" s="4"/>
      <c r="H625" s="4"/>
      <c r="I625" s="4"/>
      <c r="J625" s="4"/>
      <c r="K625" s="4"/>
    </row>
    <row r="626" spans="3:11" ht="11.25">
      <c r="C626" s="4"/>
      <c r="D626" s="4"/>
      <c r="E626" s="4"/>
      <c r="F626" s="4"/>
      <c r="G626" s="4"/>
      <c r="H626" s="4"/>
      <c r="I626" s="4"/>
      <c r="J626" s="4"/>
      <c r="K626" s="4"/>
    </row>
    <row r="627" spans="3:11" ht="11.25">
      <c r="C627" s="4"/>
      <c r="D627" s="4"/>
      <c r="E627" s="4"/>
      <c r="F627" s="4"/>
      <c r="G627" s="4"/>
      <c r="H627" s="4"/>
      <c r="I627" s="4"/>
      <c r="J627" s="4"/>
      <c r="K627" s="4"/>
    </row>
    <row r="628" spans="3:11" ht="11.25">
      <c r="C628" s="4"/>
      <c r="D628" s="4"/>
      <c r="E628" s="4"/>
      <c r="F628" s="4"/>
      <c r="G628" s="4"/>
      <c r="H628" s="4"/>
      <c r="I628" s="4"/>
      <c r="J628" s="4"/>
      <c r="K628" s="4"/>
    </row>
    <row r="629" spans="3:11" ht="11.25">
      <c r="C629" s="4"/>
      <c r="D629" s="4"/>
      <c r="E629" s="4"/>
      <c r="F629" s="4"/>
      <c r="G629" s="4"/>
      <c r="H629" s="4"/>
      <c r="I629" s="4"/>
      <c r="J629" s="4"/>
      <c r="K629" s="4"/>
    </row>
    <row r="630" spans="3:11" ht="11.25">
      <c r="C630" s="4"/>
      <c r="D630" s="4"/>
      <c r="E630" s="4"/>
      <c r="F630" s="4"/>
      <c r="G630" s="4"/>
      <c r="H630" s="4"/>
      <c r="I630" s="4"/>
      <c r="J630" s="4"/>
      <c r="K630" s="4"/>
    </row>
    <row r="631" spans="3:11" ht="11.25">
      <c r="C631" s="4"/>
      <c r="D631" s="4"/>
      <c r="E631" s="4"/>
      <c r="F631" s="4"/>
      <c r="G631" s="4"/>
      <c r="H631" s="4"/>
      <c r="I631" s="4"/>
      <c r="J631" s="4"/>
      <c r="K631" s="4"/>
    </row>
    <row r="632" spans="3:11" ht="11.25">
      <c r="C632" s="4"/>
      <c r="D632" s="4"/>
      <c r="E632" s="4"/>
      <c r="F632" s="4"/>
      <c r="G632" s="4"/>
      <c r="H632" s="4"/>
      <c r="I632" s="4"/>
      <c r="J632" s="4"/>
      <c r="K632" s="4"/>
    </row>
    <row r="633" spans="3:11" ht="11.25">
      <c r="C633" s="4"/>
      <c r="D633" s="4"/>
      <c r="E633" s="4"/>
      <c r="F633" s="4"/>
      <c r="G633" s="4"/>
      <c r="H633" s="4"/>
      <c r="I633" s="4"/>
      <c r="J633" s="4"/>
      <c r="K633" s="4"/>
    </row>
    <row r="634" spans="3:11" ht="11.25">
      <c r="C634" s="4"/>
      <c r="D634" s="4"/>
      <c r="E634" s="4"/>
      <c r="F634" s="4"/>
      <c r="G634" s="4"/>
      <c r="H634" s="4"/>
      <c r="I634" s="4"/>
      <c r="J634" s="4"/>
      <c r="K634" s="4"/>
    </row>
    <row r="635" spans="3:11" ht="11.25">
      <c r="C635" s="4"/>
      <c r="D635" s="4"/>
      <c r="E635" s="4"/>
      <c r="F635" s="4"/>
      <c r="G635" s="4"/>
      <c r="H635" s="4"/>
      <c r="I635" s="4"/>
      <c r="J635" s="4"/>
      <c r="K635" s="4"/>
    </row>
    <row r="636" spans="3:11" ht="11.25">
      <c r="C636" s="4"/>
      <c r="D636" s="4"/>
      <c r="E636" s="4"/>
      <c r="F636" s="4"/>
      <c r="G636" s="4"/>
      <c r="H636" s="4"/>
      <c r="I636" s="4"/>
      <c r="J636" s="4"/>
      <c r="K636" s="4"/>
    </row>
    <row r="637" spans="3:11" ht="11.25">
      <c r="C637" s="4"/>
      <c r="D637" s="4"/>
      <c r="E637" s="4"/>
      <c r="F637" s="4"/>
      <c r="G637" s="4"/>
      <c r="H637" s="4"/>
      <c r="I637" s="4"/>
      <c r="J637" s="4"/>
      <c r="K637" s="4"/>
    </row>
    <row r="638" spans="3:11" ht="11.25">
      <c r="C638" s="4"/>
      <c r="D638" s="4"/>
      <c r="E638" s="4"/>
      <c r="F638" s="4"/>
      <c r="G638" s="4"/>
      <c r="H638" s="4"/>
      <c r="I638" s="4"/>
      <c r="J638" s="4"/>
      <c r="K638" s="4"/>
    </row>
    <row r="639" spans="3:11" ht="11.25">
      <c r="C639" s="4"/>
      <c r="D639" s="4"/>
      <c r="E639" s="4"/>
      <c r="F639" s="4"/>
      <c r="G639" s="4"/>
      <c r="H639" s="4"/>
      <c r="I639" s="4"/>
      <c r="J639" s="4"/>
      <c r="K639" s="4"/>
    </row>
    <row r="640" spans="3:11" ht="11.25">
      <c r="C640" s="4"/>
      <c r="D640" s="4"/>
      <c r="E640" s="4"/>
      <c r="F640" s="4"/>
      <c r="G640" s="4"/>
      <c r="H640" s="4"/>
      <c r="I640" s="4"/>
      <c r="J640" s="4"/>
      <c r="K640" s="4"/>
    </row>
    <row r="641" spans="3:11" ht="11.25">
      <c r="C641" s="4"/>
      <c r="D641" s="4"/>
      <c r="E641" s="4"/>
      <c r="F641" s="4"/>
      <c r="G641" s="4"/>
      <c r="H641" s="4"/>
      <c r="I641" s="4"/>
      <c r="J641" s="4"/>
      <c r="K641" s="4"/>
    </row>
    <row r="642" spans="3:11" ht="11.25">
      <c r="C642" s="4"/>
      <c r="D642" s="4"/>
      <c r="E642" s="4"/>
      <c r="F642" s="4"/>
      <c r="G642" s="4"/>
      <c r="H642" s="4"/>
      <c r="I642" s="4"/>
      <c r="J642" s="4"/>
      <c r="K642" s="4"/>
    </row>
    <row r="643" spans="3:11" ht="11.25">
      <c r="C643" s="4"/>
      <c r="D643" s="4"/>
      <c r="E643" s="4"/>
      <c r="F643" s="4"/>
      <c r="G643" s="4"/>
      <c r="H643" s="4"/>
      <c r="I643" s="4"/>
      <c r="J643" s="4"/>
      <c r="K643" s="4"/>
    </row>
    <row r="644" spans="3:11" ht="11.25">
      <c r="C644" s="4"/>
      <c r="D644" s="4"/>
      <c r="E644" s="4"/>
      <c r="F644" s="4"/>
      <c r="G644" s="4"/>
      <c r="H644" s="4"/>
      <c r="I644" s="4"/>
      <c r="J644" s="4"/>
      <c r="K644" s="4"/>
    </row>
    <row r="645" spans="3:11" ht="11.25">
      <c r="C645" s="4"/>
      <c r="D645" s="4"/>
      <c r="E645" s="4"/>
      <c r="F645" s="4"/>
      <c r="G645" s="4"/>
      <c r="H645" s="4"/>
      <c r="I645" s="4"/>
      <c r="J645" s="4"/>
      <c r="K645" s="4"/>
    </row>
    <row r="646" spans="3:11" ht="11.25">
      <c r="C646" s="4"/>
      <c r="D646" s="4"/>
      <c r="E646" s="4"/>
      <c r="F646" s="4"/>
      <c r="G646" s="4"/>
      <c r="H646" s="4"/>
      <c r="I646" s="4"/>
      <c r="J646" s="4"/>
      <c r="K646" s="4"/>
    </row>
    <row r="647" spans="3:11" ht="11.25">
      <c r="C647" s="4"/>
      <c r="D647" s="4"/>
      <c r="E647" s="4"/>
      <c r="F647" s="4"/>
      <c r="G647" s="4"/>
      <c r="H647" s="4"/>
      <c r="I647" s="4"/>
      <c r="J647" s="4"/>
      <c r="K647" s="4"/>
    </row>
    <row r="648" spans="3:11" ht="11.25">
      <c r="C648" s="4"/>
      <c r="D648" s="4"/>
      <c r="E648" s="4"/>
      <c r="F648" s="4"/>
      <c r="G648" s="4"/>
      <c r="H648" s="4"/>
      <c r="I648" s="4"/>
      <c r="J648" s="4"/>
      <c r="K648" s="4"/>
    </row>
    <row r="649" spans="3:11" ht="11.25">
      <c r="C649" s="4"/>
      <c r="D649" s="4"/>
      <c r="E649" s="4"/>
      <c r="F649" s="4"/>
      <c r="G649" s="4"/>
      <c r="H649" s="4"/>
      <c r="I649" s="4"/>
      <c r="J649" s="4"/>
      <c r="K649" s="4"/>
    </row>
    <row r="650" spans="3:11" ht="11.25">
      <c r="C650" s="4"/>
      <c r="D650" s="4"/>
      <c r="E650" s="4"/>
      <c r="F650" s="4"/>
      <c r="G650" s="4"/>
      <c r="H650" s="4"/>
      <c r="I650" s="4"/>
      <c r="J650" s="4"/>
      <c r="K650" s="4"/>
    </row>
    <row r="651" spans="3:11" ht="11.25">
      <c r="C651" s="4"/>
      <c r="D651" s="4"/>
      <c r="E651" s="4"/>
      <c r="F651" s="4"/>
      <c r="G651" s="4"/>
      <c r="H651" s="4"/>
      <c r="I651" s="4"/>
      <c r="J651" s="4"/>
      <c r="K651" s="4"/>
    </row>
    <row r="652" spans="3:11" ht="11.25">
      <c r="C652" s="4"/>
      <c r="D652" s="4"/>
      <c r="E652" s="4"/>
      <c r="F652" s="4"/>
      <c r="G652" s="4"/>
      <c r="H652" s="4"/>
      <c r="I652" s="4"/>
      <c r="J652" s="4"/>
      <c r="K652" s="4"/>
    </row>
    <row r="653" spans="3:11" ht="11.25">
      <c r="C653" s="4"/>
      <c r="D653" s="4"/>
      <c r="E653" s="4"/>
      <c r="F653" s="4"/>
      <c r="G653" s="4"/>
      <c r="H653" s="4"/>
      <c r="I653" s="4"/>
      <c r="J653" s="4"/>
      <c r="K653" s="4"/>
    </row>
    <row r="654" spans="3:11" ht="11.25">
      <c r="C654" s="4"/>
      <c r="D654" s="4"/>
      <c r="E654" s="4"/>
      <c r="F654" s="4"/>
      <c r="G654" s="4"/>
      <c r="H654" s="4"/>
      <c r="I654" s="4"/>
      <c r="J654" s="4"/>
      <c r="K654" s="4"/>
    </row>
    <row r="655" spans="3:11" ht="11.25">
      <c r="C655" s="4"/>
      <c r="D655" s="4"/>
      <c r="E655" s="4"/>
      <c r="F655" s="4"/>
      <c r="G655" s="4"/>
      <c r="H655" s="4"/>
      <c r="I655" s="4"/>
      <c r="J655" s="4"/>
      <c r="K655" s="4"/>
    </row>
    <row r="656" spans="3:11" ht="11.25">
      <c r="C656" s="4"/>
      <c r="D656" s="4"/>
      <c r="E656" s="4"/>
      <c r="F656" s="4"/>
      <c r="G656" s="4"/>
      <c r="H656" s="4"/>
      <c r="I656" s="4"/>
      <c r="J656" s="4"/>
      <c r="K656" s="4"/>
    </row>
    <row r="657" spans="3:11" ht="11.25">
      <c r="C657" s="4"/>
      <c r="D657" s="4"/>
      <c r="E657" s="4"/>
      <c r="F657" s="4"/>
      <c r="G657" s="4"/>
      <c r="H657" s="4"/>
      <c r="I657" s="4"/>
      <c r="J657" s="4"/>
      <c r="K657" s="4"/>
    </row>
    <row r="658" spans="3:11" ht="11.25">
      <c r="C658" s="4"/>
      <c r="D658" s="4"/>
      <c r="E658" s="4"/>
      <c r="F658" s="4"/>
      <c r="G658" s="4"/>
      <c r="H658" s="4"/>
      <c r="I658" s="4"/>
      <c r="J658" s="4"/>
      <c r="K658" s="4"/>
    </row>
    <row r="659" spans="3:11" ht="11.25">
      <c r="C659" s="4"/>
      <c r="D659" s="4"/>
      <c r="E659" s="4"/>
      <c r="F659" s="4"/>
      <c r="G659" s="4"/>
      <c r="H659" s="4"/>
      <c r="I659" s="4"/>
      <c r="J659" s="4"/>
      <c r="K659" s="4"/>
    </row>
  </sheetData>
  <mergeCells count="6">
    <mergeCell ref="B7:B9"/>
    <mergeCell ref="F7:K7"/>
    <mergeCell ref="H8:J8"/>
    <mergeCell ref="C7:C9"/>
    <mergeCell ref="D7:D9"/>
    <mergeCell ref="E7:E9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scale="86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F63"/>
  <sheetViews>
    <sheetView showGridLines="0" workbookViewId="0" topLeftCell="A1">
      <selection activeCell="A1" sqref="A1"/>
    </sheetView>
  </sheetViews>
  <sheetFormatPr defaultColWidth="12.28125" defaultRowHeight="12.75"/>
  <cols>
    <col min="1" max="1" width="4.421875" style="325" customWidth="1"/>
    <col min="2" max="2" width="6.8515625" style="325" customWidth="1"/>
    <col min="3" max="3" width="20.7109375" style="325" customWidth="1"/>
    <col min="4" max="4" width="16.57421875" style="325" customWidth="1"/>
    <col min="5" max="6" width="20.7109375" style="325" customWidth="1"/>
    <col min="7" max="16384" width="14.8515625" style="325" customWidth="1"/>
  </cols>
  <sheetData>
    <row r="1" spans="2:6" ht="12.75">
      <c r="B1" s="203" t="s">
        <v>241</v>
      </c>
      <c r="E1" s="203"/>
      <c r="F1" s="206" t="s">
        <v>658</v>
      </c>
    </row>
    <row r="2" ht="12.75">
      <c r="B2" s="203"/>
    </row>
    <row r="3" spans="2:6" ht="11.25">
      <c r="B3" s="323" t="s">
        <v>585</v>
      </c>
      <c r="C3" s="324"/>
      <c r="D3" s="324"/>
      <c r="F3" s="326"/>
    </row>
    <row r="4" spans="2:6" ht="11.25">
      <c r="B4" s="323" t="s">
        <v>422</v>
      </c>
      <c r="F4" s="326"/>
    </row>
    <row r="5" spans="2:6" ht="11.25">
      <c r="B5" s="323" t="s">
        <v>423</v>
      </c>
      <c r="F5" s="326"/>
    </row>
    <row r="6" spans="2:6" ht="11.25">
      <c r="B6" s="327" t="s">
        <v>424</v>
      </c>
      <c r="C6" s="328"/>
      <c r="D6" s="328"/>
      <c r="E6" s="328"/>
      <c r="F6" s="328"/>
    </row>
    <row r="7" spans="2:6" ht="11.25">
      <c r="B7" s="327"/>
      <c r="C7" s="328"/>
      <c r="D7" s="328"/>
      <c r="E7" s="328"/>
      <c r="F7" s="328"/>
    </row>
    <row r="8" spans="2:6" s="331" customFormat="1" ht="23.25" thickBot="1">
      <c r="B8" s="329"/>
      <c r="C8" s="330" t="s">
        <v>425</v>
      </c>
      <c r="D8" s="330" t="s">
        <v>426</v>
      </c>
      <c r="E8" s="330" t="s">
        <v>427</v>
      </c>
      <c r="F8" s="330" t="s">
        <v>428</v>
      </c>
    </row>
    <row r="9" spans="2:6" ht="12" thickTop="1">
      <c r="B9" s="367" t="s">
        <v>65</v>
      </c>
      <c r="C9" s="348">
        <v>73.68</v>
      </c>
      <c r="D9" s="348">
        <v>85.2007</v>
      </c>
      <c r="E9" s="348">
        <v>70.15639999999999</v>
      </c>
      <c r="F9" s="348">
        <v>75.0724</v>
      </c>
    </row>
    <row r="10" spans="2:6" ht="11.25">
      <c r="B10" s="367" t="s">
        <v>66</v>
      </c>
      <c r="C10" s="348">
        <v>70.9165</v>
      </c>
      <c r="D10" s="348">
        <v>89.2346</v>
      </c>
      <c r="E10" s="348">
        <v>67.56559999999999</v>
      </c>
      <c r="F10" s="348">
        <v>78.5691</v>
      </c>
    </row>
    <row r="11" spans="2:6" ht="11.25">
      <c r="B11" s="367" t="s">
        <v>67</v>
      </c>
      <c r="C11" s="348">
        <v>70.92569999999999</v>
      </c>
      <c r="D11" s="348">
        <v>87.4982</v>
      </c>
      <c r="E11" s="348">
        <v>68.5291</v>
      </c>
      <c r="F11" s="348">
        <v>81.15090000000001</v>
      </c>
    </row>
    <row r="12" spans="2:6" ht="11.25">
      <c r="B12" s="367" t="s">
        <v>68</v>
      </c>
      <c r="C12" s="348">
        <v>72.2632</v>
      </c>
      <c r="D12" s="348">
        <v>89.3492</v>
      </c>
      <c r="E12" s="348">
        <v>70.1155</v>
      </c>
      <c r="F12" s="348">
        <v>84.8361</v>
      </c>
    </row>
    <row r="13" spans="2:6" ht="11.25">
      <c r="B13" s="367" t="s">
        <v>69</v>
      </c>
      <c r="C13" s="348">
        <v>106.0619</v>
      </c>
      <c r="D13" s="348">
        <v>118.1079</v>
      </c>
      <c r="E13" s="348">
        <v>103.878</v>
      </c>
      <c r="F13" s="348">
        <v>114.30019999999999</v>
      </c>
    </row>
    <row r="14" spans="2:6" ht="11.25">
      <c r="B14" s="367" t="s">
        <v>70</v>
      </c>
      <c r="C14" s="348">
        <v>99.9989</v>
      </c>
      <c r="D14" s="348">
        <v>100.0818</v>
      </c>
      <c r="E14" s="348">
        <v>99.9946</v>
      </c>
      <c r="F14" s="348">
        <v>100.0296</v>
      </c>
    </row>
    <row r="15" spans="2:6" ht="11.25">
      <c r="B15" s="367" t="s">
        <v>71</v>
      </c>
      <c r="C15" s="348">
        <v>118.6679</v>
      </c>
      <c r="D15" s="348">
        <v>113.2363</v>
      </c>
      <c r="E15" s="348">
        <v>119.6086</v>
      </c>
      <c r="F15" s="348">
        <v>115.91389999999998</v>
      </c>
    </row>
    <row r="16" spans="2:6" ht="11.25">
      <c r="B16" s="367" t="s">
        <v>72</v>
      </c>
      <c r="C16" s="348">
        <v>125.4102</v>
      </c>
      <c r="D16" s="348">
        <v>112.7767</v>
      </c>
      <c r="E16" s="348">
        <v>120.6016</v>
      </c>
      <c r="F16" s="348">
        <v>111.98440000000001</v>
      </c>
    </row>
    <row r="17" spans="2:6" ht="11.25">
      <c r="B17" s="348" t="s">
        <v>73</v>
      </c>
      <c r="C17" s="348">
        <v>124.9808</v>
      </c>
      <c r="D17" s="348">
        <v>103.1905</v>
      </c>
      <c r="E17" s="348">
        <v>117.7363</v>
      </c>
      <c r="F17" s="348">
        <v>101.39779999999999</v>
      </c>
    </row>
    <row r="18" spans="2:6" ht="11.25">
      <c r="B18" s="348" t="s">
        <v>74</v>
      </c>
      <c r="C18" s="348">
        <v>123.75319999999999</v>
      </c>
      <c r="D18" s="348">
        <v>98.5515</v>
      </c>
      <c r="E18" s="348">
        <v>114.3872</v>
      </c>
      <c r="F18" s="348">
        <v>93.7937</v>
      </c>
    </row>
    <row r="19" spans="2:6" ht="11.25">
      <c r="B19" s="381">
        <v>2005</v>
      </c>
      <c r="C19" s="348">
        <v>105.39320000000001</v>
      </c>
      <c r="D19" s="348">
        <v>83.8838</v>
      </c>
      <c r="E19" s="348">
        <v>97.2551</v>
      </c>
      <c r="F19" s="348">
        <v>77.452</v>
      </c>
    </row>
    <row r="20" spans="2:6" ht="11.25">
      <c r="B20" s="381">
        <v>2006</v>
      </c>
      <c r="C20" s="348">
        <v>96.6486</v>
      </c>
      <c r="D20" s="348">
        <v>78.8963</v>
      </c>
      <c r="E20" s="348">
        <v>88.98400000000001</v>
      </c>
      <c r="F20" s="348">
        <v>71.6798</v>
      </c>
    </row>
    <row r="21" spans="2:6" ht="11.25">
      <c r="B21" s="368">
        <v>2007</v>
      </c>
      <c r="C21" s="575">
        <v>92.7836</v>
      </c>
      <c r="D21" s="575">
        <v>74.7036</v>
      </c>
      <c r="E21" s="575">
        <v>83.5026</v>
      </c>
      <c r="F21" s="575">
        <v>68.0042</v>
      </c>
    </row>
    <row r="22" spans="2:6" ht="11.25">
      <c r="B22" s="327" t="s">
        <v>429</v>
      </c>
      <c r="C22" s="328"/>
      <c r="D22" s="328"/>
      <c r="E22" s="328"/>
      <c r="F22" s="348"/>
    </row>
    <row r="23" spans="2:6" ht="11.25">
      <c r="B23" s="327" t="s">
        <v>430</v>
      </c>
      <c r="C23" s="328"/>
      <c r="D23" s="328"/>
      <c r="E23" s="328"/>
      <c r="F23" s="328"/>
    </row>
    <row r="24" spans="2:6" ht="11.25">
      <c r="B24" s="328"/>
      <c r="C24" s="328"/>
      <c r="D24" s="328"/>
      <c r="E24" s="328"/>
      <c r="F24" s="328"/>
    </row>
    <row r="25" spans="2:6" ht="11.25">
      <c r="B25" s="328"/>
      <c r="C25" s="348"/>
      <c r="D25" s="348"/>
      <c r="E25" s="348"/>
      <c r="F25" s="348"/>
    </row>
    <row r="26" spans="2:6" ht="11.25">
      <c r="B26" s="328"/>
      <c r="C26" s="348"/>
      <c r="D26" s="348"/>
      <c r="E26" s="348"/>
      <c r="F26" s="348"/>
    </row>
    <row r="27" spans="3:6" ht="11.25">
      <c r="C27" s="348"/>
      <c r="D27" s="348"/>
      <c r="E27" s="348"/>
      <c r="F27" s="348"/>
    </row>
    <row r="28" spans="3:6" ht="11.25">
      <c r="C28" s="348"/>
      <c r="D28" s="348"/>
      <c r="E28" s="348"/>
      <c r="F28" s="348"/>
    </row>
    <row r="29" spans="3:6" ht="11.25">
      <c r="C29" s="348"/>
      <c r="D29" s="348"/>
      <c r="E29" s="348"/>
      <c r="F29" s="348"/>
    </row>
    <row r="30" spans="3:6" ht="11.25">
      <c r="C30" s="348"/>
      <c r="D30" s="348"/>
      <c r="E30" s="348"/>
      <c r="F30" s="348"/>
    </row>
    <row r="31" spans="3:6" ht="11.25">
      <c r="C31" s="348"/>
      <c r="D31" s="348"/>
      <c r="E31" s="348"/>
      <c r="F31" s="348"/>
    </row>
    <row r="32" spans="3:6" ht="11.25">
      <c r="C32" s="348"/>
      <c r="D32" s="348"/>
      <c r="E32" s="348"/>
      <c r="F32" s="348"/>
    </row>
    <row r="33" spans="3:6" ht="11.25">
      <c r="C33" s="348"/>
      <c r="D33" s="348"/>
      <c r="E33" s="348"/>
      <c r="F33" s="348"/>
    </row>
    <row r="34" spans="3:6" ht="11.25">
      <c r="C34" s="348"/>
      <c r="D34" s="348"/>
      <c r="E34" s="348"/>
      <c r="F34" s="348"/>
    </row>
    <row r="35" spans="3:6" ht="11.25">
      <c r="C35" s="348"/>
      <c r="D35" s="348"/>
      <c r="E35" s="348"/>
      <c r="F35" s="348"/>
    </row>
    <row r="36" spans="3:6" ht="11.25">
      <c r="C36" s="348"/>
      <c r="D36" s="348"/>
      <c r="E36" s="348"/>
      <c r="F36" s="348"/>
    </row>
    <row r="37" spans="3:6" ht="11.25">
      <c r="C37" s="348"/>
      <c r="D37" s="348"/>
      <c r="E37" s="348"/>
      <c r="F37" s="348"/>
    </row>
    <row r="38" spans="3:6" ht="11.25">
      <c r="C38" s="348"/>
      <c r="D38" s="348"/>
      <c r="E38" s="348"/>
      <c r="F38" s="348"/>
    </row>
    <row r="39" spans="3:6" ht="11.25">
      <c r="C39" s="348"/>
      <c r="D39" s="348"/>
      <c r="E39" s="348"/>
      <c r="F39" s="348"/>
    </row>
    <row r="40" spans="3:6" ht="11.25">
      <c r="C40" s="348"/>
      <c r="D40" s="348"/>
      <c r="E40" s="348"/>
      <c r="F40" s="348"/>
    </row>
    <row r="41" spans="3:6" ht="11.25">
      <c r="C41" s="348"/>
      <c r="D41" s="348"/>
      <c r="E41" s="348"/>
      <c r="F41" s="348"/>
    </row>
    <row r="42" spans="3:6" ht="11.25">
      <c r="C42" s="348"/>
      <c r="D42" s="348"/>
      <c r="E42" s="348"/>
      <c r="F42" s="348"/>
    </row>
    <row r="43" spans="3:6" ht="11.25">
      <c r="C43" s="348"/>
      <c r="D43" s="348"/>
      <c r="E43" s="348"/>
      <c r="F43" s="348"/>
    </row>
    <row r="44" spans="3:6" ht="11.25">
      <c r="C44" s="348"/>
      <c r="D44" s="348"/>
      <c r="E44" s="348"/>
      <c r="F44" s="348"/>
    </row>
    <row r="45" spans="3:6" ht="11.25">
      <c r="C45" s="348"/>
      <c r="D45" s="348"/>
      <c r="E45" s="348"/>
      <c r="F45" s="348"/>
    </row>
    <row r="46" spans="3:6" ht="11.25">
      <c r="C46" s="348"/>
      <c r="D46" s="348"/>
      <c r="E46" s="348"/>
      <c r="F46" s="348"/>
    </row>
    <row r="47" spans="3:6" ht="11.25">
      <c r="C47" s="348"/>
      <c r="D47" s="348"/>
      <c r="E47" s="348"/>
      <c r="F47" s="348"/>
    </row>
    <row r="48" spans="3:6" ht="11.25">
      <c r="C48" s="348"/>
      <c r="D48" s="348"/>
      <c r="E48" s="348"/>
      <c r="F48" s="348"/>
    </row>
    <row r="49" spans="3:6" ht="11.25">
      <c r="C49" s="348"/>
      <c r="D49" s="348"/>
      <c r="E49" s="348"/>
      <c r="F49" s="348"/>
    </row>
    <row r="50" spans="3:6" ht="11.25">
      <c r="C50" s="348"/>
      <c r="D50" s="348"/>
      <c r="E50" s="348"/>
      <c r="F50" s="348"/>
    </row>
    <row r="51" spans="3:6" ht="11.25">
      <c r="C51" s="348"/>
      <c r="D51" s="348"/>
      <c r="E51" s="348"/>
      <c r="F51" s="348"/>
    </row>
    <row r="52" spans="3:6" ht="11.25">
      <c r="C52" s="348"/>
      <c r="D52" s="348"/>
      <c r="E52" s="348"/>
      <c r="F52" s="348"/>
    </row>
    <row r="53" spans="3:6" ht="11.25">
      <c r="C53" s="348"/>
      <c r="D53" s="348"/>
      <c r="E53" s="348"/>
      <c r="F53" s="348"/>
    </row>
    <row r="54" spans="3:6" ht="11.25">
      <c r="C54" s="348"/>
      <c r="D54" s="348"/>
      <c r="E54" s="348"/>
      <c r="F54" s="348"/>
    </row>
    <row r="55" spans="3:6" ht="11.25">
      <c r="C55" s="348"/>
      <c r="D55" s="348"/>
      <c r="E55" s="348"/>
      <c r="F55" s="348"/>
    </row>
    <row r="56" spans="3:6" ht="11.25">
      <c r="C56" s="348"/>
      <c r="D56" s="348"/>
      <c r="E56" s="348"/>
      <c r="F56" s="348"/>
    </row>
    <row r="57" spans="3:6" ht="11.25">
      <c r="C57" s="348"/>
      <c r="D57" s="348"/>
      <c r="E57" s="348"/>
      <c r="F57" s="348"/>
    </row>
    <row r="58" spans="3:6" ht="11.25">
      <c r="C58" s="348"/>
      <c r="D58" s="348"/>
      <c r="E58" s="348"/>
      <c r="F58" s="348"/>
    </row>
    <row r="59" spans="3:6" ht="11.25">
      <c r="C59" s="348"/>
      <c r="D59" s="348"/>
      <c r="E59" s="348"/>
      <c r="F59" s="348"/>
    </row>
    <row r="60" spans="3:6" ht="11.25">
      <c r="C60" s="348"/>
      <c r="D60" s="348"/>
      <c r="E60" s="348"/>
      <c r="F60" s="348"/>
    </row>
    <row r="61" spans="3:6" ht="11.25">
      <c r="C61" s="348"/>
      <c r="D61" s="348"/>
      <c r="E61" s="348"/>
      <c r="F61" s="348"/>
    </row>
    <row r="62" spans="3:6" ht="11.25">
      <c r="C62" s="348"/>
      <c r="D62" s="348"/>
      <c r="E62" s="348"/>
      <c r="F62" s="348"/>
    </row>
    <row r="63" spans="3:6" ht="11.25">
      <c r="C63" s="348"/>
      <c r="D63" s="348"/>
      <c r="E63" s="348"/>
      <c r="F63" s="348"/>
    </row>
  </sheetData>
  <printOptions horizontalCentered="1"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zoomScaleSheetLayoutView="100" workbookViewId="0" topLeftCell="A1">
      <selection activeCell="D2" sqref="D2"/>
    </sheetView>
  </sheetViews>
  <sheetFormatPr defaultColWidth="9.140625" defaultRowHeight="12.75"/>
  <cols>
    <col min="1" max="1" width="5.00390625" style="208" bestFit="1" customWidth="1"/>
    <col min="2" max="2" width="16.28125" style="1" customWidth="1"/>
    <col min="3" max="3" width="23.57421875" style="57" customWidth="1"/>
    <col min="4" max="4" width="29.421875" style="57" customWidth="1"/>
    <col min="5" max="16384" width="11.421875" style="57" customWidth="1"/>
  </cols>
  <sheetData>
    <row r="1" spans="2:4" ht="12.75">
      <c r="B1" s="203" t="s">
        <v>241</v>
      </c>
      <c r="D1" s="206" t="s">
        <v>658</v>
      </c>
    </row>
    <row r="3" ht="11.25">
      <c r="B3" s="190" t="s">
        <v>584</v>
      </c>
    </row>
    <row r="4" spans="2:3" ht="11.25">
      <c r="B4" s="2" t="s">
        <v>371</v>
      </c>
      <c r="C4" s="1"/>
    </row>
    <row r="5" spans="2:4" ht="11.25">
      <c r="B5" s="40" t="s">
        <v>254</v>
      </c>
      <c r="C5" s="1"/>
      <c r="D5" s="1"/>
    </row>
    <row r="6" spans="2:4" ht="11.25">
      <c r="B6" s="40"/>
      <c r="C6" s="1"/>
      <c r="D6" s="1"/>
    </row>
    <row r="7" spans="2:4" ht="22.5" customHeight="1" thickBot="1">
      <c r="B7" s="291" t="s">
        <v>1</v>
      </c>
      <c r="C7" s="292" t="s">
        <v>372</v>
      </c>
      <c r="D7" s="292" t="s">
        <v>373</v>
      </c>
    </row>
    <row r="8" spans="2:4" ht="12" thickTop="1">
      <c r="B8" s="184" t="s">
        <v>51</v>
      </c>
      <c r="C8" s="184">
        <v>2.9650633713677563</v>
      </c>
      <c r="D8" s="184">
        <v>1.6246895583855006</v>
      </c>
    </row>
    <row r="9" spans="2:4" ht="11.25">
      <c r="B9" s="184" t="s">
        <v>52</v>
      </c>
      <c r="C9" s="184">
        <v>2.9157677310073047</v>
      </c>
      <c r="D9" s="184">
        <v>1.9996931844760375</v>
      </c>
    </row>
    <row r="10" spans="2:4" ht="11.25">
      <c r="B10" s="184" t="s">
        <v>53</v>
      </c>
      <c r="C10" s="184">
        <v>2.54289839655229</v>
      </c>
      <c r="D10" s="184">
        <v>1.4179102117088942</v>
      </c>
    </row>
    <row r="11" spans="2:4" ht="11.25">
      <c r="B11" s="184" t="s">
        <v>54</v>
      </c>
      <c r="C11" s="184">
        <v>1.9385899526123112</v>
      </c>
      <c r="D11" s="184">
        <v>2.6531678774152625</v>
      </c>
    </row>
    <row r="12" spans="2:4" ht="11.25">
      <c r="B12" s="184" t="s">
        <v>55</v>
      </c>
      <c r="C12" s="184">
        <v>1.7485349208079686</v>
      </c>
      <c r="D12" s="184">
        <v>2.5038260983202263</v>
      </c>
    </row>
    <row r="13" spans="2:4" ht="11.25">
      <c r="B13" s="184" t="s">
        <v>56</v>
      </c>
      <c r="C13" s="184">
        <v>3.2350350285557727</v>
      </c>
      <c r="D13" s="184">
        <v>3.809336683783716</v>
      </c>
    </row>
    <row r="14" spans="2:4" ht="11.25">
      <c r="B14" s="184" t="s">
        <v>57</v>
      </c>
      <c r="C14" s="184">
        <v>2.1667761615406866</v>
      </c>
      <c r="D14" s="184">
        <v>2.92360411285317</v>
      </c>
    </row>
    <row r="15" spans="2:4" ht="11.25">
      <c r="B15" s="184" t="s">
        <v>58</v>
      </c>
      <c r="C15" s="184">
        <v>1.4398659477594846</v>
      </c>
      <c r="D15" s="184">
        <v>3.8790607574873515</v>
      </c>
    </row>
    <row r="16" spans="2:4" ht="11.25">
      <c r="B16" s="184" t="s">
        <v>59</v>
      </c>
      <c r="C16" s="184">
        <v>1.2895448540465928</v>
      </c>
      <c r="D16" s="184">
        <v>5.451089456192901</v>
      </c>
    </row>
    <row r="17" spans="2:4" ht="11.25">
      <c r="B17" s="184" t="s">
        <v>60</v>
      </c>
      <c r="C17" s="184">
        <v>2.157986736750336</v>
      </c>
      <c r="D17" s="184">
        <v>4.892553130692764</v>
      </c>
    </row>
    <row r="18" spans="2:4" ht="11.25">
      <c r="B18" s="184" t="s">
        <v>61</v>
      </c>
      <c r="C18" s="184">
        <v>1.696514362707632</v>
      </c>
      <c r="D18" s="184">
        <v>2.8475768877149386</v>
      </c>
    </row>
    <row r="19" spans="2:4" ht="11.25">
      <c r="B19" s="184" t="s">
        <v>62</v>
      </c>
      <c r="C19" s="184">
        <v>1.1522232673393236</v>
      </c>
      <c r="D19" s="184">
        <v>3.566706013460878</v>
      </c>
    </row>
    <row r="20" spans="2:4" ht="11.25">
      <c r="B20" s="184" t="s">
        <v>63</v>
      </c>
      <c r="C20" s="184">
        <v>0.8968145768250151</v>
      </c>
      <c r="D20" s="184">
        <v>3.4869670192202253</v>
      </c>
    </row>
    <row r="21" spans="2:4" ht="11.25">
      <c r="B21" s="184" t="s">
        <v>64</v>
      </c>
      <c r="C21" s="184">
        <v>1.8927479201527206</v>
      </c>
      <c r="D21" s="184">
        <v>4.916263427167986</v>
      </c>
    </row>
    <row r="22" spans="2:4" ht="11.25">
      <c r="B22" s="184" t="s">
        <v>65</v>
      </c>
      <c r="C22" s="184">
        <v>2.2567268179133104</v>
      </c>
      <c r="D22" s="184">
        <v>0.56644109557636</v>
      </c>
    </row>
    <row r="23" spans="2:4" ht="11.25">
      <c r="B23" s="184" t="s">
        <v>66</v>
      </c>
      <c r="C23" s="184">
        <v>2.1319618752580536</v>
      </c>
      <c r="D23" s="184">
        <v>-0.22345625580188902</v>
      </c>
    </row>
    <row r="24" spans="2:4" ht="11.25">
      <c r="B24" s="184" t="s">
        <v>67</v>
      </c>
      <c r="C24" s="184">
        <v>2.694324973084437</v>
      </c>
      <c r="D24" s="184">
        <v>1.2812307240765508</v>
      </c>
    </row>
    <row r="25" spans="2:4" ht="11.25">
      <c r="B25" s="184" t="s">
        <v>68</v>
      </c>
      <c r="C25" s="184">
        <v>3.4231828340034567</v>
      </c>
      <c r="D25" s="184">
        <v>0.7511720787927227</v>
      </c>
    </row>
    <row r="26" spans="2:5" ht="11.25">
      <c r="B26" s="184" t="s">
        <v>69</v>
      </c>
      <c r="C26" s="184">
        <v>3.6145539828335655</v>
      </c>
      <c r="D26" s="184">
        <v>0.8681484978414906</v>
      </c>
      <c r="E26" s="182"/>
    </row>
    <row r="27" spans="2:8" s="1" customFormat="1" ht="11.25">
      <c r="B27" s="184" t="s">
        <v>70</v>
      </c>
      <c r="C27" s="186">
        <v>3.408651879596297</v>
      </c>
      <c r="D27" s="186">
        <v>-0.0630737900196866</v>
      </c>
      <c r="E27" s="182"/>
      <c r="H27" s="57"/>
    </row>
    <row r="28" spans="2:8" s="1" customFormat="1" ht="11.25">
      <c r="B28" s="184" t="s">
        <v>71</v>
      </c>
      <c r="C28" s="186">
        <v>3.4826783377168327</v>
      </c>
      <c r="D28" s="186">
        <v>0.42774011316790256</v>
      </c>
      <c r="E28" s="182"/>
      <c r="H28" s="57"/>
    </row>
    <row r="29" spans="2:8" s="1" customFormat="1" ht="11.25">
      <c r="B29" s="184" t="s">
        <v>72</v>
      </c>
      <c r="C29" s="186">
        <v>3.7254583976272815</v>
      </c>
      <c r="D29" s="186">
        <v>1.3564760167327323</v>
      </c>
      <c r="E29" s="184"/>
      <c r="H29" s="57"/>
    </row>
    <row r="30" spans="2:8" s="1" customFormat="1" ht="11.25">
      <c r="B30" s="186" t="s">
        <v>73</v>
      </c>
      <c r="C30" s="186">
        <v>3.8346358415995163</v>
      </c>
      <c r="D30" s="186">
        <v>-0.0048905025330186576</v>
      </c>
      <c r="E30" s="184"/>
      <c r="H30" s="57"/>
    </row>
    <row r="31" spans="2:8" s="1" customFormat="1" ht="11.25">
      <c r="B31" s="186" t="s">
        <v>74</v>
      </c>
      <c r="C31" s="186">
        <v>3.7415485642485886</v>
      </c>
      <c r="D31" s="186">
        <v>0.7990500634046495</v>
      </c>
      <c r="E31" s="184"/>
      <c r="H31" s="57"/>
    </row>
    <row r="32" spans="1:8" s="1" customFormat="1" ht="11.25">
      <c r="A32" s="208"/>
      <c r="B32" s="186" t="s">
        <v>76</v>
      </c>
      <c r="C32" s="186">
        <v>3.9042780977992537</v>
      </c>
      <c r="D32" s="186">
        <v>0.5828209156037125</v>
      </c>
      <c r="E32" s="184"/>
      <c r="H32" s="57"/>
    </row>
    <row r="33" spans="1:4" s="1" customFormat="1" ht="11.25">
      <c r="A33" s="208"/>
      <c r="B33" s="40" t="s">
        <v>514</v>
      </c>
      <c r="C33" s="186">
        <v>4.121908354470244</v>
      </c>
      <c r="D33" s="186">
        <v>0.8378256027836984</v>
      </c>
    </row>
    <row r="34" spans="1:4" s="1" customFormat="1" ht="11.25">
      <c r="A34" s="208"/>
      <c r="B34" s="316" t="s">
        <v>530</v>
      </c>
      <c r="C34" s="187">
        <v>4.571302493224955</v>
      </c>
      <c r="D34" s="187">
        <v>0.9822433703928765</v>
      </c>
    </row>
    <row r="35" ht="11.25">
      <c r="B35" s="39" t="s">
        <v>374</v>
      </c>
    </row>
  </sheetData>
  <printOptions horizontalCentered="1"/>
  <pageMargins left="0.1968503937007874" right="0.5905511811023623" top="0.7874015748031497" bottom="0.7086614173228347" header="0" footer="0"/>
  <pageSetup fitToHeight="1" fitToWidth="1" horizontalDpi="300" verticalDpi="3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Q76"/>
  <sheetViews>
    <sheetView showGridLines="0" zoomScaleSheetLayoutView="100" workbookViewId="0" topLeftCell="A1">
      <selection activeCell="Q2" sqref="Q2"/>
    </sheetView>
  </sheetViews>
  <sheetFormatPr defaultColWidth="11.140625" defaultRowHeight="12.75"/>
  <cols>
    <col min="1" max="1" width="2.8515625" style="230" customWidth="1"/>
    <col min="2" max="2" width="28.140625" style="231" customWidth="1"/>
    <col min="3" max="15" width="6.140625" style="222" customWidth="1"/>
    <col min="16" max="17" width="6.140625" style="224" customWidth="1"/>
    <col min="18" max="16384" width="6.140625" style="222" customWidth="1"/>
  </cols>
  <sheetData>
    <row r="1" spans="2:17" ht="12.75">
      <c r="B1" s="203" t="s">
        <v>241</v>
      </c>
      <c r="L1" s="203"/>
      <c r="N1" s="206"/>
      <c r="O1" s="206"/>
      <c r="P1" s="206"/>
      <c r="Q1" s="206" t="s">
        <v>658</v>
      </c>
    </row>
    <row r="3" spans="2:9" ht="11.25">
      <c r="B3" s="220" t="s">
        <v>583</v>
      </c>
      <c r="C3" s="221"/>
      <c r="D3" s="221"/>
      <c r="E3" s="221"/>
      <c r="F3" s="221"/>
      <c r="G3" s="221"/>
      <c r="H3" s="221"/>
      <c r="I3" s="221"/>
    </row>
    <row r="4" spans="2:9" ht="11.25">
      <c r="B4" s="223" t="s">
        <v>253</v>
      </c>
      <c r="D4" s="224"/>
      <c r="H4" s="225"/>
      <c r="I4" s="225"/>
    </row>
    <row r="5" spans="2:9" ht="11.25">
      <c r="B5" s="226" t="s">
        <v>254</v>
      </c>
      <c r="D5" s="225"/>
      <c r="H5" s="225"/>
      <c r="I5" s="225"/>
    </row>
    <row r="6" spans="2:9" ht="11.25">
      <c r="B6" s="226"/>
      <c r="D6" s="225"/>
      <c r="H6" s="225"/>
      <c r="I6" s="225"/>
    </row>
    <row r="7" spans="2:17" s="229" customFormat="1" ht="12" thickBot="1">
      <c r="B7" s="227"/>
      <c r="C7" s="228">
        <v>1993</v>
      </c>
      <c r="D7" s="228">
        <v>1994</v>
      </c>
      <c r="E7" s="228">
        <v>1995</v>
      </c>
      <c r="F7" s="228">
        <v>1996</v>
      </c>
      <c r="G7" s="228">
        <v>1997</v>
      </c>
      <c r="H7" s="228">
        <v>1998</v>
      </c>
      <c r="I7" s="228">
        <v>1999</v>
      </c>
      <c r="J7" s="228">
        <v>2000</v>
      </c>
      <c r="K7" s="228">
        <v>2001</v>
      </c>
      <c r="L7" s="228">
        <v>2002</v>
      </c>
      <c r="M7" s="228">
        <v>2003</v>
      </c>
      <c r="N7" s="228">
        <v>2004</v>
      </c>
      <c r="O7" s="228">
        <v>2005</v>
      </c>
      <c r="P7" s="228">
        <v>2006</v>
      </c>
      <c r="Q7" s="228">
        <v>2007</v>
      </c>
    </row>
    <row r="8" spans="2:17" ht="12" thickTop="1">
      <c r="B8" s="1" t="s">
        <v>255</v>
      </c>
      <c r="C8" s="224">
        <v>0.44762477526754874</v>
      </c>
      <c r="D8" s="224">
        <v>0.5202039568086396</v>
      </c>
      <c r="E8" s="224">
        <v>0.6959551318577228</v>
      </c>
      <c r="F8" s="224">
        <v>0.5000970773423787</v>
      </c>
      <c r="G8" s="224">
        <v>0.5471352281389683</v>
      </c>
      <c r="H8" s="224">
        <v>0.668259845652482</v>
      </c>
      <c r="I8" s="224">
        <v>0.7433152822761886</v>
      </c>
      <c r="J8" s="224">
        <v>0.7215133467064355</v>
      </c>
      <c r="K8" s="224">
        <v>0.6978797147916961</v>
      </c>
      <c r="L8" s="224">
        <v>0.5393131314190749</v>
      </c>
      <c r="M8" s="224">
        <v>0.4789887297140854</v>
      </c>
      <c r="N8" s="224">
        <v>0.4739806950097295</v>
      </c>
      <c r="O8" s="224">
        <v>0.4232453886731654</v>
      </c>
      <c r="P8" s="224">
        <v>0.42347722192955767</v>
      </c>
      <c r="Q8" s="224">
        <v>0.47180486146561895</v>
      </c>
    </row>
    <row r="9" spans="2:17" ht="11.25">
      <c r="B9" s="1" t="s">
        <v>256</v>
      </c>
      <c r="C9" s="224">
        <v>2.463631458651913</v>
      </c>
      <c r="D9" s="224">
        <v>2.2111530869470393</v>
      </c>
      <c r="E9" s="224">
        <v>1.9323049556522518</v>
      </c>
      <c r="F9" s="224">
        <v>1.8379436181256894</v>
      </c>
      <c r="G9" s="224">
        <v>1.7924229000955025</v>
      </c>
      <c r="H9" s="224">
        <v>1.6651039566325965</v>
      </c>
      <c r="I9" s="224">
        <v>1.5495612736009095</v>
      </c>
      <c r="J9" s="224">
        <v>1.5972309089922525</v>
      </c>
      <c r="K9" s="224">
        <v>1.4941407481246196</v>
      </c>
      <c r="L9" s="224">
        <v>1.3396807397643289</v>
      </c>
      <c r="M9" s="224">
        <v>1.157343960638796</v>
      </c>
      <c r="N9" s="224">
        <v>1.1800377702166058</v>
      </c>
      <c r="O9" s="224">
        <v>1.2285881483536165</v>
      </c>
      <c r="P9" s="224">
        <v>1.1882696753818998</v>
      </c>
      <c r="Q9" s="224">
        <v>1.3028569022811254</v>
      </c>
    </row>
    <row r="10" spans="2:17" ht="11.25">
      <c r="B10" s="1" t="s">
        <v>257</v>
      </c>
      <c r="C10" s="224">
        <v>3.9253369856154743</v>
      </c>
      <c r="D10" s="224">
        <v>3.8508213011078443</v>
      </c>
      <c r="E10" s="224">
        <v>4.10533446865893</v>
      </c>
      <c r="F10" s="224">
        <v>3.992248013979674</v>
      </c>
      <c r="G10" s="224">
        <v>3.889044451451032</v>
      </c>
      <c r="H10" s="224">
        <v>4.678779671123889</v>
      </c>
      <c r="I10" s="224">
        <v>4.837203789752614</v>
      </c>
      <c r="J10" s="224">
        <v>4.7814746401386365</v>
      </c>
      <c r="K10" s="224">
        <v>4.984733312188588</v>
      </c>
      <c r="L10" s="224">
        <v>5.805988090717285</v>
      </c>
      <c r="M10" s="224">
        <v>5.471782857240339</v>
      </c>
      <c r="N10" s="224">
        <v>5.304638167075113</v>
      </c>
      <c r="O10" s="224">
        <v>5.794552563364843</v>
      </c>
      <c r="P10" s="224">
        <v>5.760126488616956</v>
      </c>
      <c r="Q10" s="224">
        <v>6.169606833280765</v>
      </c>
    </row>
    <row r="11" spans="2:17" ht="11.25">
      <c r="B11" s="1" t="s">
        <v>566</v>
      </c>
      <c r="C11" s="224">
        <v>0.2246288202146102</v>
      </c>
      <c r="D11" s="224">
        <v>0.284289003906034</v>
      </c>
      <c r="E11" s="224">
        <v>0.3068742125446534</v>
      </c>
      <c r="F11" s="224">
        <v>0.2955077571230636</v>
      </c>
      <c r="G11" s="224">
        <v>0.30332873597173526</v>
      </c>
      <c r="H11" s="224">
        <v>0.3093944010616908</v>
      </c>
      <c r="I11" s="224">
        <v>0.3057897379613904</v>
      </c>
      <c r="J11" s="224">
        <v>0.31006417020353005</v>
      </c>
      <c r="K11" s="224">
        <v>0.31163130963278796</v>
      </c>
      <c r="L11" s="224">
        <v>0.3018580994869477</v>
      </c>
      <c r="M11" s="224">
        <v>0.3003108694501243</v>
      </c>
      <c r="N11" s="224">
        <v>0.31603750655421736</v>
      </c>
      <c r="O11" s="224">
        <v>0.3409388537685972</v>
      </c>
      <c r="P11" s="224">
        <v>0.36014844712479593</v>
      </c>
      <c r="Q11" s="224">
        <v>0.5256679776314341</v>
      </c>
    </row>
    <row r="12" spans="2:17" ht="11.25">
      <c r="B12" s="1" t="s">
        <v>567</v>
      </c>
      <c r="C12" s="224">
        <v>1.0591494523302598</v>
      </c>
      <c r="D12" s="224">
        <v>1.271288838413927</v>
      </c>
      <c r="E12" s="224">
        <v>1.3238433233803801</v>
      </c>
      <c r="F12" s="224">
        <v>1.529165584483785</v>
      </c>
      <c r="G12" s="224">
        <v>1.3631921869768915</v>
      </c>
      <c r="H12" s="224">
        <v>1.2767302861585947</v>
      </c>
      <c r="I12" s="224">
        <v>1.2910870221525392</v>
      </c>
      <c r="J12" s="224">
        <v>1.4968872202373584</v>
      </c>
      <c r="K12" s="224">
        <v>1.3043150031179538</v>
      </c>
      <c r="L12" s="224">
        <v>2.293444597319569</v>
      </c>
      <c r="M12" s="224">
        <v>1.9902461648238654</v>
      </c>
      <c r="N12" s="224">
        <v>2.010754403867529</v>
      </c>
      <c r="O12" s="224">
        <v>2.3807518783796384</v>
      </c>
      <c r="P12" s="224">
        <v>2.3571317483809793</v>
      </c>
      <c r="Q12" s="224">
        <v>2.6940510036048106</v>
      </c>
    </row>
    <row r="13" spans="2:17" ht="11.25">
      <c r="B13" s="1" t="s">
        <v>258</v>
      </c>
      <c r="C13" s="224">
        <v>2.641558713070605</v>
      </c>
      <c r="D13" s="224">
        <v>2.295243458787884</v>
      </c>
      <c r="E13" s="224">
        <v>2.474616932733898</v>
      </c>
      <c r="F13" s="224">
        <v>2.1675746723728246</v>
      </c>
      <c r="G13" s="224">
        <v>2.222523528502406</v>
      </c>
      <c r="H13" s="224">
        <v>3.0926549839036057</v>
      </c>
      <c r="I13" s="224">
        <v>3.2403270296386837</v>
      </c>
      <c r="J13" s="224">
        <v>2.9745232496977487</v>
      </c>
      <c r="K13" s="224">
        <v>3.3687869994378468</v>
      </c>
      <c r="L13" s="224">
        <v>3.2106853939107687</v>
      </c>
      <c r="M13" s="224">
        <v>3.1812258229663493</v>
      </c>
      <c r="N13" s="224">
        <v>2.9778462566533674</v>
      </c>
      <c r="O13" s="224">
        <v>3.0728618312166054</v>
      </c>
      <c r="P13" s="224">
        <v>3.0428462931111815</v>
      </c>
      <c r="Q13" s="224">
        <v>2.949887852044516</v>
      </c>
    </row>
    <row r="14" spans="2:17" ht="11.25">
      <c r="B14" s="1" t="s">
        <v>259</v>
      </c>
      <c r="C14" s="224">
        <v>1.3884982723287635</v>
      </c>
      <c r="D14" s="224">
        <v>1.3195170701945003</v>
      </c>
      <c r="E14" s="224">
        <v>1.5420471970866576</v>
      </c>
      <c r="F14" s="224">
        <v>1.2881075147587568</v>
      </c>
      <c r="G14" s="224">
        <v>1.3320463191504348</v>
      </c>
      <c r="H14" s="224">
        <v>1.4958604997319356</v>
      </c>
      <c r="I14" s="224">
        <v>1.434496975514867</v>
      </c>
      <c r="J14" s="224">
        <v>1.5486454861540913</v>
      </c>
      <c r="K14" s="224">
        <v>1.6574497929555745</v>
      </c>
      <c r="L14" s="224">
        <v>1.5211050870808527</v>
      </c>
      <c r="M14" s="224">
        <v>1.5562399208093423</v>
      </c>
      <c r="N14" s="224">
        <v>1.6236329977161967</v>
      </c>
      <c r="O14" s="224">
        <v>1.6631102856272635</v>
      </c>
      <c r="P14" s="224">
        <v>1.6492056217165432</v>
      </c>
      <c r="Q14" s="224">
        <v>1.6302420679272098</v>
      </c>
    </row>
    <row r="15" spans="2:17" ht="11.25">
      <c r="B15" s="1" t="s">
        <v>260</v>
      </c>
      <c r="C15" s="224">
        <v>0.8866142675921004</v>
      </c>
      <c r="D15" s="224">
        <v>0.6285095153608649</v>
      </c>
      <c r="E15" s="224">
        <v>0.591707936968084</v>
      </c>
      <c r="F15" s="224">
        <v>0.5808399496481003</v>
      </c>
      <c r="G15" s="224">
        <v>0.5355022393135127</v>
      </c>
      <c r="H15" s="224">
        <v>1.2209432835065888</v>
      </c>
      <c r="I15" s="224">
        <v>1.2822663194838688</v>
      </c>
      <c r="J15" s="224">
        <v>0.9093798592941646</v>
      </c>
      <c r="K15" s="224">
        <v>1.1682679070388962</v>
      </c>
      <c r="L15" s="224">
        <v>1.1071211610735259</v>
      </c>
      <c r="M15" s="224">
        <v>1.1209675635372378</v>
      </c>
      <c r="N15" s="224">
        <v>0.8900668300971726</v>
      </c>
      <c r="O15" s="224">
        <v>0.927139768325743</v>
      </c>
      <c r="P15" s="224">
        <v>0.8815683403253529</v>
      </c>
      <c r="Q15" s="224">
        <v>0.8246512055626206</v>
      </c>
    </row>
    <row r="16" spans="2:17" ht="11.25">
      <c r="B16" s="1" t="s">
        <v>261</v>
      </c>
      <c r="C16" s="224">
        <v>0.36644617314973843</v>
      </c>
      <c r="D16" s="224">
        <v>0.34721687323251893</v>
      </c>
      <c r="E16" s="224">
        <v>0.3408617986791564</v>
      </c>
      <c r="F16" s="224">
        <v>0.2986272079659678</v>
      </c>
      <c r="G16" s="224">
        <v>0.3549749700384584</v>
      </c>
      <c r="H16" s="224">
        <v>0.375851200665081</v>
      </c>
      <c r="I16" s="224">
        <v>0.5235637346399481</v>
      </c>
      <c r="J16" s="224">
        <v>0.5164979042494925</v>
      </c>
      <c r="K16" s="224">
        <v>0.5430692994433761</v>
      </c>
      <c r="L16" s="224">
        <v>0.58245914575639</v>
      </c>
      <c r="M16" s="224">
        <v>0.5040183386197695</v>
      </c>
      <c r="N16" s="224">
        <v>0.4641464288399988</v>
      </c>
      <c r="O16" s="224">
        <v>0.48261177726359944</v>
      </c>
      <c r="P16" s="224">
        <v>0.5120723310692857</v>
      </c>
      <c r="Q16" s="224">
        <v>0.4949945785546862</v>
      </c>
    </row>
    <row r="17" spans="2:17" ht="11.25">
      <c r="B17" s="57" t="s">
        <v>262</v>
      </c>
      <c r="C17" s="224">
        <v>0.007234143935524744</v>
      </c>
      <c r="D17" s="224">
        <v>0.0034609493387479126</v>
      </c>
      <c r="E17" s="224">
        <v>0.01483049369343733</v>
      </c>
      <c r="F17" s="224">
        <v>0.031044410898646874</v>
      </c>
      <c r="G17" s="224">
        <v>0.028140969071372278</v>
      </c>
      <c r="H17" s="224">
        <v>0.022917496553540747</v>
      </c>
      <c r="I17" s="224">
        <v>0.025635694824629643</v>
      </c>
      <c r="J17" s="224">
        <v>0.022634768483113774</v>
      </c>
      <c r="K17" s="224">
        <v>0.01747861060595821</v>
      </c>
      <c r="L17" s="224">
        <v>0.016602857042323095</v>
      </c>
      <c r="M17" s="224">
        <v>0.017113955073919905</v>
      </c>
      <c r="N17" s="224">
        <v>0.015060628442573724</v>
      </c>
      <c r="O17" s="224">
        <v>0.015070428769224107</v>
      </c>
      <c r="P17" s="224">
        <v>0.014470962566835893</v>
      </c>
      <c r="Q17" s="224">
        <v>0.014598886587434759</v>
      </c>
    </row>
    <row r="18" spans="2:17" ht="11.25">
      <c r="B18" s="1" t="s">
        <v>263</v>
      </c>
      <c r="C18" s="224">
        <v>0.0734501892431159</v>
      </c>
      <c r="D18" s="224">
        <v>1.0592908520086273</v>
      </c>
      <c r="E18" s="224">
        <v>0.022972996720673922</v>
      </c>
      <c r="F18" s="224">
        <v>7.075252567653037E-05</v>
      </c>
      <c r="G18" s="224">
        <v>0.7357062223915353</v>
      </c>
      <c r="H18" s="224">
        <v>0.8289866528663611</v>
      </c>
      <c r="I18" s="224">
        <v>0.7470359147384323</v>
      </c>
      <c r="J18" s="224">
        <v>1.2331373391878808</v>
      </c>
      <c r="K18" s="224">
        <v>1.3206795496015775</v>
      </c>
      <c r="L18" s="224">
        <v>1.3782182706712989</v>
      </c>
      <c r="M18" s="224">
        <v>1.355758457905771</v>
      </c>
      <c r="N18" s="224">
        <v>1.3614649750862475</v>
      </c>
      <c r="O18" s="224">
        <v>1.3617987466978632</v>
      </c>
      <c r="P18" s="224">
        <v>1.3510910979619775</v>
      </c>
      <c r="Q18" s="224">
        <v>1.4044880936404955</v>
      </c>
    </row>
    <row r="19" spans="2:17" ht="11.25">
      <c r="B19" s="1" t="s">
        <v>264</v>
      </c>
      <c r="C19" s="224">
        <v>0.8056455050193057</v>
      </c>
      <c r="D19" s="224">
        <v>0.689172870130987</v>
      </c>
      <c r="E19" s="224">
        <v>0.4568126878877531</v>
      </c>
      <c r="F19" s="224">
        <v>0.3382460579039049</v>
      </c>
      <c r="G19" s="224">
        <v>0.4030178609859487</v>
      </c>
      <c r="H19" s="224">
        <v>0.361565995383574</v>
      </c>
      <c r="I19" s="224">
        <v>0.4579572438344548</v>
      </c>
      <c r="J19" s="224">
        <v>0.2650906337697396</v>
      </c>
      <c r="K19" s="224">
        <v>0.2753241721294857</v>
      </c>
      <c r="L19" s="224">
        <v>0.27219478962960353</v>
      </c>
      <c r="M19" s="224">
        <v>0.2618267155230631</v>
      </c>
      <c r="N19" s="224">
        <v>0.2705908638072251</v>
      </c>
      <c r="O19" s="224">
        <v>0.28405942452288874</v>
      </c>
      <c r="P19" s="224">
        <v>0.28582360534256734</v>
      </c>
      <c r="Q19" s="224">
        <v>0.301563591656794</v>
      </c>
    </row>
    <row r="20" spans="2:17" ht="11.25">
      <c r="B20" s="1" t="s">
        <v>265</v>
      </c>
      <c r="C20" s="224">
        <v>1.3721718089287294</v>
      </c>
      <c r="D20" s="224">
        <v>2.4019481964736733</v>
      </c>
      <c r="E20" s="224">
        <v>2.1577323201696825</v>
      </c>
      <c r="F20" s="224">
        <v>2.1199986735288294</v>
      </c>
      <c r="G20" s="224">
        <v>2.0356722640246327</v>
      </c>
      <c r="H20" s="224">
        <v>1.9142132339512374</v>
      </c>
      <c r="I20" s="224">
        <v>3.0220006566604125</v>
      </c>
      <c r="J20" s="224">
        <v>3.38311549926154</v>
      </c>
      <c r="K20" s="224">
        <v>3.560610254305234</v>
      </c>
      <c r="L20" s="224">
        <v>3.536703168160306</v>
      </c>
      <c r="M20" s="224">
        <v>3.503866097845935</v>
      </c>
      <c r="N20" s="224">
        <v>4.081201247652702</v>
      </c>
      <c r="O20" s="224">
        <v>4.0877447371350355</v>
      </c>
      <c r="P20" s="224">
        <v>3.846559388805454</v>
      </c>
      <c r="Q20" s="224">
        <v>3.956559993703373</v>
      </c>
    </row>
    <row r="21" spans="2:17" ht="11.25">
      <c r="B21" s="1" t="s">
        <v>266</v>
      </c>
      <c r="C21" s="224">
        <v>1.1601336992774263</v>
      </c>
      <c r="D21" s="224">
        <v>1.0719015792054618</v>
      </c>
      <c r="E21" s="224">
        <v>0.8676509403883684</v>
      </c>
      <c r="F21" s="224">
        <v>0.8755842048273785</v>
      </c>
      <c r="G21" s="224">
        <v>0.8082062208730199</v>
      </c>
      <c r="H21" s="224">
        <v>0.7706261693506927</v>
      </c>
      <c r="I21" s="224">
        <v>0.9234891361036708</v>
      </c>
      <c r="J21" s="224">
        <v>0.8514752311607976</v>
      </c>
      <c r="K21" s="224">
        <v>0.875143544606708</v>
      </c>
      <c r="L21" s="224">
        <v>0.8709088358543856</v>
      </c>
      <c r="M21" s="224">
        <v>1.0198228961774125</v>
      </c>
      <c r="N21" s="224">
        <v>1.0299662076918772</v>
      </c>
      <c r="O21" s="224">
        <v>1.0258228182167939</v>
      </c>
      <c r="P21" s="224">
        <v>1.0147128553698903</v>
      </c>
      <c r="Q21" s="224">
        <v>1.0316542428137714</v>
      </c>
    </row>
    <row r="22" spans="2:17" ht="11.25">
      <c r="B22" s="1" t="s">
        <v>568</v>
      </c>
      <c r="C22" s="224">
        <v>0.7898824715037346</v>
      </c>
      <c r="D22" s="224">
        <v>0.9669393841886481</v>
      </c>
      <c r="E22" s="224">
        <v>0.8293123221149852</v>
      </c>
      <c r="F22" s="224">
        <v>0.7817746588435283</v>
      </c>
      <c r="G22" s="224">
        <v>0.8197282876144003</v>
      </c>
      <c r="H22" s="224">
        <v>0.7866784630156028</v>
      </c>
      <c r="I22" s="224">
        <v>0.6856885106254017</v>
      </c>
      <c r="J22" s="224">
        <v>0.7866149229916184</v>
      </c>
      <c r="K22" s="224">
        <v>0.7193063147781799</v>
      </c>
      <c r="L22" s="224">
        <v>0.9042383868287248</v>
      </c>
      <c r="M22" s="224">
        <v>0.9852630005153099</v>
      </c>
      <c r="N22" s="224">
        <v>1.0514652910455788</v>
      </c>
      <c r="O22" s="224">
        <v>1.2225355739208985</v>
      </c>
      <c r="P22" s="224">
        <v>1.180212938232262</v>
      </c>
      <c r="Q22" s="224">
        <v>1.3271446425797304</v>
      </c>
    </row>
    <row r="23" spans="2:17" ht="11.25">
      <c r="B23" s="1" t="s">
        <v>267</v>
      </c>
      <c r="C23" s="224">
        <v>0.08318712375036436</v>
      </c>
      <c r="D23" s="224">
        <v>0.26127572148502837</v>
      </c>
      <c r="E23" s="224">
        <v>0.29771018651885145</v>
      </c>
      <c r="F23" s="224">
        <v>0.30566305193833476</v>
      </c>
      <c r="G23" s="224">
        <v>0.27635609768092634</v>
      </c>
      <c r="H23" s="224">
        <v>0.25349239045597177</v>
      </c>
      <c r="I23" s="224">
        <v>0.29501829410755004</v>
      </c>
      <c r="J23" s="224">
        <v>0.30747449227711826</v>
      </c>
      <c r="K23" s="224">
        <v>0.2967008605066568</v>
      </c>
      <c r="L23" s="224">
        <v>0.29936994908723785</v>
      </c>
      <c r="M23" s="224">
        <v>0.2619822047497924</v>
      </c>
      <c r="N23" s="224">
        <v>0</v>
      </c>
      <c r="O23" s="224">
        <v>0</v>
      </c>
      <c r="P23" s="224">
        <v>0</v>
      </c>
      <c r="Q23" s="224">
        <v>0</v>
      </c>
    </row>
    <row r="24" spans="2:17" ht="11.25">
      <c r="B24" s="1" t="s">
        <v>268</v>
      </c>
      <c r="C24" s="224">
        <v>0.13026440315207946</v>
      </c>
      <c r="D24" s="224">
        <v>0.10336612934236473</v>
      </c>
      <c r="E24" s="224">
        <v>0.08978956847607515</v>
      </c>
      <c r="F24" s="224">
        <v>0.08599900281078408</v>
      </c>
      <c r="G24" s="224">
        <v>0.07063998986457228</v>
      </c>
      <c r="H24" s="224">
        <v>0.07679068841003027</v>
      </c>
      <c r="I24" s="224">
        <v>0.06197435658315589</v>
      </c>
      <c r="J24" s="224">
        <v>0.14626136253033292</v>
      </c>
      <c r="K24" s="224">
        <v>0.2570414320918117</v>
      </c>
      <c r="L24" s="224">
        <v>0.7837024048248022</v>
      </c>
      <c r="M24" s="224">
        <v>0.5569673144049102</v>
      </c>
      <c r="N24" s="224">
        <v>0.7108973519668853</v>
      </c>
      <c r="O24" s="224">
        <v>0.644633491435221</v>
      </c>
      <c r="P24" s="224">
        <v>0.5453913679977687</v>
      </c>
      <c r="Q24" s="224">
        <v>0.6201161458826573</v>
      </c>
    </row>
    <row r="25" spans="2:17" ht="11.25">
      <c r="B25" s="1" t="s">
        <v>569</v>
      </c>
      <c r="C25" s="224">
        <v>11.258562564345217</v>
      </c>
      <c r="D25" s="224">
        <v>13.139534027037062</v>
      </c>
      <c r="E25" s="224">
        <v>11.470406072138731</v>
      </c>
      <c r="F25" s="224">
        <v>10.868669522724826</v>
      </c>
      <c r="G25" s="224">
        <v>11.40607049219191</v>
      </c>
      <c r="H25" s="224">
        <v>12.027414563395979</v>
      </c>
      <c r="I25" s="224">
        <v>13.348880153107421</v>
      </c>
      <c r="J25" s="224">
        <v>14.096023145499466</v>
      </c>
      <c r="K25" s="224">
        <v>14.499038513730516</v>
      </c>
      <c r="L25" s="224">
        <v>15.746920623999372</v>
      </c>
      <c r="M25" s="224">
        <v>15.070716189789335</v>
      </c>
      <c r="N25" s="224">
        <v>15.479303197994538</v>
      </c>
      <c r="O25" s="224">
        <v>16.088051321089548</v>
      </c>
      <c r="P25" s="224">
        <v>15.610135602205169</v>
      </c>
      <c r="Q25" s="224">
        <v>16.600394193891766</v>
      </c>
    </row>
    <row r="26" spans="2:17" ht="11.25">
      <c r="B26" s="1" t="s">
        <v>570</v>
      </c>
      <c r="C26" s="224">
        <v>1.0209102975890756</v>
      </c>
      <c r="D26" s="224">
        <v>0.3287002925982089</v>
      </c>
      <c r="E26" s="224">
        <v>0.4344441382952005</v>
      </c>
      <c r="F26" s="224">
        <v>0.4024072477563608</v>
      </c>
      <c r="G26" s="224">
        <v>0.5936023098641816</v>
      </c>
      <c r="H26" s="224">
        <v>1.5687599696552987</v>
      </c>
      <c r="I26" s="224">
        <v>1.3330792212328122</v>
      </c>
      <c r="J26" s="224">
        <v>0.8275272038076884</v>
      </c>
      <c r="K26" s="224">
        <v>0.6076212219000167</v>
      </c>
      <c r="L26" s="224">
        <v>0.6965594175077241</v>
      </c>
      <c r="M26" s="224">
        <v>0.9581079195363622</v>
      </c>
      <c r="N26" s="224">
        <v>1.135031636890516</v>
      </c>
      <c r="O26" s="224">
        <v>0.8031307344255176</v>
      </c>
      <c r="P26" s="224">
        <v>0.8590750217149513</v>
      </c>
      <c r="Q26" s="224">
        <v>1.0805160530169668</v>
      </c>
    </row>
    <row r="27" spans="2:17" ht="11.25">
      <c r="B27" s="1" t="s">
        <v>269</v>
      </c>
      <c r="C27" s="224">
        <v>12.279472861934298</v>
      </c>
      <c r="D27" s="224">
        <v>13.468234319635272</v>
      </c>
      <c r="E27" s="224">
        <v>11.904850210433933</v>
      </c>
      <c r="F27" s="224">
        <v>11.271076770481187</v>
      </c>
      <c r="G27" s="224">
        <v>11.999672802056091</v>
      </c>
      <c r="H27" s="224">
        <v>13.596174533051279</v>
      </c>
      <c r="I27" s="224">
        <v>14.681959374340236</v>
      </c>
      <c r="J27" s="224">
        <v>14.923550349307156</v>
      </c>
      <c r="K27" s="224">
        <v>15.106659735630531</v>
      </c>
      <c r="L27" s="224">
        <v>16.443460291361273</v>
      </c>
      <c r="M27" s="224">
        <v>16.079860224842175</v>
      </c>
      <c r="N27" s="224">
        <v>16.61433483488506</v>
      </c>
      <c r="O27" s="224">
        <v>16.891182055515063</v>
      </c>
      <c r="P27" s="224">
        <v>16.469210623920112</v>
      </c>
      <c r="Q27" s="224">
        <v>17.680910246908727</v>
      </c>
    </row>
    <row r="28" spans="2:17" ht="11.25">
      <c r="B28" s="158" t="s">
        <v>270</v>
      </c>
      <c r="C28" s="441">
        <v>6.077860964658033</v>
      </c>
      <c r="D28" s="441">
        <v>7.353881131701559</v>
      </c>
      <c r="E28" s="441">
        <v>6.68897331900299</v>
      </c>
      <c r="F28" s="441">
        <v>6.597521384014769</v>
      </c>
      <c r="G28" s="441">
        <v>6.352220614515626</v>
      </c>
      <c r="H28" s="441">
        <v>6.220945231153406</v>
      </c>
      <c r="I28" s="441">
        <v>6.3742222883161155</v>
      </c>
      <c r="J28" s="441">
        <v>6.979115069157476</v>
      </c>
      <c r="K28" s="441">
        <v>7.242690548452695</v>
      </c>
      <c r="L28" s="441">
        <v>7.131285702878967</v>
      </c>
      <c r="M28" s="441">
        <v>7.017816133199368</v>
      </c>
      <c r="N28" s="441">
        <v>7.104698330876468</v>
      </c>
      <c r="O28" s="441">
        <v>7.2101152223855856</v>
      </c>
      <c r="P28" s="441">
        <v>7.246828103841805</v>
      </c>
      <c r="Q28" s="441">
        <v>7.222737406853251</v>
      </c>
    </row>
    <row r="29" spans="2:13" ht="11.25">
      <c r="B29" s="231" t="s">
        <v>271</v>
      </c>
      <c r="C29" s="224"/>
      <c r="D29" s="224"/>
      <c r="E29" s="224"/>
      <c r="F29" s="224"/>
      <c r="G29" s="224"/>
      <c r="H29" s="224"/>
      <c r="I29" s="224"/>
      <c r="J29" s="224"/>
      <c r="K29" s="224"/>
      <c r="L29" s="224"/>
      <c r="M29" s="224"/>
    </row>
    <row r="30" ht="11.25">
      <c r="B30" s="232"/>
    </row>
    <row r="31" ht="11.25">
      <c r="B31" s="232"/>
    </row>
    <row r="32" spans="2:13" ht="11.25">
      <c r="B32" s="222"/>
      <c r="C32" s="224"/>
      <c r="D32" s="224"/>
      <c r="E32" s="224"/>
      <c r="F32" s="224"/>
      <c r="G32" s="224"/>
      <c r="H32" s="224"/>
      <c r="I32" s="224"/>
      <c r="J32" s="224"/>
      <c r="K32" s="224"/>
      <c r="L32" s="224"/>
      <c r="M32" s="224"/>
    </row>
    <row r="56" spans="3:15" ht="11.25">
      <c r="C56" s="224"/>
      <c r="D56" s="224"/>
      <c r="E56" s="224"/>
      <c r="F56" s="224"/>
      <c r="G56" s="224"/>
      <c r="H56" s="224"/>
      <c r="I56" s="224"/>
      <c r="J56" s="224"/>
      <c r="K56" s="224"/>
      <c r="L56" s="224"/>
      <c r="M56" s="224"/>
      <c r="N56" s="224"/>
      <c r="O56" s="224"/>
    </row>
    <row r="57" spans="3:15" ht="11.25">
      <c r="C57" s="224"/>
      <c r="D57" s="224"/>
      <c r="E57" s="224"/>
      <c r="F57" s="224"/>
      <c r="G57" s="224"/>
      <c r="H57" s="224"/>
      <c r="I57" s="224"/>
      <c r="J57" s="224"/>
      <c r="K57" s="224"/>
      <c r="L57" s="224"/>
      <c r="M57" s="224"/>
      <c r="N57" s="224"/>
      <c r="O57" s="224"/>
    </row>
    <row r="58" spans="3:15" ht="11.25">
      <c r="C58" s="224"/>
      <c r="D58" s="224"/>
      <c r="E58" s="224"/>
      <c r="F58" s="224"/>
      <c r="G58" s="224"/>
      <c r="H58" s="224"/>
      <c r="I58" s="224"/>
      <c r="J58" s="224"/>
      <c r="K58" s="224"/>
      <c r="L58" s="224"/>
      <c r="M58" s="224"/>
      <c r="N58" s="224"/>
      <c r="O58" s="224"/>
    </row>
    <row r="59" spans="3:15" ht="11.25">
      <c r="C59" s="224"/>
      <c r="D59" s="224"/>
      <c r="E59" s="224"/>
      <c r="F59" s="224"/>
      <c r="G59" s="224"/>
      <c r="H59" s="224"/>
      <c r="I59" s="224"/>
      <c r="J59" s="224"/>
      <c r="K59" s="224"/>
      <c r="L59" s="224"/>
      <c r="M59" s="224"/>
      <c r="N59" s="224"/>
      <c r="O59" s="224"/>
    </row>
    <row r="60" spans="3:15" ht="11.25">
      <c r="C60" s="224"/>
      <c r="D60" s="224"/>
      <c r="E60" s="224"/>
      <c r="F60" s="224"/>
      <c r="G60" s="224"/>
      <c r="H60" s="224"/>
      <c r="I60" s="224"/>
      <c r="J60" s="224"/>
      <c r="K60" s="224"/>
      <c r="L60" s="224"/>
      <c r="M60" s="224"/>
      <c r="N60" s="224"/>
      <c r="O60" s="224"/>
    </row>
    <row r="61" spans="3:15" ht="11.25">
      <c r="C61" s="224"/>
      <c r="D61" s="224"/>
      <c r="E61" s="224"/>
      <c r="F61" s="224"/>
      <c r="G61" s="224"/>
      <c r="H61" s="224"/>
      <c r="I61" s="224"/>
      <c r="J61" s="224"/>
      <c r="K61" s="224"/>
      <c r="L61" s="224"/>
      <c r="M61" s="224"/>
      <c r="N61" s="224"/>
      <c r="O61" s="224"/>
    </row>
    <row r="62" spans="3:15" ht="11.25">
      <c r="C62" s="224"/>
      <c r="D62" s="224"/>
      <c r="E62" s="224"/>
      <c r="F62" s="224"/>
      <c r="G62" s="224"/>
      <c r="H62" s="224"/>
      <c r="I62" s="224"/>
      <c r="J62" s="224"/>
      <c r="K62" s="224"/>
      <c r="L62" s="224"/>
      <c r="M62" s="224"/>
      <c r="N62" s="224"/>
      <c r="O62" s="224"/>
    </row>
    <row r="63" spans="3:15" ht="11.25">
      <c r="C63" s="224"/>
      <c r="D63" s="224"/>
      <c r="E63" s="224"/>
      <c r="F63" s="224"/>
      <c r="G63" s="224"/>
      <c r="H63" s="224"/>
      <c r="I63" s="224"/>
      <c r="J63" s="224"/>
      <c r="K63" s="224"/>
      <c r="L63" s="224"/>
      <c r="M63" s="224"/>
      <c r="N63" s="224"/>
      <c r="O63" s="224"/>
    </row>
    <row r="64" spans="3:15" ht="11.25">
      <c r="C64" s="224"/>
      <c r="D64" s="224"/>
      <c r="E64" s="224"/>
      <c r="F64" s="224"/>
      <c r="G64" s="224"/>
      <c r="H64" s="224"/>
      <c r="I64" s="224"/>
      <c r="J64" s="224"/>
      <c r="K64" s="224"/>
      <c r="L64" s="224"/>
      <c r="M64" s="224"/>
      <c r="N64" s="224"/>
      <c r="O64" s="224"/>
    </row>
    <row r="65" spans="3:15" ht="11.25">
      <c r="C65" s="224"/>
      <c r="D65" s="224"/>
      <c r="E65" s="224"/>
      <c r="F65" s="224"/>
      <c r="G65" s="224"/>
      <c r="H65" s="224"/>
      <c r="I65" s="224"/>
      <c r="J65" s="224"/>
      <c r="K65" s="224"/>
      <c r="L65" s="224"/>
      <c r="M65" s="224"/>
      <c r="N65" s="224"/>
      <c r="O65" s="224"/>
    </row>
    <row r="66" spans="3:15" ht="11.25">
      <c r="C66" s="224"/>
      <c r="D66" s="224"/>
      <c r="E66" s="224"/>
      <c r="F66" s="224"/>
      <c r="G66" s="224"/>
      <c r="H66" s="224"/>
      <c r="I66" s="224"/>
      <c r="J66" s="224"/>
      <c r="K66" s="224"/>
      <c r="L66" s="224"/>
      <c r="M66" s="224"/>
      <c r="N66" s="224"/>
      <c r="O66" s="224"/>
    </row>
    <row r="67" spans="3:15" ht="11.25">
      <c r="C67" s="224"/>
      <c r="D67" s="224"/>
      <c r="E67" s="224"/>
      <c r="F67" s="224"/>
      <c r="G67" s="224"/>
      <c r="H67" s="224"/>
      <c r="I67" s="224"/>
      <c r="J67" s="224"/>
      <c r="K67" s="224"/>
      <c r="L67" s="224"/>
      <c r="M67" s="224"/>
      <c r="N67" s="224"/>
      <c r="O67" s="224"/>
    </row>
    <row r="68" spans="3:15" ht="11.25">
      <c r="C68" s="224"/>
      <c r="D68" s="224"/>
      <c r="E68" s="224"/>
      <c r="F68" s="224"/>
      <c r="G68" s="224"/>
      <c r="H68" s="224"/>
      <c r="I68" s="224"/>
      <c r="J68" s="224"/>
      <c r="K68" s="224"/>
      <c r="L68" s="224"/>
      <c r="M68" s="224"/>
      <c r="N68" s="224"/>
      <c r="O68" s="224"/>
    </row>
    <row r="69" spans="3:15" ht="11.25">
      <c r="C69" s="224"/>
      <c r="D69" s="224"/>
      <c r="E69" s="224"/>
      <c r="F69" s="224"/>
      <c r="G69" s="224"/>
      <c r="H69" s="224"/>
      <c r="I69" s="224"/>
      <c r="J69" s="224"/>
      <c r="K69" s="224"/>
      <c r="L69" s="224"/>
      <c r="M69" s="224"/>
      <c r="N69" s="224"/>
      <c r="O69" s="224"/>
    </row>
    <row r="70" spans="3:15" ht="11.25">
      <c r="C70" s="224"/>
      <c r="D70" s="224"/>
      <c r="E70" s="224"/>
      <c r="F70" s="224"/>
      <c r="G70" s="224"/>
      <c r="H70" s="224"/>
      <c r="I70" s="224"/>
      <c r="J70" s="224"/>
      <c r="K70" s="224"/>
      <c r="L70" s="224"/>
      <c r="M70" s="224"/>
      <c r="N70" s="224"/>
      <c r="O70" s="224"/>
    </row>
    <row r="71" spans="3:15" ht="11.25">
      <c r="C71" s="224"/>
      <c r="D71" s="224"/>
      <c r="E71" s="224"/>
      <c r="F71" s="224"/>
      <c r="G71" s="224"/>
      <c r="H71" s="224"/>
      <c r="I71" s="224"/>
      <c r="J71" s="224"/>
      <c r="K71" s="224"/>
      <c r="L71" s="224"/>
      <c r="M71" s="224"/>
      <c r="N71" s="224"/>
      <c r="O71" s="224"/>
    </row>
    <row r="72" spans="3:15" ht="11.25">
      <c r="C72" s="224"/>
      <c r="D72" s="224"/>
      <c r="E72" s="224"/>
      <c r="F72" s="224"/>
      <c r="G72" s="224"/>
      <c r="H72" s="224"/>
      <c r="I72" s="224"/>
      <c r="J72" s="224"/>
      <c r="K72" s="224"/>
      <c r="L72" s="224"/>
      <c r="M72" s="224"/>
      <c r="N72" s="224"/>
      <c r="O72" s="224"/>
    </row>
    <row r="73" spans="3:15" ht="11.25">
      <c r="C73" s="224"/>
      <c r="D73" s="224"/>
      <c r="E73" s="224"/>
      <c r="F73" s="224"/>
      <c r="G73" s="224"/>
      <c r="H73" s="224"/>
      <c r="I73" s="224"/>
      <c r="J73" s="224"/>
      <c r="K73" s="224"/>
      <c r="L73" s="224"/>
      <c r="M73" s="224"/>
      <c r="N73" s="224"/>
      <c r="O73" s="224"/>
    </row>
    <row r="74" spans="3:15" ht="11.25">
      <c r="C74" s="224"/>
      <c r="D74" s="224"/>
      <c r="E74" s="224"/>
      <c r="F74" s="224"/>
      <c r="G74" s="224"/>
      <c r="H74" s="224"/>
      <c r="I74" s="224"/>
      <c r="J74" s="224"/>
      <c r="K74" s="224"/>
      <c r="L74" s="224"/>
      <c r="M74" s="224"/>
      <c r="N74" s="224"/>
      <c r="O74" s="224"/>
    </row>
    <row r="75" spans="3:15" ht="11.25">
      <c r="C75" s="224"/>
      <c r="D75" s="224"/>
      <c r="E75" s="224"/>
      <c r="F75" s="224"/>
      <c r="G75" s="224"/>
      <c r="H75" s="224"/>
      <c r="I75" s="224"/>
      <c r="J75" s="224"/>
      <c r="K75" s="224"/>
      <c r="L75" s="224"/>
      <c r="M75" s="224"/>
      <c r="N75" s="224"/>
      <c r="O75" s="224"/>
    </row>
    <row r="76" spans="3:15" ht="11.25">
      <c r="C76" s="224"/>
      <c r="D76" s="224"/>
      <c r="E76" s="224"/>
      <c r="F76" s="224"/>
      <c r="G76" s="224"/>
      <c r="H76" s="224"/>
      <c r="I76" s="224"/>
      <c r="J76" s="224"/>
      <c r="K76" s="224"/>
      <c r="L76" s="224"/>
      <c r="M76" s="224"/>
      <c r="N76" s="224"/>
      <c r="O76" s="224"/>
    </row>
  </sheetData>
  <printOptions/>
  <pageMargins left="0.1968503937007874" right="0.1968503937007874" top="0.984251968503937" bottom="0.984251968503937" header="0.5118110236220472" footer="0.5118110236220472"/>
  <pageSetup fitToHeight="1" fitToWidth="1"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41"/>
  <sheetViews>
    <sheetView showGridLines="0" zoomScaleSheetLayoutView="100" workbookViewId="0" topLeftCell="A1">
      <selection activeCell="G1" sqref="G1"/>
    </sheetView>
  </sheetViews>
  <sheetFormatPr defaultColWidth="9.140625" defaultRowHeight="12.75"/>
  <cols>
    <col min="1" max="1" width="2.421875" style="41" customWidth="1"/>
    <col min="2" max="2" width="9.28125" style="41" customWidth="1"/>
    <col min="3" max="3" width="20.7109375" style="42" bestFit="1" customWidth="1"/>
    <col min="4" max="4" width="4.140625" style="43" customWidth="1"/>
    <col min="5" max="5" width="20.7109375" style="42" bestFit="1" customWidth="1"/>
    <col min="6" max="6" width="4.140625" style="43" customWidth="1"/>
    <col min="7" max="7" width="18.8515625" style="43" customWidth="1"/>
    <col min="8" max="16384" width="10.28125" style="41" customWidth="1"/>
  </cols>
  <sheetData>
    <row r="1" spans="2:7" s="61" customFormat="1" ht="12.75">
      <c r="B1" s="203" t="s">
        <v>241</v>
      </c>
      <c r="C1" s="396"/>
      <c r="D1" s="395"/>
      <c r="F1" s="203"/>
      <c r="G1" s="206" t="s">
        <v>658</v>
      </c>
    </row>
    <row r="3" ht="11.25">
      <c r="B3" s="2" t="s">
        <v>608</v>
      </c>
    </row>
    <row r="4" spans="2:7" ht="11.25">
      <c r="B4" s="44" t="s">
        <v>78</v>
      </c>
      <c r="C4" s="45"/>
      <c r="D4" s="46"/>
      <c r="E4" s="45"/>
      <c r="F4" s="46"/>
      <c r="G4" s="46"/>
    </row>
    <row r="6" spans="2:7" ht="11.25">
      <c r="B6" s="513" t="s">
        <v>1</v>
      </c>
      <c r="C6" s="516" t="s">
        <v>79</v>
      </c>
      <c r="D6" s="48"/>
      <c r="E6" s="516" t="s">
        <v>80</v>
      </c>
      <c r="F6" s="48"/>
      <c r="G6" s="518" t="s">
        <v>81</v>
      </c>
    </row>
    <row r="7" spans="2:7" ht="11.25">
      <c r="B7" s="514"/>
      <c r="C7" s="517"/>
      <c r="D7" s="50"/>
      <c r="E7" s="517"/>
      <c r="F7" s="50"/>
      <c r="G7" s="519"/>
    </row>
    <row r="8" spans="2:7" s="51" customFormat="1" ht="23.25" thickBot="1">
      <c r="B8" s="515"/>
      <c r="C8" s="53" t="s">
        <v>82</v>
      </c>
      <c r="D8" s="54"/>
      <c r="E8" s="53" t="s">
        <v>82</v>
      </c>
      <c r="F8" s="54"/>
      <c r="G8" s="54" t="s">
        <v>83</v>
      </c>
    </row>
    <row r="9" spans="2:7" s="51" customFormat="1" ht="12" thickTop="1">
      <c r="B9" s="49" t="s">
        <v>50</v>
      </c>
      <c r="C9" s="425">
        <v>1.1971338461174673E-09</v>
      </c>
      <c r="E9" s="425">
        <v>8.333433166666668E-10</v>
      </c>
      <c r="G9" s="426">
        <v>100.21025027763324</v>
      </c>
    </row>
    <row r="10" spans="2:7" s="51" customFormat="1" ht="11.25">
      <c r="B10" s="49" t="s">
        <v>51</v>
      </c>
      <c r="C10" s="425">
        <v>2.3337178910571004E-09</v>
      </c>
      <c r="E10" s="425">
        <v>1.7490170833333334E-09</v>
      </c>
      <c r="G10" s="426">
        <v>109.87953564316295</v>
      </c>
    </row>
    <row r="11" spans="2:7" s="51" customFormat="1" ht="11.25">
      <c r="B11" s="49" t="s">
        <v>52</v>
      </c>
      <c r="C11" s="425">
        <v>4.721045592356634E-09</v>
      </c>
      <c r="E11" s="425">
        <v>3.4184000833333328E-09</v>
      </c>
      <c r="G11" s="426">
        <v>95.44692364115936</v>
      </c>
    </row>
    <row r="12" spans="2:7" s="51" customFormat="1" ht="11.25">
      <c r="B12" s="49" t="s">
        <v>53</v>
      </c>
      <c r="C12" s="425">
        <v>1.4733672360311262E-08</v>
      </c>
      <c r="E12" s="425">
        <v>8.699247916666667E-09</v>
      </c>
      <c r="G12" s="426">
        <v>154.48302435635037</v>
      </c>
    </row>
    <row r="13" spans="2:7" s="51" customFormat="1" ht="11.25">
      <c r="B13" s="49" t="s">
        <v>54</v>
      </c>
      <c r="C13" s="425">
        <v>4.8318678161818545E-08</v>
      </c>
      <c r="E13" s="425">
        <v>2.7896333333333333E-08</v>
      </c>
      <c r="G13" s="426">
        <v>220.67523078503672</v>
      </c>
    </row>
    <row r="14" spans="2:7" s="51" customFormat="1" ht="11.25">
      <c r="B14" s="49" t="s">
        <v>55</v>
      </c>
      <c r="C14" s="425">
        <v>1.6558005221345353E-07</v>
      </c>
      <c r="E14" s="425">
        <v>9.080819500000001E-08</v>
      </c>
      <c r="G14" s="426">
        <v>225.5201818638053</v>
      </c>
    </row>
    <row r="15" spans="2:7" s="51" customFormat="1" ht="11.25">
      <c r="B15" s="49" t="s">
        <v>56</v>
      </c>
      <c r="C15" s="425">
        <v>2.6650808111520744E-07</v>
      </c>
      <c r="E15" s="425">
        <v>2.1998463333333337E-07</v>
      </c>
      <c r="G15" s="426">
        <v>142.25196121708325</v>
      </c>
    </row>
    <row r="16" spans="2:7" s="51" customFormat="1" ht="11.25">
      <c r="B16" s="49" t="s">
        <v>57</v>
      </c>
      <c r="C16" s="425">
        <v>1.417656602841464E-06</v>
      </c>
      <c r="E16" s="425">
        <v>7.145783249999999E-07</v>
      </c>
      <c r="G16" s="426">
        <v>224.8310184999285</v>
      </c>
    </row>
    <row r="17" spans="2:7" s="51" customFormat="1" ht="11.25">
      <c r="B17" s="49" t="s">
        <v>58</v>
      </c>
      <c r="C17" s="425">
        <v>1.7265112415214678E-05</v>
      </c>
      <c r="E17" s="425">
        <v>5.606782249999999E-06</v>
      </c>
      <c r="G17" s="426">
        <v>684.6280881805363</v>
      </c>
    </row>
    <row r="18" spans="2:7" s="51" customFormat="1" ht="11.25">
      <c r="B18" s="49" t="s">
        <v>59</v>
      </c>
      <c r="C18" s="425">
        <v>0.00036473458046886646</v>
      </c>
      <c r="E18" s="425">
        <v>7.960909083333333E-05</v>
      </c>
      <c r="G18" s="426">
        <v>1319.871278812965</v>
      </c>
    </row>
    <row r="19" spans="2:7" s="51" customFormat="1" ht="11.25">
      <c r="B19" s="49" t="s">
        <v>60</v>
      </c>
      <c r="C19" s="425">
        <v>0.004803459984823439</v>
      </c>
      <c r="E19" s="425">
        <v>0.0022610808333333333</v>
      </c>
      <c r="G19" s="426">
        <v>2740.2294382020377</v>
      </c>
    </row>
    <row r="20" spans="2:7" s="51" customFormat="1" ht="11.25">
      <c r="B20" s="49" t="s">
        <v>61</v>
      </c>
      <c r="C20" s="425">
        <v>0.028662630025871667</v>
      </c>
      <c r="E20" s="425">
        <v>0.011638955000000001</v>
      </c>
      <c r="G20" s="426">
        <v>414.7518314434432</v>
      </c>
    </row>
    <row r="21" spans="2:7" s="51" customFormat="1" ht="11.25">
      <c r="B21" s="49" t="s">
        <v>62</v>
      </c>
      <c r="C21" s="425">
        <v>0.3632049541374677</v>
      </c>
      <c r="E21" s="425">
        <v>0.127021975</v>
      </c>
      <c r="G21" s="426">
        <v>991.3520586684973</v>
      </c>
    </row>
    <row r="22" spans="2:7" s="51" customFormat="1" ht="11.25">
      <c r="B22" s="49" t="s">
        <v>63</v>
      </c>
      <c r="C22" s="427">
        <v>10.719402357407803</v>
      </c>
      <c r="D22" s="55"/>
      <c r="E22" s="427">
        <v>2.7987974166666665</v>
      </c>
      <c r="F22" s="55"/>
      <c r="G22" s="426">
        <v>2103.3962364911004</v>
      </c>
    </row>
    <row r="23" spans="2:7" s="51" customFormat="1" ht="11.25">
      <c r="B23" s="49" t="s">
        <v>64</v>
      </c>
      <c r="C23" s="427">
        <v>108.05253409800254</v>
      </c>
      <c r="D23" s="55"/>
      <c r="E23" s="427">
        <v>70.16210833333334</v>
      </c>
      <c r="F23" s="55"/>
      <c r="G23" s="426">
        <v>2406.8662674733905</v>
      </c>
    </row>
    <row r="24" spans="2:7" s="51" customFormat="1" ht="11.25">
      <c r="B24" s="49" t="s">
        <v>65</v>
      </c>
      <c r="C24" s="427">
        <v>124.28708798181732</v>
      </c>
      <c r="D24" s="55"/>
      <c r="E24" s="427">
        <v>117.49175000000001</v>
      </c>
      <c r="F24" s="55"/>
      <c r="G24" s="426">
        <v>67.45755335887023</v>
      </c>
    </row>
    <row r="25" spans="2:7" s="51" customFormat="1" ht="11.25">
      <c r="B25" s="49" t="s">
        <v>66</v>
      </c>
      <c r="C25" s="427">
        <v>135.74734194819433</v>
      </c>
      <c r="D25" s="55"/>
      <c r="E25" s="427">
        <v>130.5275</v>
      </c>
      <c r="F25" s="55"/>
      <c r="G25" s="426">
        <v>11.095034332197784</v>
      </c>
    </row>
    <row r="26" spans="2:7" s="51" customFormat="1" ht="11.25">
      <c r="B26" s="49" t="s">
        <v>67</v>
      </c>
      <c r="C26" s="427">
        <v>145.40010684315195</v>
      </c>
      <c r="D26" s="55"/>
      <c r="E26" s="427">
        <v>140.85491666666667</v>
      </c>
      <c r="F26" s="55"/>
      <c r="G26" s="426">
        <v>7.912061953738991</v>
      </c>
    </row>
    <row r="27" spans="2:7" s="51" customFormat="1" ht="11.25">
      <c r="B27" s="49" t="s">
        <v>68</v>
      </c>
      <c r="C27" s="427">
        <v>148.07358897183522</v>
      </c>
      <c r="D27" s="55"/>
      <c r="E27" s="427">
        <v>146.33025</v>
      </c>
      <c r="F27" s="55"/>
      <c r="G27" s="426">
        <v>3.8872149179504545</v>
      </c>
    </row>
    <row r="28" spans="2:7" s="51" customFormat="1" ht="11.25">
      <c r="B28" s="49" t="s">
        <v>69</v>
      </c>
      <c r="C28" s="427">
        <v>177.54820116802085</v>
      </c>
      <c r="D28" s="55"/>
      <c r="E28" s="427">
        <v>162.89375</v>
      </c>
      <c r="F28" s="55"/>
      <c r="G28" s="426">
        <v>11.319259004887927</v>
      </c>
    </row>
    <row r="29" spans="2:7" s="51" customFormat="1" ht="11.25">
      <c r="B29" s="49" t="s">
        <v>70</v>
      </c>
      <c r="C29" s="427">
        <v>194.44441982222065</v>
      </c>
      <c r="D29" s="55"/>
      <c r="E29" s="427">
        <v>185.32708333333335</v>
      </c>
      <c r="F29" s="55"/>
      <c r="G29" s="426">
        <v>13.771758175702464</v>
      </c>
    </row>
    <row r="30" spans="2:7" s="51" customFormat="1" ht="11.25">
      <c r="B30" s="49" t="s">
        <v>71</v>
      </c>
      <c r="C30" s="427">
        <v>214.3359076193254</v>
      </c>
      <c r="D30" s="55"/>
      <c r="E30" s="427">
        <v>204.52891666666667</v>
      </c>
      <c r="F30" s="55"/>
      <c r="G30" s="426">
        <v>10.361050844790176</v>
      </c>
    </row>
    <row r="31" spans="2:19" s="56" customFormat="1" ht="11.25">
      <c r="B31" s="49" t="s">
        <v>72</v>
      </c>
      <c r="C31" s="427">
        <v>273.6191732609394</v>
      </c>
      <c r="D31" s="55"/>
      <c r="E31" s="427">
        <v>232.14941666666667</v>
      </c>
      <c r="F31" s="55"/>
      <c r="G31" s="426">
        <v>13.5044474151373</v>
      </c>
      <c r="K31" s="51"/>
      <c r="L31" s="51"/>
      <c r="M31" s="51"/>
      <c r="N31" s="51"/>
      <c r="O31" s="51"/>
      <c r="P31" s="51"/>
      <c r="Q31" s="51"/>
      <c r="R31" s="51"/>
      <c r="S31" s="51"/>
    </row>
    <row r="32" spans="2:19" s="56" customFormat="1" ht="11.25">
      <c r="B32" s="49" t="s">
        <v>73</v>
      </c>
      <c r="C32" s="428">
        <v>292.6251789679077</v>
      </c>
      <c r="D32" s="373"/>
      <c r="E32" s="428">
        <v>285.07349999999997</v>
      </c>
      <c r="F32" s="373"/>
      <c r="G32" s="429">
        <v>22.797422493343888</v>
      </c>
      <c r="K32" s="51"/>
      <c r="L32" s="51"/>
      <c r="M32" s="51"/>
      <c r="N32" s="51"/>
      <c r="O32" s="51"/>
      <c r="P32" s="51"/>
      <c r="Q32" s="51"/>
      <c r="R32" s="51"/>
      <c r="S32" s="51"/>
    </row>
    <row r="33" spans="2:19" s="56" customFormat="1" ht="11.25">
      <c r="B33" s="49" t="s">
        <v>74</v>
      </c>
      <c r="C33" s="428">
        <v>327.3735529864928</v>
      </c>
      <c r="D33" s="373"/>
      <c r="E33" s="428">
        <v>311.87575000000004</v>
      </c>
      <c r="F33" s="373"/>
      <c r="G33" s="429">
        <v>9.40187355190858</v>
      </c>
      <c r="K33" s="51"/>
      <c r="L33" s="51"/>
      <c r="M33" s="51"/>
      <c r="N33" s="51"/>
      <c r="O33" s="51"/>
      <c r="P33" s="51"/>
      <c r="Q33" s="51"/>
      <c r="R33" s="51"/>
      <c r="S33" s="51"/>
    </row>
    <row r="34" spans="2:19" ht="11.25">
      <c r="B34" s="49" t="s">
        <v>76</v>
      </c>
      <c r="C34" s="428">
        <v>332.02635493285766</v>
      </c>
      <c r="D34" s="428"/>
      <c r="E34" s="428">
        <v>330.4806666666667</v>
      </c>
      <c r="F34" s="428"/>
      <c r="G34" s="428">
        <v>5.965489996149631</v>
      </c>
      <c r="K34" s="51"/>
      <c r="L34" s="51"/>
      <c r="M34" s="51"/>
      <c r="N34" s="51"/>
      <c r="O34" s="51"/>
      <c r="P34" s="51"/>
      <c r="Q34" s="51"/>
      <c r="R34" s="51"/>
      <c r="S34" s="51"/>
    </row>
    <row r="35" spans="2:7" ht="11.25">
      <c r="B35" s="72" t="s">
        <v>514</v>
      </c>
      <c r="C35" s="428">
        <v>344.11621932132175</v>
      </c>
      <c r="D35" s="428"/>
      <c r="E35" s="428">
        <v>336.1816666666667</v>
      </c>
      <c r="F35" s="428"/>
      <c r="G35" s="428">
        <v>1.7250630899235508</v>
      </c>
    </row>
    <row r="36" spans="2:7" ht="11.25">
      <c r="B36" s="467" t="s">
        <v>530</v>
      </c>
      <c r="C36" s="430">
        <v>372.307517268991</v>
      </c>
      <c r="D36" s="430"/>
      <c r="E36" s="430">
        <v>353.2654166666666</v>
      </c>
      <c r="F36" s="430"/>
      <c r="G36" s="430">
        <v>5.081701857626575</v>
      </c>
    </row>
    <row r="37" spans="2:7" ht="11.25">
      <c r="B37" s="57" t="s">
        <v>515</v>
      </c>
      <c r="C37" s="58"/>
      <c r="D37" s="59"/>
      <c r="E37" s="58"/>
      <c r="F37" s="59"/>
      <c r="G37" s="59"/>
    </row>
    <row r="38" spans="3:7" ht="11.25">
      <c r="C38" s="60"/>
      <c r="D38" s="60"/>
      <c r="E38" s="60"/>
      <c r="F38" s="60"/>
      <c r="G38" s="60"/>
    </row>
    <row r="39" ht="11.25">
      <c r="B39" s="60"/>
    </row>
    <row r="40" ht="11.25">
      <c r="B40" s="60"/>
    </row>
    <row r="41" ht="11.25">
      <c r="B41" s="42"/>
    </row>
  </sheetData>
  <mergeCells count="4">
    <mergeCell ref="B6:B8"/>
    <mergeCell ref="C6:C7"/>
    <mergeCell ref="G6:G7"/>
    <mergeCell ref="E6:E7"/>
  </mergeCells>
  <printOptions horizontalCentered="1"/>
  <pageMargins left="0.2362204724409449" right="0.6299212598425197" top="0.4724409448818898" bottom="0.4330708661417323" header="0.1968503937007874" footer="0.2755905511811024"/>
  <pageSetup fitToHeight="1" fitToWidth="1" horizontalDpi="300" verticalDpi="300" orientation="portrait" paperSize="9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P111"/>
  <sheetViews>
    <sheetView zoomScaleSheetLayoutView="100" workbookViewId="0" topLeftCell="A1">
      <selection activeCell="P2" sqref="P2"/>
    </sheetView>
  </sheetViews>
  <sheetFormatPr defaultColWidth="12.7109375" defaultRowHeight="12.75"/>
  <cols>
    <col min="1" max="1" width="2.421875" style="1" customWidth="1"/>
    <col min="2" max="2" width="16.8515625" style="57" customWidth="1"/>
    <col min="3" max="3" width="8.57421875" style="218" customWidth="1"/>
    <col min="4" max="7" width="8.57421875" style="92" customWidth="1"/>
    <col min="8" max="15" width="8.57421875" style="57" customWidth="1"/>
    <col min="16" max="16" width="7.140625" style="57" customWidth="1"/>
    <col min="17" max="16384" width="11.421875" style="57" customWidth="1"/>
  </cols>
  <sheetData>
    <row r="1" spans="2:16" ht="12.75">
      <c r="B1" s="203" t="s">
        <v>241</v>
      </c>
      <c r="L1" s="203"/>
      <c r="N1" s="206"/>
      <c r="P1" s="206" t="s">
        <v>658</v>
      </c>
    </row>
    <row r="3" ht="11.25">
      <c r="B3" s="2" t="s">
        <v>582</v>
      </c>
    </row>
    <row r="4" ht="11.25">
      <c r="B4" s="118" t="s">
        <v>272</v>
      </c>
    </row>
    <row r="5" spans="1:7" ht="11.25">
      <c r="A5" s="233"/>
      <c r="B5" s="1" t="s">
        <v>254</v>
      </c>
      <c r="C5" s="234"/>
      <c r="D5" s="235"/>
      <c r="F5" s="235"/>
      <c r="G5" s="235"/>
    </row>
    <row r="6" spans="1:7" ht="11.25">
      <c r="A6" s="233"/>
      <c r="B6" s="1"/>
      <c r="C6" s="234"/>
      <c r="D6" s="235"/>
      <c r="F6" s="235"/>
      <c r="G6" s="235"/>
    </row>
    <row r="7" spans="2:16" ht="12" thickBot="1">
      <c r="B7" s="236"/>
      <c r="C7" s="237">
        <v>1994</v>
      </c>
      <c r="D7" s="237">
        <v>1995</v>
      </c>
      <c r="E7" s="237">
        <v>1996</v>
      </c>
      <c r="F7" s="237">
        <v>1997</v>
      </c>
      <c r="G7" s="237">
        <v>1998</v>
      </c>
      <c r="H7" s="237">
        <v>1999</v>
      </c>
      <c r="I7" s="237">
        <v>2000</v>
      </c>
      <c r="J7" s="237">
        <v>2001</v>
      </c>
      <c r="K7" s="237">
        <v>2002</v>
      </c>
      <c r="L7" s="237">
        <v>2003</v>
      </c>
      <c r="M7" s="237">
        <v>2004</v>
      </c>
      <c r="N7" s="237">
        <v>2005</v>
      </c>
      <c r="O7" s="237">
        <v>2006</v>
      </c>
      <c r="P7" s="237">
        <v>2007</v>
      </c>
    </row>
    <row r="8" spans="1:16" ht="12" thickTop="1">
      <c r="A8" s="238"/>
      <c r="B8" s="239" t="s">
        <v>273</v>
      </c>
      <c r="C8" s="455">
        <v>24.67</v>
      </c>
      <c r="D8" s="456">
        <v>6.55</v>
      </c>
      <c r="E8" s="456">
        <v>5.33</v>
      </c>
      <c r="F8" s="456">
        <v>5.5</v>
      </c>
      <c r="G8" s="456">
        <v>6.97</v>
      </c>
      <c r="H8" s="457">
        <v>5.28</v>
      </c>
      <c r="I8" s="457">
        <v>3.37</v>
      </c>
      <c r="J8" s="457">
        <v>3.29</v>
      </c>
      <c r="K8" s="89">
        <v>4.17</v>
      </c>
      <c r="L8" s="89">
        <v>4.65</v>
      </c>
      <c r="M8" s="89">
        <v>2.43</v>
      </c>
      <c r="N8" s="89">
        <v>2.96</v>
      </c>
      <c r="O8" s="89">
        <v>3</v>
      </c>
      <c r="P8" s="57">
        <v>2.26</v>
      </c>
    </row>
    <row r="9" spans="1:16" ht="11.25">
      <c r="A9" s="240"/>
      <c r="B9" s="241" t="s">
        <v>274</v>
      </c>
      <c r="C9" s="238">
        <v>7.86</v>
      </c>
      <c r="D9" s="1">
        <v>2.06</v>
      </c>
      <c r="E9" s="1">
        <v>2.27</v>
      </c>
      <c r="F9" s="1">
        <v>2.27</v>
      </c>
      <c r="G9" s="1">
        <v>4.61</v>
      </c>
      <c r="H9" s="1">
        <v>2.47</v>
      </c>
      <c r="I9" s="1">
        <v>2.12</v>
      </c>
      <c r="J9" s="1">
        <v>1.94</v>
      </c>
      <c r="K9" s="89">
        <v>0.68</v>
      </c>
      <c r="L9" s="89">
        <v>3.66</v>
      </c>
      <c r="M9" s="89">
        <v>1.39</v>
      </c>
      <c r="N9" s="89">
        <v>3.41</v>
      </c>
      <c r="O9" s="89">
        <v>3.19</v>
      </c>
      <c r="P9" s="57">
        <v>2.33</v>
      </c>
    </row>
    <row r="10" spans="1:16" ht="11.25">
      <c r="A10" s="240"/>
      <c r="B10" s="241" t="s">
        <v>275</v>
      </c>
      <c r="C10" s="238">
        <v>12.08</v>
      </c>
      <c r="D10" s="88">
        <v>3.27</v>
      </c>
      <c r="E10" s="88">
        <v>2.5</v>
      </c>
      <c r="F10" s="88">
        <v>2.81</v>
      </c>
      <c r="G10" s="88">
        <v>1.88</v>
      </c>
      <c r="H10" s="1">
        <v>2.87</v>
      </c>
      <c r="I10" s="1">
        <v>1.94</v>
      </c>
      <c r="J10" s="1">
        <v>1.86</v>
      </c>
      <c r="K10" s="57">
        <v>3.48</v>
      </c>
      <c r="L10" s="57">
        <v>1.59</v>
      </c>
      <c r="M10" s="57">
        <v>1.75</v>
      </c>
      <c r="N10" s="57">
        <v>0.25</v>
      </c>
      <c r="O10" s="57">
        <v>0.71</v>
      </c>
      <c r="P10" s="57">
        <v>0.5</v>
      </c>
    </row>
    <row r="11" spans="1:16" ht="11.25">
      <c r="A11" s="240"/>
      <c r="B11" s="242" t="s">
        <v>276</v>
      </c>
      <c r="C11" s="243">
        <v>4.74</v>
      </c>
      <c r="D11" s="188">
        <v>1.21</v>
      </c>
      <c r="E11" s="188">
        <v>0.56</v>
      </c>
      <c r="F11" s="188">
        <v>0.42</v>
      </c>
      <c r="G11" s="188">
        <v>0.48</v>
      </c>
      <c r="H11" s="188">
        <v>-0.06</v>
      </c>
      <c r="I11" s="188">
        <v>-0.69</v>
      </c>
      <c r="J11" s="188">
        <v>-0.52</v>
      </c>
      <c r="K11" s="57">
        <v>0.01</v>
      </c>
      <c r="L11" s="57">
        <v>-0.6</v>
      </c>
      <c r="M11" s="57">
        <v>-0.71</v>
      </c>
      <c r="N11" s="57">
        <v>-0.7</v>
      </c>
      <c r="O11" s="57">
        <v>-0.91</v>
      </c>
      <c r="P11" s="57">
        <v>-0.56</v>
      </c>
    </row>
    <row r="12" spans="1:16" ht="11.25">
      <c r="A12" s="240"/>
      <c r="B12" s="241" t="s">
        <v>277</v>
      </c>
      <c r="C12" s="238">
        <v>-5.21</v>
      </c>
      <c r="D12" s="1">
        <v>-0.24</v>
      </c>
      <c r="E12" s="1">
        <v>0.09</v>
      </c>
      <c r="F12" s="1">
        <v>0.88</v>
      </c>
      <c r="G12" s="1">
        <v>-0.01</v>
      </c>
      <c r="H12" s="1">
        <v>-2.92</v>
      </c>
      <c r="I12" s="1">
        <v>-3.24</v>
      </c>
      <c r="J12" s="1">
        <v>-3.35</v>
      </c>
      <c r="K12" s="93">
        <v>-3.55</v>
      </c>
      <c r="L12" s="93">
        <v>-3.89</v>
      </c>
      <c r="M12" s="93">
        <v>-4.18</v>
      </c>
      <c r="N12" s="93">
        <v>-4.35</v>
      </c>
      <c r="O12" s="93">
        <v>-3.86</v>
      </c>
      <c r="P12" s="93">
        <v>-3.97</v>
      </c>
    </row>
    <row r="13" spans="1:16" ht="11.25">
      <c r="A13" s="240"/>
      <c r="B13" s="241" t="s">
        <v>274</v>
      </c>
      <c r="C13" s="238">
        <v>-3.25</v>
      </c>
      <c r="D13" s="88">
        <v>-0.47</v>
      </c>
      <c r="E13" s="88">
        <v>-0.34</v>
      </c>
      <c r="F13" s="88">
        <v>0.25</v>
      </c>
      <c r="G13" s="88">
        <v>-0.51</v>
      </c>
      <c r="H13" s="1">
        <v>-2.13</v>
      </c>
      <c r="I13" s="1">
        <v>-1.73</v>
      </c>
      <c r="J13" s="1">
        <v>-1.69</v>
      </c>
      <c r="K13" s="1">
        <v>-2.16</v>
      </c>
      <c r="L13" s="1">
        <v>-2.28</v>
      </c>
      <c r="M13" s="1">
        <v>-2.7</v>
      </c>
      <c r="N13" s="1">
        <v>-2.6</v>
      </c>
      <c r="O13" s="1">
        <v>-2.2</v>
      </c>
      <c r="P13" s="1">
        <v>-2.32</v>
      </c>
    </row>
    <row r="14" spans="1:16" ht="11.25">
      <c r="A14" s="240"/>
      <c r="B14" s="241" t="s">
        <v>275</v>
      </c>
      <c r="C14" s="238">
        <v>-0.77</v>
      </c>
      <c r="D14" s="88">
        <v>0.16</v>
      </c>
      <c r="E14" s="88">
        <v>0.5</v>
      </c>
      <c r="F14" s="88">
        <v>0.69</v>
      </c>
      <c r="G14" s="88">
        <v>0.18</v>
      </c>
      <c r="H14" s="1">
        <v>-0.2</v>
      </c>
      <c r="I14" s="1">
        <v>-0.51</v>
      </c>
      <c r="J14" s="1">
        <v>-0.8</v>
      </c>
      <c r="K14" s="1">
        <v>-0.72</v>
      </c>
      <c r="L14" s="1">
        <v>-0.81</v>
      </c>
      <c r="M14" s="1">
        <v>-0.9</v>
      </c>
      <c r="N14" s="1">
        <v>-0.99</v>
      </c>
      <c r="O14" s="1">
        <v>-0.85</v>
      </c>
      <c r="P14" s="1">
        <v>-1.17</v>
      </c>
    </row>
    <row r="15" spans="1:16" ht="11.25">
      <c r="A15" s="240"/>
      <c r="B15" s="242" t="s">
        <v>276</v>
      </c>
      <c r="C15" s="243">
        <v>-1.19</v>
      </c>
      <c r="D15" s="146">
        <v>0.07</v>
      </c>
      <c r="E15" s="146">
        <v>-0.07</v>
      </c>
      <c r="F15" s="146">
        <v>-0.05</v>
      </c>
      <c r="G15" s="146">
        <v>0.33</v>
      </c>
      <c r="H15" s="188">
        <v>-0.59</v>
      </c>
      <c r="I15" s="188">
        <v>-0.99</v>
      </c>
      <c r="J15" s="188">
        <v>-0.86</v>
      </c>
      <c r="K15" s="188">
        <v>-0.67</v>
      </c>
      <c r="L15" s="188">
        <v>-0.8</v>
      </c>
      <c r="M15" s="188">
        <v>-0.58</v>
      </c>
      <c r="N15" s="188">
        <v>-0.77</v>
      </c>
      <c r="O15" s="188">
        <v>-0.82</v>
      </c>
      <c r="P15" s="188">
        <v>-0.48</v>
      </c>
    </row>
    <row r="16" spans="1:16" ht="11.25">
      <c r="A16" s="240"/>
      <c r="B16" s="244" t="s">
        <v>278</v>
      </c>
      <c r="C16" s="238">
        <v>29.89</v>
      </c>
      <c r="D16" s="88">
        <v>6.79</v>
      </c>
      <c r="E16" s="88">
        <v>5.24</v>
      </c>
      <c r="F16" s="88">
        <v>4.61</v>
      </c>
      <c r="G16" s="88">
        <v>6.98</v>
      </c>
      <c r="H16" s="1">
        <v>8.2</v>
      </c>
      <c r="I16" s="1">
        <v>6.61</v>
      </c>
      <c r="J16" s="1">
        <v>6.64</v>
      </c>
      <c r="K16" s="57">
        <v>7.71</v>
      </c>
      <c r="L16" s="57">
        <v>8.54</v>
      </c>
      <c r="M16" s="57">
        <v>6.61</v>
      </c>
      <c r="N16" s="57">
        <v>7.32</v>
      </c>
      <c r="O16" s="57">
        <v>6.86</v>
      </c>
      <c r="P16" s="57">
        <v>6.23</v>
      </c>
    </row>
    <row r="17" spans="1:16" ht="11.25">
      <c r="A17" s="240"/>
      <c r="B17" s="241" t="s">
        <v>274</v>
      </c>
      <c r="C17" s="238">
        <v>11.11</v>
      </c>
      <c r="D17" s="88">
        <v>2.54</v>
      </c>
      <c r="E17" s="88">
        <v>2.62</v>
      </c>
      <c r="F17" s="88">
        <v>2.02</v>
      </c>
      <c r="G17" s="88">
        <v>5.12</v>
      </c>
      <c r="H17" s="1">
        <v>4.6</v>
      </c>
      <c r="I17" s="1">
        <v>3.85</v>
      </c>
      <c r="J17" s="1">
        <v>3.63</v>
      </c>
      <c r="K17" s="57">
        <v>2.84</v>
      </c>
      <c r="L17" s="57">
        <v>5.94</v>
      </c>
      <c r="M17" s="57">
        <v>4.09</v>
      </c>
      <c r="N17" s="57">
        <v>6.01</v>
      </c>
      <c r="O17" s="57">
        <v>5.39</v>
      </c>
      <c r="P17" s="57">
        <v>4.65</v>
      </c>
    </row>
    <row r="18" spans="1:16" ht="11.25">
      <c r="A18" s="240"/>
      <c r="B18" s="241" t="s">
        <v>275</v>
      </c>
      <c r="C18" s="238">
        <v>12.84</v>
      </c>
      <c r="D18" s="88">
        <v>3.11</v>
      </c>
      <c r="E18" s="88">
        <v>2</v>
      </c>
      <c r="F18" s="88">
        <v>2.12</v>
      </c>
      <c r="G18" s="88">
        <v>1.7</v>
      </c>
      <c r="H18" s="1">
        <v>3.07</v>
      </c>
      <c r="I18" s="1">
        <v>2.45</v>
      </c>
      <c r="J18" s="1">
        <v>2.67</v>
      </c>
      <c r="K18" s="57">
        <v>4.2</v>
      </c>
      <c r="L18" s="57">
        <v>2.4</v>
      </c>
      <c r="M18" s="57">
        <v>2.65</v>
      </c>
      <c r="N18" s="57">
        <v>1.25</v>
      </c>
      <c r="O18" s="57">
        <v>1.56</v>
      </c>
      <c r="P18" s="57">
        <v>1.67</v>
      </c>
    </row>
    <row r="19" spans="1:16" ht="11.25">
      <c r="A19" s="240"/>
      <c r="B19" s="242" t="s">
        <v>276</v>
      </c>
      <c r="C19" s="243">
        <v>5.93</v>
      </c>
      <c r="D19" s="146">
        <v>1.15</v>
      </c>
      <c r="E19" s="146">
        <v>0.63</v>
      </c>
      <c r="F19" s="146">
        <v>0.47</v>
      </c>
      <c r="G19" s="146">
        <v>0.15</v>
      </c>
      <c r="H19" s="188">
        <v>0.53</v>
      </c>
      <c r="I19" s="188">
        <v>0.3</v>
      </c>
      <c r="J19" s="188">
        <v>0.34</v>
      </c>
      <c r="K19" s="57">
        <v>0.67</v>
      </c>
      <c r="L19" s="57">
        <v>0.2</v>
      </c>
      <c r="M19" s="57">
        <v>-0.14</v>
      </c>
      <c r="N19" s="57">
        <v>0.06</v>
      </c>
      <c r="O19" s="57">
        <v>-0.09</v>
      </c>
      <c r="P19" s="57">
        <v>-0.08</v>
      </c>
    </row>
    <row r="20" spans="1:16" ht="11.25">
      <c r="A20" s="240"/>
      <c r="B20" s="244" t="s">
        <v>571</v>
      </c>
      <c r="C20" s="88">
        <v>4.07</v>
      </c>
      <c r="D20" s="88">
        <v>5.26</v>
      </c>
      <c r="E20" s="88">
        <v>3.3</v>
      </c>
      <c r="F20" s="88">
        <v>3.35</v>
      </c>
      <c r="G20" s="57">
        <v>7.42</v>
      </c>
      <c r="H20" s="57">
        <v>6.64</v>
      </c>
      <c r="I20" s="57">
        <v>4.64</v>
      </c>
      <c r="J20" s="57">
        <v>4.64</v>
      </c>
      <c r="K20" s="93">
        <v>3.54</v>
      </c>
      <c r="L20" s="93">
        <v>4.7</v>
      </c>
      <c r="M20" s="93">
        <v>2.34</v>
      </c>
      <c r="N20" s="93">
        <v>6.58</v>
      </c>
      <c r="O20" s="93">
        <v>5.24</v>
      </c>
      <c r="P20" s="93">
        <v>2.57</v>
      </c>
    </row>
    <row r="21" spans="1:16" ht="11.25">
      <c r="A21" s="240"/>
      <c r="B21" s="241" t="s">
        <v>274</v>
      </c>
      <c r="C21" s="88">
        <v>1.68</v>
      </c>
      <c r="D21" s="88">
        <v>2.26</v>
      </c>
      <c r="E21" s="88">
        <v>1.64</v>
      </c>
      <c r="F21" s="88">
        <v>1.49</v>
      </c>
      <c r="G21" s="57">
        <v>5.68</v>
      </c>
      <c r="H21" s="57">
        <v>5.53</v>
      </c>
      <c r="I21" s="57">
        <v>3.16</v>
      </c>
      <c r="J21" s="57">
        <v>3.03</v>
      </c>
      <c r="K21" s="1">
        <v>2.39</v>
      </c>
      <c r="L21" s="1">
        <v>3.17</v>
      </c>
      <c r="M21" s="1">
        <v>1.58</v>
      </c>
      <c r="N21" s="1">
        <v>5.48</v>
      </c>
      <c r="O21" s="1">
        <v>4.29</v>
      </c>
      <c r="P21" s="1">
        <v>2.01</v>
      </c>
    </row>
    <row r="22" spans="1:16" ht="11.25">
      <c r="A22" s="240"/>
      <c r="B22" s="241" t="s">
        <v>275</v>
      </c>
      <c r="C22" s="88">
        <v>1.57</v>
      </c>
      <c r="D22" s="88">
        <v>2.19</v>
      </c>
      <c r="E22" s="88">
        <v>1.27</v>
      </c>
      <c r="F22" s="88">
        <v>1.52</v>
      </c>
      <c r="G22" s="57">
        <v>1.59</v>
      </c>
      <c r="H22" s="57">
        <v>0.71</v>
      </c>
      <c r="I22" s="57">
        <v>1.23</v>
      </c>
      <c r="J22" s="57">
        <v>1.23</v>
      </c>
      <c r="K22" s="1">
        <v>0.48</v>
      </c>
      <c r="L22" s="1">
        <v>1.34</v>
      </c>
      <c r="M22" s="1">
        <v>0.91</v>
      </c>
      <c r="N22" s="1">
        <v>1.03</v>
      </c>
      <c r="O22" s="1">
        <v>1.03</v>
      </c>
      <c r="P22" s="1">
        <v>0.64</v>
      </c>
    </row>
    <row r="23" spans="1:16" ht="11.25">
      <c r="A23" s="240"/>
      <c r="B23" s="242" t="s">
        <v>276</v>
      </c>
      <c r="C23" s="146">
        <v>0.82</v>
      </c>
      <c r="D23" s="146">
        <v>0.81</v>
      </c>
      <c r="E23" s="146">
        <v>0.39</v>
      </c>
      <c r="F23" s="146">
        <v>0.34</v>
      </c>
      <c r="G23" s="188">
        <v>0.15</v>
      </c>
      <c r="H23" s="188">
        <v>0.4</v>
      </c>
      <c r="I23" s="188">
        <v>0.24</v>
      </c>
      <c r="J23" s="188">
        <v>0.37</v>
      </c>
      <c r="K23" s="188">
        <v>0.67</v>
      </c>
      <c r="L23" s="188">
        <v>0.19</v>
      </c>
      <c r="M23" s="188">
        <v>-0.14</v>
      </c>
      <c r="N23" s="188">
        <v>0.06</v>
      </c>
      <c r="O23" s="188">
        <v>-0.08</v>
      </c>
      <c r="P23" s="188">
        <v>-0.08</v>
      </c>
    </row>
    <row r="24" spans="1:15" ht="11.25">
      <c r="A24" s="40"/>
      <c r="B24" s="57" t="s">
        <v>207</v>
      </c>
      <c r="C24" s="245"/>
      <c r="D24" s="245"/>
      <c r="E24" s="245"/>
      <c r="F24" s="245"/>
      <c r="G24" s="245"/>
      <c r="H24" s="89"/>
      <c r="I24" s="89"/>
      <c r="J24" s="89"/>
      <c r="K24" s="89"/>
      <c r="L24" s="89"/>
      <c r="M24" s="89"/>
      <c r="N24" s="89"/>
      <c r="O24" s="89"/>
    </row>
    <row r="25" spans="1:15" ht="11.25">
      <c r="A25" s="40"/>
      <c r="B25" s="57" t="s">
        <v>279</v>
      </c>
      <c r="C25" s="245"/>
      <c r="D25" s="245"/>
      <c r="E25" s="245"/>
      <c r="F25" s="245"/>
      <c r="G25" s="245"/>
      <c r="H25" s="89"/>
      <c r="I25" s="89"/>
      <c r="J25" s="89"/>
      <c r="K25" s="89"/>
      <c r="L25" s="89"/>
      <c r="M25" s="89"/>
      <c r="N25" s="89"/>
      <c r="O25" s="89"/>
    </row>
    <row r="26" spans="1:15" ht="11.25">
      <c r="A26" s="40"/>
      <c r="B26" s="246" t="s">
        <v>280</v>
      </c>
      <c r="C26" s="245"/>
      <c r="D26" s="245"/>
      <c r="E26" s="245"/>
      <c r="F26" s="245"/>
      <c r="G26" s="245"/>
      <c r="H26" s="89"/>
      <c r="I26" s="89"/>
      <c r="J26" s="89"/>
      <c r="K26" s="89"/>
      <c r="L26" s="89"/>
      <c r="M26" s="89"/>
      <c r="N26" s="89"/>
      <c r="O26" s="89"/>
    </row>
    <row r="27" spans="1:15" ht="11.25">
      <c r="A27" s="40"/>
      <c r="B27" s="57" t="s">
        <v>281</v>
      </c>
      <c r="C27" s="245"/>
      <c r="D27" s="245"/>
      <c r="E27" s="245"/>
      <c r="F27" s="245"/>
      <c r="G27" s="245"/>
      <c r="H27" s="89"/>
      <c r="I27" s="89"/>
      <c r="J27" s="89"/>
      <c r="K27" s="89"/>
      <c r="L27" s="89"/>
      <c r="M27" s="89"/>
      <c r="N27" s="89"/>
      <c r="O27" s="89"/>
    </row>
    <row r="28" spans="1:10" ht="11.25">
      <c r="A28" s="40"/>
      <c r="B28" s="98"/>
      <c r="C28" s="245"/>
      <c r="D28" s="6"/>
      <c r="E28" s="6"/>
      <c r="F28" s="89"/>
      <c r="G28" s="89"/>
      <c r="H28" s="89"/>
      <c r="I28" s="89"/>
      <c r="J28" s="89"/>
    </row>
    <row r="29" spans="3:7" ht="11.25">
      <c r="C29" s="12"/>
      <c r="D29" s="88"/>
      <c r="E29" s="88"/>
      <c r="F29" s="88"/>
      <c r="G29" s="88"/>
    </row>
    <row r="30" spans="3:7" ht="11.25">
      <c r="C30" s="12"/>
      <c r="D30" s="88"/>
      <c r="E30" s="88"/>
      <c r="F30" s="88"/>
      <c r="G30" s="88"/>
    </row>
    <row r="31" spans="3:7" ht="11.25">
      <c r="C31" s="12"/>
      <c r="D31" s="88"/>
      <c r="E31" s="88"/>
      <c r="F31" s="88"/>
      <c r="G31" s="88"/>
    </row>
    <row r="32" spans="3:7" ht="11.25">
      <c r="C32" s="12"/>
      <c r="D32" s="88"/>
      <c r="E32" s="88"/>
      <c r="F32" s="88"/>
      <c r="G32" s="88"/>
    </row>
    <row r="33" spans="3:7" ht="11.25">
      <c r="C33" s="12"/>
      <c r="D33" s="88"/>
      <c r="E33" s="88"/>
      <c r="F33" s="88"/>
      <c r="G33" s="88"/>
    </row>
    <row r="34" spans="3:7" ht="11.25">
      <c r="C34" s="12"/>
      <c r="D34" s="88"/>
      <c r="E34" s="88"/>
      <c r="F34" s="88"/>
      <c r="G34" s="88"/>
    </row>
    <row r="35" spans="3:7" ht="11.25">
      <c r="C35" s="12"/>
      <c r="D35" s="88"/>
      <c r="E35" s="88"/>
      <c r="F35" s="88"/>
      <c r="G35" s="88"/>
    </row>
    <row r="36" spans="3:7" ht="11.25">
      <c r="C36" s="12"/>
      <c r="D36" s="88"/>
      <c r="E36" s="88"/>
      <c r="F36" s="88"/>
      <c r="G36" s="88"/>
    </row>
    <row r="37" spans="3:7" ht="11.25">
      <c r="C37" s="12"/>
      <c r="D37" s="88"/>
      <c r="E37" s="88"/>
      <c r="F37" s="88"/>
      <c r="G37" s="88"/>
    </row>
    <row r="38" spans="3:7" ht="11.25">
      <c r="C38" s="12"/>
      <c r="D38" s="88"/>
      <c r="E38" s="88"/>
      <c r="F38" s="88"/>
      <c r="G38" s="88"/>
    </row>
    <row r="39" spans="3:7" ht="11.25">
      <c r="C39" s="12"/>
      <c r="D39" s="88"/>
      <c r="E39" s="88"/>
      <c r="F39" s="88"/>
      <c r="G39" s="88"/>
    </row>
    <row r="40" spans="3:7" ht="11.25">
      <c r="C40" s="12"/>
      <c r="D40" s="88"/>
      <c r="E40" s="88"/>
      <c r="F40" s="88"/>
      <c r="G40" s="88"/>
    </row>
    <row r="41" spans="3:7" ht="11.25">
      <c r="C41" s="12"/>
      <c r="D41" s="88"/>
      <c r="E41" s="88"/>
      <c r="F41" s="88"/>
      <c r="G41" s="88"/>
    </row>
    <row r="42" spans="3:7" ht="11.25">
      <c r="C42" s="12"/>
      <c r="D42" s="88"/>
      <c r="E42" s="88"/>
      <c r="F42" s="88"/>
      <c r="G42" s="88"/>
    </row>
    <row r="43" spans="3:7" ht="11.25">
      <c r="C43" s="12"/>
      <c r="D43" s="88"/>
      <c r="E43" s="88"/>
      <c r="F43" s="88"/>
      <c r="G43" s="88"/>
    </row>
    <row r="44" spans="3:7" ht="11.25">
      <c r="C44" s="12"/>
      <c r="D44" s="88"/>
      <c r="E44" s="88"/>
      <c r="F44" s="88"/>
      <c r="G44" s="88"/>
    </row>
    <row r="45" spans="3:7" ht="11.25">
      <c r="C45" s="12"/>
      <c r="D45" s="88"/>
      <c r="E45" s="88"/>
      <c r="F45" s="88"/>
      <c r="G45" s="88"/>
    </row>
    <row r="46" spans="3:7" ht="11.25">
      <c r="C46" s="12"/>
      <c r="D46" s="88"/>
      <c r="E46" s="88"/>
      <c r="F46" s="88"/>
      <c r="G46" s="88"/>
    </row>
    <row r="47" spans="3:7" ht="11.25">
      <c r="C47" s="12"/>
      <c r="D47" s="88"/>
      <c r="E47" s="88"/>
      <c r="F47" s="88"/>
      <c r="G47" s="88"/>
    </row>
    <row r="48" spans="3:7" ht="11.25">
      <c r="C48" s="12"/>
      <c r="D48" s="88"/>
      <c r="E48" s="88"/>
      <c r="F48" s="88"/>
      <c r="G48" s="88"/>
    </row>
    <row r="49" spans="3:7" ht="11.25">
      <c r="C49" s="12"/>
      <c r="D49" s="88"/>
      <c r="E49" s="88"/>
      <c r="F49" s="88"/>
      <c r="G49" s="88"/>
    </row>
    <row r="50" spans="3:7" ht="11.25">
      <c r="C50" s="12"/>
      <c r="D50" s="88"/>
      <c r="E50" s="88"/>
      <c r="F50" s="88"/>
      <c r="G50" s="88"/>
    </row>
    <row r="51" spans="3:7" ht="11.25">
      <c r="C51" s="12"/>
      <c r="D51" s="88"/>
      <c r="E51" s="88"/>
      <c r="F51" s="88"/>
      <c r="G51" s="88"/>
    </row>
    <row r="52" spans="3:7" ht="11.25">
      <c r="C52" s="12"/>
      <c r="D52" s="88"/>
      <c r="E52" s="88"/>
      <c r="F52" s="88"/>
      <c r="G52" s="88"/>
    </row>
    <row r="53" spans="3:7" ht="11.25">
      <c r="C53" s="12"/>
      <c r="D53" s="88"/>
      <c r="E53" s="88"/>
      <c r="F53" s="88"/>
      <c r="G53" s="88"/>
    </row>
    <row r="54" spans="3:7" ht="11.25">
      <c r="C54" s="12"/>
      <c r="D54" s="88"/>
      <c r="E54" s="88"/>
      <c r="F54" s="88"/>
      <c r="G54" s="88"/>
    </row>
    <row r="55" spans="3:7" ht="11.25">
      <c r="C55" s="12"/>
      <c r="D55" s="88"/>
      <c r="E55" s="88"/>
      <c r="F55" s="88"/>
      <c r="G55" s="88"/>
    </row>
    <row r="56" spans="3:7" ht="11.25">
      <c r="C56" s="12"/>
      <c r="D56" s="88"/>
      <c r="E56" s="88"/>
      <c r="F56" s="88"/>
      <c r="G56" s="88"/>
    </row>
    <row r="57" spans="3:7" ht="11.25">
      <c r="C57" s="12"/>
      <c r="D57" s="88"/>
      <c r="E57" s="88"/>
      <c r="F57" s="88"/>
      <c r="G57" s="88"/>
    </row>
    <row r="58" spans="3:7" ht="11.25">
      <c r="C58" s="12"/>
      <c r="D58" s="88"/>
      <c r="E58" s="88"/>
      <c r="F58" s="88"/>
      <c r="G58" s="88"/>
    </row>
    <row r="59" spans="3:7" ht="11.25">
      <c r="C59" s="12"/>
      <c r="D59" s="88"/>
      <c r="E59" s="88"/>
      <c r="F59" s="88"/>
      <c r="G59" s="88"/>
    </row>
    <row r="60" spans="3:7" ht="11.25">
      <c r="C60" s="12"/>
      <c r="D60" s="88"/>
      <c r="E60" s="88"/>
      <c r="F60" s="88"/>
      <c r="G60" s="88"/>
    </row>
    <row r="61" spans="3:7" ht="11.25">
      <c r="C61" s="12"/>
      <c r="D61" s="88"/>
      <c r="E61" s="88"/>
      <c r="F61" s="88"/>
      <c r="G61" s="88"/>
    </row>
    <row r="62" spans="3:7" ht="11.25">
      <c r="C62" s="12"/>
      <c r="D62" s="88"/>
      <c r="E62" s="88"/>
      <c r="F62" s="88"/>
      <c r="G62" s="88"/>
    </row>
    <row r="63" spans="3:7" ht="11.25">
      <c r="C63" s="12"/>
      <c r="D63" s="88"/>
      <c r="E63" s="88"/>
      <c r="F63" s="88"/>
      <c r="G63" s="88"/>
    </row>
    <row r="64" spans="3:7" ht="11.25">
      <c r="C64" s="12"/>
      <c r="D64" s="88"/>
      <c r="E64" s="88"/>
      <c r="F64" s="88"/>
      <c r="G64" s="88"/>
    </row>
    <row r="65" spans="3:7" ht="11.25">
      <c r="C65" s="12"/>
      <c r="D65" s="88"/>
      <c r="E65" s="88"/>
      <c r="F65" s="88"/>
      <c r="G65" s="88"/>
    </row>
    <row r="66" spans="3:7" ht="11.25">
      <c r="C66" s="12"/>
      <c r="D66" s="88"/>
      <c r="E66" s="88"/>
      <c r="F66" s="88"/>
      <c r="G66" s="88"/>
    </row>
    <row r="67" spans="3:7" ht="11.25">
      <c r="C67" s="12"/>
      <c r="D67" s="88"/>
      <c r="E67" s="88"/>
      <c r="F67" s="88"/>
      <c r="G67" s="88"/>
    </row>
    <row r="68" spans="3:7" ht="11.25">
      <c r="C68" s="12"/>
      <c r="D68" s="88"/>
      <c r="E68" s="88"/>
      <c r="F68" s="88"/>
      <c r="G68" s="88"/>
    </row>
    <row r="69" spans="3:7" ht="11.25">
      <c r="C69" s="12"/>
      <c r="D69" s="88"/>
      <c r="E69" s="88"/>
      <c r="F69" s="88"/>
      <c r="G69" s="88"/>
    </row>
    <row r="70" spans="3:7" ht="11.25">
      <c r="C70" s="12"/>
      <c r="D70" s="88"/>
      <c r="E70" s="88"/>
      <c r="F70" s="88"/>
      <c r="G70" s="88"/>
    </row>
    <row r="71" spans="3:7" ht="11.25">
      <c r="C71" s="12"/>
      <c r="D71" s="88"/>
      <c r="E71" s="88"/>
      <c r="F71" s="88"/>
      <c r="G71" s="88"/>
    </row>
    <row r="72" spans="3:7" ht="11.25">
      <c r="C72" s="12"/>
      <c r="D72" s="88"/>
      <c r="E72" s="88"/>
      <c r="F72" s="88"/>
      <c r="G72" s="88"/>
    </row>
    <row r="73" spans="3:7" ht="11.25">
      <c r="C73" s="12"/>
      <c r="D73" s="88"/>
      <c r="E73" s="88"/>
      <c r="F73" s="88"/>
      <c r="G73" s="88"/>
    </row>
    <row r="74" spans="3:7" ht="11.25">
      <c r="C74" s="12"/>
      <c r="D74" s="88"/>
      <c r="E74" s="88"/>
      <c r="F74" s="88"/>
      <c r="G74" s="88"/>
    </row>
    <row r="75" spans="3:7" ht="11.25">
      <c r="C75" s="12"/>
      <c r="D75" s="88"/>
      <c r="E75" s="88"/>
      <c r="F75" s="88"/>
      <c r="G75" s="88"/>
    </row>
    <row r="76" spans="3:7" ht="11.25">
      <c r="C76" s="12"/>
      <c r="D76" s="88"/>
      <c r="E76" s="88"/>
      <c r="F76" s="88"/>
      <c r="G76" s="88"/>
    </row>
    <row r="77" spans="3:7" ht="11.25">
      <c r="C77" s="12"/>
      <c r="D77" s="88"/>
      <c r="E77" s="88"/>
      <c r="F77" s="88"/>
      <c r="G77" s="88"/>
    </row>
    <row r="78" spans="3:7" ht="11.25">
      <c r="C78" s="12"/>
      <c r="D78" s="88"/>
      <c r="E78" s="88"/>
      <c r="F78" s="88"/>
      <c r="G78" s="88"/>
    </row>
    <row r="79" spans="3:7" ht="11.25">
      <c r="C79" s="12"/>
      <c r="D79" s="88"/>
      <c r="E79" s="88"/>
      <c r="F79" s="88"/>
      <c r="G79" s="88"/>
    </row>
    <row r="80" spans="3:7" ht="11.25">
      <c r="C80" s="12"/>
      <c r="D80" s="88"/>
      <c r="E80" s="88"/>
      <c r="F80" s="88"/>
      <c r="G80" s="88"/>
    </row>
    <row r="81" spans="3:7" ht="11.25">
      <c r="C81" s="12"/>
      <c r="D81" s="88"/>
      <c r="E81" s="88"/>
      <c r="F81" s="88"/>
      <c r="G81" s="88"/>
    </row>
    <row r="82" spans="3:7" ht="11.25">
      <c r="C82" s="12"/>
      <c r="D82" s="88"/>
      <c r="E82" s="88"/>
      <c r="F82" s="88"/>
      <c r="G82" s="88"/>
    </row>
    <row r="83" spans="3:7" ht="11.25">
      <c r="C83" s="12"/>
      <c r="D83" s="88"/>
      <c r="E83" s="88"/>
      <c r="F83" s="88"/>
      <c r="G83" s="88"/>
    </row>
    <row r="84" spans="3:7" ht="11.25">
      <c r="C84" s="12"/>
      <c r="D84" s="88"/>
      <c r="E84" s="88"/>
      <c r="F84" s="88"/>
      <c r="G84" s="88"/>
    </row>
    <row r="85" spans="3:7" ht="11.25">
      <c r="C85" s="12"/>
      <c r="D85" s="88"/>
      <c r="E85" s="88"/>
      <c r="F85" s="88"/>
      <c r="G85" s="88"/>
    </row>
    <row r="86" spans="3:7" ht="11.25">
      <c r="C86" s="12"/>
      <c r="D86" s="88"/>
      <c r="E86" s="88"/>
      <c r="F86" s="88"/>
      <c r="G86" s="88"/>
    </row>
    <row r="87" spans="3:7" ht="11.25">
      <c r="C87" s="12"/>
      <c r="D87" s="88"/>
      <c r="E87" s="88"/>
      <c r="F87" s="88"/>
      <c r="G87" s="88"/>
    </row>
    <row r="88" spans="3:7" ht="11.25">
      <c r="C88" s="12"/>
      <c r="D88" s="88"/>
      <c r="E88" s="88"/>
      <c r="F88" s="88"/>
      <c r="G88" s="88"/>
    </row>
    <row r="89" spans="3:7" ht="11.25">
      <c r="C89" s="12"/>
      <c r="D89" s="88"/>
      <c r="E89" s="88"/>
      <c r="F89" s="88"/>
      <c r="G89" s="88"/>
    </row>
    <row r="90" spans="3:7" ht="11.25">
      <c r="C90" s="12"/>
      <c r="D90" s="88"/>
      <c r="E90" s="88"/>
      <c r="F90" s="88"/>
      <c r="G90" s="88"/>
    </row>
    <row r="91" spans="3:7" ht="11.25">
      <c r="C91" s="12"/>
      <c r="D91" s="88"/>
      <c r="E91" s="88"/>
      <c r="F91" s="88"/>
      <c r="G91" s="88"/>
    </row>
    <row r="92" spans="3:7" ht="11.25">
      <c r="C92" s="12"/>
      <c r="D92" s="88"/>
      <c r="E92" s="88"/>
      <c r="F92" s="88"/>
      <c r="G92" s="88"/>
    </row>
    <row r="93" spans="3:7" ht="11.25">
      <c r="C93" s="12"/>
      <c r="D93" s="88"/>
      <c r="E93" s="88"/>
      <c r="F93" s="88"/>
      <c r="G93" s="88"/>
    </row>
    <row r="94" spans="3:7" ht="11.25">
      <c r="C94" s="12"/>
      <c r="D94" s="88"/>
      <c r="E94" s="88"/>
      <c r="F94" s="88"/>
      <c r="G94" s="88"/>
    </row>
    <row r="95" spans="3:7" ht="11.25">
      <c r="C95" s="12"/>
      <c r="D95" s="88"/>
      <c r="E95" s="88"/>
      <c r="F95" s="88"/>
      <c r="G95" s="88"/>
    </row>
    <row r="96" spans="3:7" ht="11.25">
      <c r="C96" s="12"/>
      <c r="D96" s="88"/>
      <c r="E96" s="88"/>
      <c r="F96" s="88"/>
      <c r="G96" s="88"/>
    </row>
    <row r="97" spans="3:7" ht="11.25">
      <c r="C97" s="12"/>
      <c r="D97" s="88"/>
      <c r="E97" s="88"/>
      <c r="F97" s="88"/>
      <c r="G97" s="88"/>
    </row>
    <row r="98" spans="3:7" ht="11.25">
      <c r="C98" s="12"/>
      <c r="D98" s="88"/>
      <c r="E98" s="88"/>
      <c r="F98" s="88"/>
      <c r="G98" s="88"/>
    </row>
    <row r="99" spans="3:7" ht="11.25">
      <c r="C99" s="12"/>
      <c r="D99" s="88"/>
      <c r="E99" s="88"/>
      <c r="F99" s="88"/>
      <c r="G99" s="88"/>
    </row>
    <row r="100" spans="3:7" ht="11.25">
      <c r="C100" s="12"/>
      <c r="D100" s="88"/>
      <c r="E100" s="88"/>
      <c r="F100" s="88"/>
      <c r="G100" s="88"/>
    </row>
    <row r="101" spans="3:7" ht="11.25">
      <c r="C101" s="12"/>
      <c r="D101" s="88"/>
      <c r="E101" s="88"/>
      <c r="F101" s="88"/>
      <c r="G101" s="88"/>
    </row>
    <row r="102" spans="3:7" ht="11.25">
      <c r="C102" s="12"/>
      <c r="D102" s="88"/>
      <c r="E102" s="88"/>
      <c r="F102" s="88"/>
      <c r="G102" s="88"/>
    </row>
    <row r="103" spans="3:7" ht="11.25">
      <c r="C103" s="12"/>
      <c r="D103" s="88"/>
      <c r="E103" s="88"/>
      <c r="F103" s="88"/>
      <c r="G103" s="88"/>
    </row>
    <row r="104" spans="3:7" ht="11.25">
      <c r="C104" s="12"/>
      <c r="D104" s="88"/>
      <c r="E104" s="88"/>
      <c r="F104" s="88"/>
      <c r="G104" s="88"/>
    </row>
    <row r="105" spans="3:7" ht="11.25">
      <c r="C105" s="12"/>
      <c r="D105" s="88"/>
      <c r="E105" s="88"/>
      <c r="F105" s="88"/>
      <c r="G105" s="88"/>
    </row>
    <row r="106" spans="3:7" ht="11.25">
      <c r="C106" s="12"/>
      <c r="D106" s="88"/>
      <c r="E106" s="88"/>
      <c r="F106" s="88"/>
      <c r="G106" s="88"/>
    </row>
    <row r="107" spans="3:7" ht="11.25">
      <c r="C107" s="12"/>
      <c r="D107" s="88"/>
      <c r="E107" s="88"/>
      <c r="F107" s="88"/>
      <c r="G107" s="88"/>
    </row>
    <row r="108" spans="3:7" ht="11.25">
      <c r="C108" s="12"/>
      <c r="D108" s="88"/>
      <c r="E108" s="88"/>
      <c r="F108" s="88"/>
      <c r="G108" s="88"/>
    </row>
    <row r="109" spans="3:7" ht="11.25">
      <c r="C109" s="12"/>
      <c r="D109" s="88"/>
      <c r="E109" s="88"/>
      <c r="F109" s="88"/>
      <c r="G109" s="88"/>
    </row>
    <row r="110" spans="3:7" ht="11.25">
      <c r="C110" s="12"/>
      <c r="D110" s="88"/>
      <c r="E110" s="88"/>
      <c r="F110" s="88"/>
      <c r="G110" s="88"/>
    </row>
    <row r="111" spans="3:7" ht="11.25">
      <c r="C111" s="12"/>
      <c r="D111" s="88"/>
      <c r="E111" s="88"/>
      <c r="F111" s="88"/>
      <c r="G111" s="88"/>
    </row>
  </sheetData>
  <printOptions/>
  <pageMargins left="0.75" right="0.75" top="1" bottom="1" header="0.492125985" footer="0.492125985"/>
  <pageSetup horizontalDpi="600" verticalDpi="600" orientation="landscape" paperSize="9" scale="97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P37"/>
  <sheetViews>
    <sheetView zoomScaleSheetLayoutView="100" workbookViewId="0" topLeftCell="A1">
      <selection activeCell="P2" sqref="P2"/>
    </sheetView>
  </sheetViews>
  <sheetFormatPr defaultColWidth="12.7109375" defaultRowHeight="12.75"/>
  <cols>
    <col min="1" max="1" width="2.8515625" style="1" customWidth="1"/>
    <col min="2" max="2" width="18.57421875" style="57" customWidth="1"/>
    <col min="3" max="16" width="7.57421875" style="57" customWidth="1"/>
    <col min="17" max="171" width="11.28125" style="57" customWidth="1"/>
    <col min="172" max="16384" width="11.421875" style="57" customWidth="1"/>
  </cols>
  <sheetData>
    <row r="1" spans="2:16" ht="12.75">
      <c r="B1" s="203" t="s">
        <v>241</v>
      </c>
      <c r="L1" s="203"/>
      <c r="N1" s="206"/>
      <c r="O1" s="206"/>
      <c r="P1" s="206" t="s">
        <v>658</v>
      </c>
    </row>
    <row r="3" ht="11.25">
      <c r="B3" s="2" t="s">
        <v>581</v>
      </c>
    </row>
    <row r="4" spans="2:4" ht="11.25">
      <c r="B4" s="118" t="s">
        <v>282</v>
      </c>
      <c r="D4" s="182"/>
    </row>
    <row r="5" spans="1:2" ht="11.25">
      <c r="A5" s="233"/>
      <c r="B5" s="247" t="s">
        <v>283</v>
      </c>
    </row>
    <row r="6" spans="1:2" ht="11.25">
      <c r="A6" s="233"/>
      <c r="B6" s="247"/>
    </row>
    <row r="7" spans="2:16" ht="12" thickBot="1">
      <c r="B7" s="236"/>
      <c r="C7" s="237">
        <v>1994</v>
      </c>
      <c r="D7" s="237">
        <v>1995</v>
      </c>
      <c r="E7" s="237">
        <v>1996</v>
      </c>
      <c r="F7" s="237">
        <v>1997</v>
      </c>
      <c r="G7" s="237">
        <v>1998</v>
      </c>
      <c r="H7" s="237">
        <v>1999</v>
      </c>
      <c r="I7" s="237">
        <v>2000</v>
      </c>
      <c r="J7" s="237">
        <v>2001</v>
      </c>
      <c r="K7" s="237">
        <v>2002</v>
      </c>
      <c r="L7" s="237">
        <v>2003</v>
      </c>
      <c r="M7" s="237">
        <v>2004</v>
      </c>
      <c r="N7" s="237">
        <v>2005</v>
      </c>
      <c r="O7" s="237">
        <v>2006</v>
      </c>
      <c r="P7" s="237">
        <v>2007</v>
      </c>
    </row>
    <row r="8" spans="1:16" ht="12" thickTop="1">
      <c r="A8" s="238"/>
      <c r="B8" s="241" t="s">
        <v>284</v>
      </c>
      <c r="C8" s="182">
        <v>30.01</v>
      </c>
      <c r="D8" s="182">
        <v>27.98</v>
      </c>
      <c r="E8" s="182">
        <v>30.72</v>
      </c>
      <c r="F8" s="182">
        <v>31.83</v>
      </c>
      <c r="G8" s="182">
        <v>38.94</v>
      </c>
      <c r="H8" s="182">
        <v>44.53</v>
      </c>
      <c r="I8" s="182">
        <v>45.54</v>
      </c>
      <c r="J8" s="182">
        <v>48.44</v>
      </c>
      <c r="K8" s="182">
        <v>50.46</v>
      </c>
      <c r="L8" s="182">
        <v>52.36</v>
      </c>
      <c r="M8" s="182">
        <v>46.99</v>
      </c>
      <c r="N8" s="182">
        <v>46.4664141936858</v>
      </c>
      <c r="O8" s="182">
        <v>44.7157116612483</v>
      </c>
      <c r="P8" s="182">
        <v>42.6728710315034</v>
      </c>
    </row>
    <row r="9" spans="1:16" ht="11.25">
      <c r="A9" s="240"/>
      <c r="B9" s="248" t="s">
        <v>285</v>
      </c>
      <c r="C9" s="182">
        <v>12.9</v>
      </c>
      <c r="D9" s="182">
        <v>12.13</v>
      </c>
      <c r="E9" s="182">
        <v>14.65</v>
      </c>
      <c r="F9" s="182">
        <v>17.31</v>
      </c>
      <c r="G9" s="182">
        <v>23.34</v>
      </c>
      <c r="H9" s="182">
        <v>27.26</v>
      </c>
      <c r="I9" s="182">
        <v>28.54</v>
      </c>
      <c r="J9" s="182">
        <v>30.18</v>
      </c>
      <c r="K9" s="182">
        <v>32.12</v>
      </c>
      <c r="L9" s="182">
        <v>33.18</v>
      </c>
      <c r="M9" s="182">
        <v>29.53</v>
      </c>
      <c r="N9" s="182">
        <v>30.7875930875493</v>
      </c>
      <c r="O9" s="182">
        <v>30.8253150762598</v>
      </c>
      <c r="P9" s="182">
        <v>30.2950351394607</v>
      </c>
    </row>
    <row r="10" spans="1:16" ht="11.25">
      <c r="A10" s="240"/>
      <c r="B10" s="248" t="s">
        <v>286</v>
      </c>
      <c r="C10" s="182">
        <v>10.01</v>
      </c>
      <c r="D10" s="182">
        <v>9.73</v>
      </c>
      <c r="E10" s="182">
        <v>10.65</v>
      </c>
      <c r="F10" s="182">
        <v>11.96</v>
      </c>
      <c r="G10" s="182">
        <v>13.21</v>
      </c>
      <c r="H10" s="182">
        <v>14.72</v>
      </c>
      <c r="I10" s="182">
        <v>14.99</v>
      </c>
      <c r="J10" s="182">
        <v>16.83</v>
      </c>
      <c r="K10" s="182">
        <v>16.78</v>
      </c>
      <c r="L10" s="182">
        <v>18.16</v>
      </c>
      <c r="M10" s="182">
        <v>17.24</v>
      </c>
      <c r="N10" s="182">
        <v>16.2254908024698</v>
      </c>
      <c r="O10" s="182">
        <v>15.2466274985537</v>
      </c>
      <c r="P10" s="182">
        <v>13.8485381349659</v>
      </c>
    </row>
    <row r="11" spans="1:16" ht="11.25">
      <c r="A11" s="240"/>
      <c r="B11" s="248" t="s">
        <v>287</v>
      </c>
      <c r="C11" s="182">
        <v>7.1</v>
      </c>
      <c r="D11" s="182">
        <v>6.12</v>
      </c>
      <c r="E11" s="182">
        <v>5.41</v>
      </c>
      <c r="F11" s="182">
        <v>2.56</v>
      </c>
      <c r="G11" s="182">
        <v>2.39</v>
      </c>
      <c r="H11" s="182">
        <v>2.55</v>
      </c>
      <c r="I11" s="182">
        <v>2.01</v>
      </c>
      <c r="J11" s="182">
        <v>1.43</v>
      </c>
      <c r="K11" s="182">
        <v>1.56</v>
      </c>
      <c r="L11" s="182">
        <v>1.01</v>
      </c>
      <c r="M11" s="182">
        <v>0.22</v>
      </c>
      <c r="N11" s="182">
        <v>-0.546669696333212</v>
      </c>
      <c r="O11" s="182">
        <v>-1.35623091356518</v>
      </c>
      <c r="P11" s="182">
        <v>-1.4707022429232</v>
      </c>
    </row>
    <row r="12" spans="1:12" ht="11.25">
      <c r="A12" s="240"/>
      <c r="B12" s="241"/>
      <c r="C12" s="182"/>
      <c r="D12" s="182"/>
      <c r="E12" s="182"/>
      <c r="F12" s="182"/>
      <c r="G12" s="182"/>
      <c r="H12" s="182"/>
      <c r="I12" s="182"/>
      <c r="J12" s="182"/>
      <c r="K12" s="182"/>
      <c r="L12" s="182"/>
    </row>
    <row r="13" spans="1:16" ht="11.25">
      <c r="A13" s="240"/>
      <c r="B13" s="241" t="s">
        <v>288</v>
      </c>
      <c r="C13" s="182">
        <v>8.69</v>
      </c>
      <c r="D13" s="182">
        <v>5.12</v>
      </c>
      <c r="E13" s="182">
        <v>3.61</v>
      </c>
      <c r="F13" s="182">
        <v>3.98</v>
      </c>
      <c r="G13" s="182">
        <v>5.77</v>
      </c>
      <c r="H13" s="182">
        <v>9.38</v>
      </c>
      <c r="I13" s="182">
        <v>9</v>
      </c>
      <c r="J13" s="182">
        <v>9.59</v>
      </c>
      <c r="K13" s="182">
        <v>12.99</v>
      </c>
      <c r="L13" s="182">
        <v>10.69</v>
      </c>
      <c r="M13" s="182">
        <v>6.82</v>
      </c>
      <c r="N13" s="182">
        <v>2.33146457247227</v>
      </c>
      <c r="O13" s="182">
        <v>-2.66185604706967</v>
      </c>
      <c r="P13" s="182">
        <v>-9.00605786918039</v>
      </c>
    </row>
    <row r="14" spans="1:16" ht="11.25">
      <c r="A14" s="240"/>
      <c r="B14" s="248" t="s">
        <v>285</v>
      </c>
      <c r="C14" s="182">
        <v>6.36</v>
      </c>
      <c r="D14" s="182">
        <v>3.18</v>
      </c>
      <c r="E14" s="182">
        <v>1.45</v>
      </c>
      <c r="F14" s="182">
        <v>1.8</v>
      </c>
      <c r="G14" s="182">
        <v>3.92</v>
      </c>
      <c r="H14" s="182">
        <v>7.17</v>
      </c>
      <c r="I14" s="182">
        <v>6.91</v>
      </c>
      <c r="J14" s="182">
        <v>7.57</v>
      </c>
      <c r="K14" s="182">
        <v>11.32</v>
      </c>
      <c r="L14" s="182">
        <v>9.19</v>
      </c>
      <c r="M14" s="182">
        <v>6.14</v>
      </c>
      <c r="N14" s="182">
        <v>2.16892875233481</v>
      </c>
      <c r="O14" s="182">
        <v>-1.96914386272654</v>
      </c>
      <c r="P14" s="182">
        <v>-7.96744001176912</v>
      </c>
    </row>
    <row r="15" spans="1:16" ht="11.25">
      <c r="A15" s="240"/>
      <c r="B15" s="248" t="s">
        <v>286</v>
      </c>
      <c r="C15" s="182">
        <v>0.35</v>
      </c>
      <c r="D15" s="182">
        <v>0.3</v>
      </c>
      <c r="E15" s="182">
        <v>0.34</v>
      </c>
      <c r="F15" s="182">
        <v>0.44</v>
      </c>
      <c r="G15" s="182">
        <v>0.62</v>
      </c>
      <c r="H15" s="182">
        <v>0.81</v>
      </c>
      <c r="I15" s="182">
        <v>0.89</v>
      </c>
      <c r="J15" s="182">
        <v>0.96</v>
      </c>
      <c r="K15" s="182">
        <v>1.22</v>
      </c>
      <c r="L15" s="182">
        <v>1.09</v>
      </c>
      <c r="M15" s="182">
        <v>0.91</v>
      </c>
      <c r="N15" s="182">
        <v>0.701284794109255</v>
      </c>
      <c r="O15" s="182">
        <v>0.606599812211717</v>
      </c>
      <c r="P15" s="182">
        <v>0.457442130061098</v>
      </c>
    </row>
    <row r="16" spans="1:16" ht="11.25">
      <c r="A16" s="240"/>
      <c r="B16" s="248" t="s">
        <v>287</v>
      </c>
      <c r="C16" s="182">
        <v>1.98</v>
      </c>
      <c r="D16" s="182">
        <v>1.63</v>
      </c>
      <c r="E16" s="182">
        <v>1.82</v>
      </c>
      <c r="F16" s="182">
        <v>1.73</v>
      </c>
      <c r="G16" s="182">
        <v>1.23</v>
      </c>
      <c r="H16" s="182">
        <v>1.4</v>
      </c>
      <c r="I16" s="182">
        <v>1.2</v>
      </c>
      <c r="J16" s="182">
        <v>1.07</v>
      </c>
      <c r="K16" s="182">
        <v>0.45</v>
      </c>
      <c r="L16" s="182">
        <v>0.41</v>
      </c>
      <c r="M16" s="182">
        <v>-0.24</v>
      </c>
      <c r="N16" s="182">
        <v>-0.538748973971792</v>
      </c>
      <c r="O16" s="182">
        <v>-1.29931199655484</v>
      </c>
      <c r="P16" s="182">
        <v>-1.49605998747237</v>
      </c>
    </row>
    <row r="17" spans="1:12" ht="11.25">
      <c r="A17" s="240"/>
      <c r="B17" s="241"/>
      <c r="C17" s="182"/>
      <c r="D17" s="182"/>
      <c r="E17" s="182"/>
      <c r="F17" s="182"/>
      <c r="G17" s="182"/>
      <c r="H17" s="182"/>
      <c r="I17" s="182"/>
      <c r="J17" s="182"/>
      <c r="K17" s="182"/>
      <c r="L17" s="182"/>
    </row>
    <row r="18" spans="1:16" ht="11.25">
      <c r="A18" s="240"/>
      <c r="B18" s="241" t="s">
        <v>289</v>
      </c>
      <c r="C18" s="182">
        <v>21.32</v>
      </c>
      <c r="D18" s="182">
        <v>22.86</v>
      </c>
      <c r="E18" s="182">
        <v>27.11</v>
      </c>
      <c r="F18" s="182">
        <v>27.85</v>
      </c>
      <c r="G18" s="182">
        <v>33.17</v>
      </c>
      <c r="H18" s="182">
        <v>35.15</v>
      </c>
      <c r="I18" s="182">
        <v>36.54</v>
      </c>
      <c r="J18" s="182">
        <v>38.85</v>
      </c>
      <c r="K18" s="182">
        <v>37.48</v>
      </c>
      <c r="L18" s="182">
        <v>41.66</v>
      </c>
      <c r="M18" s="182">
        <v>40.17</v>
      </c>
      <c r="N18" s="182">
        <v>44.1349496212136</v>
      </c>
      <c r="O18" s="182">
        <v>47.377567708318</v>
      </c>
      <c r="P18" s="182">
        <v>51.6789289006838</v>
      </c>
    </row>
    <row r="19" spans="1:16" ht="11.25">
      <c r="A19" s="240"/>
      <c r="B19" s="248" t="s">
        <v>285</v>
      </c>
      <c r="C19" s="182">
        <v>6.54</v>
      </c>
      <c r="D19" s="182">
        <v>8.95</v>
      </c>
      <c r="E19" s="182">
        <v>13.21</v>
      </c>
      <c r="F19" s="182">
        <v>15.51</v>
      </c>
      <c r="G19" s="182">
        <v>19.42</v>
      </c>
      <c r="H19" s="182">
        <v>20.09</v>
      </c>
      <c r="I19" s="182">
        <v>21.64</v>
      </c>
      <c r="J19" s="182">
        <v>22.61</v>
      </c>
      <c r="K19" s="182">
        <v>20.8</v>
      </c>
      <c r="L19" s="182">
        <v>23.99</v>
      </c>
      <c r="M19" s="182">
        <v>23.39</v>
      </c>
      <c r="N19" s="182">
        <v>28.6186643352145</v>
      </c>
      <c r="O19" s="182">
        <v>32.7944589389863</v>
      </c>
      <c r="P19" s="182">
        <v>38.2624751512299</v>
      </c>
    </row>
    <row r="20" spans="1:16" ht="11.25">
      <c r="A20" s="240"/>
      <c r="B20" s="248" t="s">
        <v>286</v>
      </c>
      <c r="C20" s="182">
        <v>9.66</v>
      </c>
      <c r="D20" s="182">
        <v>9.42</v>
      </c>
      <c r="E20" s="182">
        <v>10.31</v>
      </c>
      <c r="F20" s="182">
        <v>11.52</v>
      </c>
      <c r="G20" s="182">
        <v>12.59</v>
      </c>
      <c r="H20" s="182">
        <v>13.91</v>
      </c>
      <c r="I20" s="182">
        <v>14.09</v>
      </c>
      <c r="J20" s="182">
        <v>15.87</v>
      </c>
      <c r="K20" s="182">
        <v>15.56</v>
      </c>
      <c r="L20" s="182">
        <v>17.07</v>
      </c>
      <c r="M20" s="3">
        <v>16.32</v>
      </c>
      <c r="N20" s="3">
        <v>15.5242060083605</v>
      </c>
      <c r="O20" s="3">
        <v>14.640027686342</v>
      </c>
      <c r="P20" s="3">
        <v>13.3910960049048</v>
      </c>
    </row>
    <row r="21" spans="1:16" ht="11.25">
      <c r="A21" s="240"/>
      <c r="B21" s="249" t="s">
        <v>287</v>
      </c>
      <c r="C21" s="250">
        <v>5.12</v>
      </c>
      <c r="D21" s="250">
        <v>4.49</v>
      </c>
      <c r="E21" s="250">
        <v>3.6</v>
      </c>
      <c r="F21" s="250">
        <v>0.83</v>
      </c>
      <c r="G21" s="250">
        <v>1.16</v>
      </c>
      <c r="H21" s="250">
        <v>1.15</v>
      </c>
      <c r="I21" s="250">
        <v>0.81</v>
      </c>
      <c r="J21" s="250">
        <v>0.36</v>
      </c>
      <c r="K21" s="250">
        <v>1.11</v>
      </c>
      <c r="L21" s="250">
        <v>0.6</v>
      </c>
      <c r="M21" s="250">
        <v>0.46</v>
      </c>
      <c r="N21" s="250">
        <v>-0.00792072236142097</v>
      </c>
      <c r="O21" s="250">
        <v>-0.0569189170103319</v>
      </c>
      <c r="P21" s="250">
        <v>0.025357744549167</v>
      </c>
    </row>
    <row r="22" ht="11.25">
      <c r="B22" s="57" t="s">
        <v>207</v>
      </c>
    </row>
    <row r="24" spans="9:16" ht="11.25">
      <c r="I24" s="182"/>
      <c r="J24" s="182"/>
      <c r="K24" s="182"/>
      <c r="L24" s="182"/>
      <c r="M24" s="182"/>
      <c r="N24" s="182"/>
      <c r="O24" s="182"/>
      <c r="P24" s="182"/>
    </row>
    <row r="25" spans="9:16" ht="11.25">
      <c r="I25" s="182"/>
      <c r="J25" s="182"/>
      <c r="K25" s="182"/>
      <c r="L25" s="182"/>
      <c r="M25" s="182"/>
      <c r="N25" s="182"/>
      <c r="O25" s="182"/>
      <c r="P25" s="182"/>
    </row>
    <row r="26" spans="9:16" ht="11.25">
      <c r="I26" s="182"/>
      <c r="J26" s="182"/>
      <c r="K26" s="182"/>
      <c r="L26" s="182"/>
      <c r="M26" s="182"/>
      <c r="N26" s="182"/>
      <c r="O26" s="182"/>
      <c r="P26" s="182"/>
    </row>
    <row r="27" spans="9:16" ht="11.25">
      <c r="I27" s="182"/>
      <c r="J27" s="182"/>
      <c r="K27" s="182"/>
      <c r="L27" s="182"/>
      <c r="M27" s="182"/>
      <c r="N27" s="182"/>
      <c r="O27" s="182"/>
      <c r="P27" s="182"/>
    </row>
    <row r="28" spans="9:16" ht="11.25">
      <c r="I28" s="182"/>
      <c r="J28" s="182"/>
      <c r="K28" s="182"/>
      <c r="L28" s="182"/>
      <c r="M28" s="182"/>
      <c r="N28" s="182"/>
      <c r="O28" s="182"/>
      <c r="P28" s="182"/>
    </row>
    <row r="29" spans="9:16" ht="11.25">
      <c r="I29" s="182"/>
      <c r="J29" s="182"/>
      <c r="K29" s="182"/>
      <c r="L29" s="182"/>
      <c r="M29" s="182"/>
      <c r="N29" s="182"/>
      <c r="O29" s="182"/>
      <c r="P29" s="182"/>
    </row>
    <row r="30" spans="9:16" ht="11.25">
      <c r="I30" s="182"/>
      <c r="J30" s="182"/>
      <c r="K30" s="182"/>
      <c r="L30" s="182"/>
      <c r="M30" s="182"/>
      <c r="N30" s="182"/>
      <c r="O30" s="182"/>
      <c r="P30" s="182"/>
    </row>
    <row r="31" spans="9:16" ht="11.25">
      <c r="I31" s="182"/>
      <c r="J31" s="182"/>
      <c r="K31" s="182"/>
      <c r="L31" s="182"/>
      <c r="M31" s="182"/>
      <c r="N31" s="182"/>
      <c r="O31" s="182"/>
      <c r="P31" s="182"/>
    </row>
    <row r="32" spans="9:16" ht="11.25">
      <c r="I32" s="182"/>
      <c r="J32" s="182"/>
      <c r="K32" s="182"/>
      <c r="L32" s="182"/>
      <c r="M32" s="182"/>
      <c r="N32" s="182"/>
      <c r="O32" s="182"/>
      <c r="P32" s="182"/>
    </row>
    <row r="33" spans="9:16" ht="11.25">
      <c r="I33" s="182"/>
      <c r="J33" s="182"/>
      <c r="K33" s="182"/>
      <c r="L33" s="182"/>
      <c r="M33" s="182"/>
      <c r="N33" s="182"/>
      <c r="O33" s="182"/>
      <c r="P33" s="182"/>
    </row>
    <row r="34" spans="9:16" ht="11.25">
      <c r="I34" s="182"/>
      <c r="J34" s="182"/>
      <c r="K34" s="182"/>
      <c r="L34" s="182"/>
      <c r="M34" s="182"/>
      <c r="N34" s="182"/>
      <c r="O34" s="182"/>
      <c r="P34" s="182"/>
    </row>
    <row r="35" spans="9:16" ht="11.25">
      <c r="I35" s="182"/>
      <c r="J35" s="182"/>
      <c r="K35" s="182"/>
      <c r="L35" s="182"/>
      <c r="M35" s="182"/>
      <c r="N35" s="182"/>
      <c r="O35" s="182"/>
      <c r="P35" s="182"/>
    </row>
    <row r="36" spans="9:16" ht="11.25">
      <c r="I36" s="182"/>
      <c r="J36" s="182"/>
      <c r="K36" s="182"/>
      <c r="L36" s="182"/>
      <c r="M36" s="182"/>
      <c r="N36" s="182"/>
      <c r="O36" s="182"/>
      <c r="P36" s="182"/>
    </row>
    <row r="37" spans="9:16" ht="11.25">
      <c r="I37" s="182"/>
      <c r="J37" s="182"/>
      <c r="K37" s="182"/>
      <c r="L37" s="182"/>
      <c r="M37" s="182"/>
      <c r="N37" s="182"/>
      <c r="O37" s="182"/>
      <c r="P37" s="182"/>
    </row>
  </sheetData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65"/>
  <sheetViews>
    <sheetView workbookViewId="0" topLeftCell="C1">
      <selection activeCell="S2" sqref="S2"/>
    </sheetView>
  </sheetViews>
  <sheetFormatPr defaultColWidth="9.140625" defaultRowHeight="12.75"/>
  <cols>
    <col min="1" max="1" width="4.28125" style="164" customWidth="1"/>
    <col min="2" max="2" width="18.7109375" style="164" customWidth="1"/>
    <col min="3" max="3" width="9.7109375" style="164" customWidth="1"/>
    <col min="4" max="4" width="2.7109375" style="164" customWidth="1"/>
    <col min="5" max="5" width="9.7109375" style="164" customWidth="1"/>
    <col min="6" max="6" width="2.7109375" style="164" customWidth="1"/>
    <col min="7" max="9" width="9.7109375" style="164" customWidth="1"/>
    <col min="10" max="10" width="2.7109375" style="164" customWidth="1"/>
    <col min="11" max="13" width="9.7109375" style="164" customWidth="1"/>
    <col min="14" max="14" width="2.7109375" style="164" customWidth="1"/>
    <col min="15" max="17" width="9.421875" style="164" customWidth="1"/>
    <col min="18" max="18" width="2.57421875" style="164" customWidth="1"/>
    <col min="19" max="19" width="9.421875" style="164" customWidth="1"/>
    <col min="20" max="16384" width="9.140625" style="164" customWidth="1"/>
  </cols>
  <sheetData>
    <row r="1" spans="2:19" ht="12.75">
      <c r="B1" s="203" t="s">
        <v>241</v>
      </c>
      <c r="I1" s="206"/>
      <c r="M1" s="203"/>
      <c r="S1" s="206" t="s">
        <v>658</v>
      </c>
    </row>
    <row r="2" ht="12.75">
      <c r="B2" s="203"/>
    </row>
    <row r="3" ht="11.25">
      <c r="B3" s="2" t="s">
        <v>580</v>
      </c>
    </row>
    <row r="4" ht="11.25">
      <c r="B4" s="118" t="s">
        <v>437</v>
      </c>
    </row>
    <row r="5" ht="12.75" customHeight="1">
      <c r="B5" s="335" t="s">
        <v>438</v>
      </c>
    </row>
    <row r="6" ht="12.75" customHeight="1">
      <c r="B6" s="336"/>
    </row>
    <row r="7" spans="2:19" s="83" customFormat="1" ht="12.75" customHeight="1">
      <c r="B7" s="555" t="s">
        <v>439</v>
      </c>
      <c r="C7" s="491">
        <v>2003</v>
      </c>
      <c r="D7" s="337"/>
      <c r="E7" s="491">
        <v>2004</v>
      </c>
      <c r="F7" s="337"/>
      <c r="G7" s="557">
        <v>2005</v>
      </c>
      <c r="H7" s="557"/>
      <c r="I7" s="557"/>
      <c r="J7" s="337"/>
      <c r="K7" s="557">
        <v>2006</v>
      </c>
      <c r="L7" s="557"/>
      <c r="M7" s="557"/>
      <c r="N7" s="420"/>
      <c r="O7" s="558">
        <v>2007</v>
      </c>
      <c r="P7" s="558"/>
      <c r="Q7" s="558"/>
      <c r="R7" s="420"/>
      <c r="S7" s="490">
        <v>2008</v>
      </c>
    </row>
    <row r="8" spans="2:19" s="10" customFormat="1" ht="12" thickBot="1">
      <c r="B8" s="556"/>
      <c r="C8" s="23" t="s">
        <v>440</v>
      </c>
      <c r="D8" s="23"/>
      <c r="E8" s="23" t="s">
        <v>440</v>
      </c>
      <c r="F8" s="23"/>
      <c r="G8" s="23" t="s">
        <v>441</v>
      </c>
      <c r="H8" s="23" t="s">
        <v>442</v>
      </c>
      <c r="I8" s="23" t="s">
        <v>440</v>
      </c>
      <c r="J8" s="23"/>
      <c r="K8" s="23" t="s">
        <v>441</v>
      </c>
      <c r="L8" s="23" t="s">
        <v>442</v>
      </c>
      <c r="M8" s="23" t="s">
        <v>440</v>
      </c>
      <c r="N8" s="23"/>
      <c r="O8" s="370" t="s">
        <v>441</v>
      </c>
      <c r="P8" s="370" t="s">
        <v>442</v>
      </c>
      <c r="Q8" s="370" t="s">
        <v>657</v>
      </c>
      <c r="R8" s="23"/>
      <c r="S8" s="23" t="s">
        <v>441</v>
      </c>
    </row>
    <row r="9" spans="2:19" s="4" customFormat="1" ht="12" thickTop="1">
      <c r="B9" s="4" t="s">
        <v>443</v>
      </c>
      <c r="C9" s="338">
        <v>749.293</v>
      </c>
      <c r="D9" s="338"/>
      <c r="E9" s="338">
        <v>801.68803824</v>
      </c>
      <c r="F9" s="338"/>
      <c r="G9" s="338">
        <v>797.9240820399999</v>
      </c>
      <c r="H9" s="338">
        <v>849.90063829</v>
      </c>
      <c r="I9" s="338">
        <v>898.61478621</v>
      </c>
      <c r="J9" s="338"/>
      <c r="K9" s="338">
        <v>900.33161264</v>
      </c>
      <c r="L9" s="338">
        <v>943.39628899</v>
      </c>
      <c r="M9" s="142">
        <v>976.98781404</v>
      </c>
      <c r="O9" s="4">
        <v>970.73741157</v>
      </c>
      <c r="P9" s="142">
        <v>961.9638039</v>
      </c>
      <c r="Q9" s="4">
        <v>960.36121919</v>
      </c>
      <c r="S9" s="4">
        <v>946.7122031499999</v>
      </c>
    </row>
    <row r="10" spans="2:19" s="4" customFormat="1" ht="11.25">
      <c r="B10" s="4" t="s">
        <v>444</v>
      </c>
      <c r="C10" s="338">
        <v>4496.586</v>
      </c>
      <c r="D10" s="338"/>
      <c r="E10" s="338">
        <v>4959.111694</v>
      </c>
      <c r="F10" s="338"/>
      <c r="G10" s="338">
        <v>5010.346342</v>
      </c>
      <c r="H10" s="338">
        <v>5151.029328</v>
      </c>
      <c r="I10" s="338">
        <v>5509.984562</v>
      </c>
      <c r="J10" s="338"/>
      <c r="K10" s="338">
        <v>5661.401879</v>
      </c>
      <c r="L10" s="338">
        <v>5815.815988</v>
      </c>
      <c r="M10" s="142">
        <v>5927.27708</v>
      </c>
      <c r="O10" s="4">
        <v>5897.993765</v>
      </c>
      <c r="P10" s="4">
        <v>5895.856961</v>
      </c>
      <c r="Q10" s="4">
        <v>6218.122699</v>
      </c>
      <c r="S10" s="4">
        <v>6385.851731</v>
      </c>
    </row>
    <row r="11" spans="2:19" s="4" customFormat="1" ht="11.25">
      <c r="B11" s="4" t="s">
        <v>445</v>
      </c>
      <c r="C11" s="338">
        <v>260.458</v>
      </c>
      <c r="D11" s="338"/>
      <c r="E11" s="338">
        <v>273.970321</v>
      </c>
      <c r="F11" s="338"/>
      <c r="G11" s="338">
        <v>269.719</v>
      </c>
      <c r="H11" s="338">
        <v>262.345449</v>
      </c>
      <c r="I11" s="338" t="s">
        <v>446</v>
      </c>
      <c r="J11" s="338"/>
      <c r="K11" s="338" t="s">
        <v>446</v>
      </c>
      <c r="L11" s="338" t="s">
        <v>446</v>
      </c>
      <c r="M11" s="142" t="s">
        <v>446</v>
      </c>
      <c r="O11" s="142">
        <v>249.984746</v>
      </c>
      <c r="P11" s="142">
        <v>241.762093</v>
      </c>
      <c r="Q11" s="4">
        <v>259.411485</v>
      </c>
      <c r="S11" s="142" t="s">
        <v>446</v>
      </c>
    </row>
    <row r="12" spans="2:19" s="4" customFormat="1" ht="11.25">
      <c r="B12" s="4" t="s">
        <v>447</v>
      </c>
      <c r="C12" s="338">
        <v>2198.204</v>
      </c>
      <c r="D12" s="338"/>
      <c r="E12" s="338">
        <v>2115.0565741</v>
      </c>
      <c r="F12" s="338"/>
      <c r="G12" s="338">
        <v>2082.72149148</v>
      </c>
      <c r="H12" s="338">
        <v>2019.2680946199998</v>
      </c>
      <c r="I12" s="338">
        <v>1993.9000141400002</v>
      </c>
      <c r="J12" s="338"/>
      <c r="K12" s="338">
        <v>1948.99337995</v>
      </c>
      <c r="L12" s="338">
        <v>1933.2542818</v>
      </c>
      <c r="M12" s="142">
        <v>1966.50775595</v>
      </c>
      <c r="O12" s="4">
        <v>1941.55000378</v>
      </c>
      <c r="P12" s="4">
        <v>1969.03698752</v>
      </c>
      <c r="Q12" s="4">
        <v>1956.95505967</v>
      </c>
      <c r="S12" s="4">
        <v>1942.82235646</v>
      </c>
    </row>
    <row r="13" spans="2:19" s="4" customFormat="1" ht="11.25">
      <c r="B13" s="4" t="s">
        <v>448</v>
      </c>
      <c r="C13" s="338">
        <v>12419.123</v>
      </c>
      <c r="D13" s="338"/>
      <c r="E13" s="338">
        <v>13181.35643155</v>
      </c>
      <c r="F13" s="338"/>
      <c r="G13" s="338">
        <v>12985.37634684</v>
      </c>
      <c r="H13" s="338">
        <v>12647.74012383</v>
      </c>
      <c r="I13" s="338">
        <v>12493.07389859</v>
      </c>
      <c r="J13" s="338"/>
      <c r="K13" s="338">
        <v>12098.009</v>
      </c>
      <c r="L13" s="338">
        <v>12076.183</v>
      </c>
      <c r="M13" s="142">
        <v>12197.437</v>
      </c>
      <c r="O13" s="4">
        <v>12099.484</v>
      </c>
      <c r="P13" s="4">
        <v>11800.935</v>
      </c>
      <c r="Q13" s="4">
        <v>11445.12490943</v>
      </c>
      <c r="S13" s="4">
        <v>1063.80137852</v>
      </c>
    </row>
    <row r="14" spans="2:19" s="4" customFormat="1" ht="11.25">
      <c r="B14" s="4" t="s">
        <v>449</v>
      </c>
      <c r="C14" s="338">
        <v>4448.874</v>
      </c>
      <c r="D14" s="338"/>
      <c r="E14" s="338">
        <v>4320.918559999999</v>
      </c>
      <c r="F14" s="338"/>
      <c r="G14" s="338">
        <v>4274.174502</v>
      </c>
      <c r="H14" s="338">
        <v>3957.055953</v>
      </c>
      <c r="I14" s="338">
        <v>4030.731788</v>
      </c>
      <c r="J14" s="338"/>
      <c r="K14" s="338">
        <v>3578.234448</v>
      </c>
      <c r="L14" s="338">
        <v>3625.864756</v>
      </c>
      <c r="M14" s="142">
        <v>3905.93049</v>
      </c>
      <c r="O14" s="4">
        <v>3849.164995</v>
      </c>
      <c r="P14" s="4">
        <v>3547.726491</v>
      </c>
      <c r="Q14" s="4">
        <v>3520.331537</v>
      </c>
      <c r="S14" s="4">
        <v>3436.524429</v>
      </c>
    </row>
    <row r="15" spans="2:19" s="4" customFormat="1" ht="11.25">
      <c r="B15" s="4" t="s">
        <v>450</v>
      </c>
      <c r="C15" s="338">
        <v>1869.7</v>
      </c>
      <c r="D15" s="338"/>
      <c r="E15" s="338">
        <v>2381.9597208000005</v>
      </c>
      <c r="F15" s="338"/>
      <c r="G15" s="338">
        <v>2396.73598583</v>
      </c>
      <c r="H15" s="338">
        <v>2367.96651173</v>
      </c>
      <c r="I15" s="338">
        <v>2409.2617122600004</v>
      </c>
      <c r="J15" s="338"/>
      <c r="K15" s="338">
        <v>2426.8711238600004</v>
      </c>
      <c r="L15" s="338">
        <v>2570.89613866</v>
      </c>
      <c r="M15" s="142">
        <v>2648.35895352</v>
      </c>
      <c r="O15" s="4">
        <v>2664.67808043</v>
      </c>
      <c r="P15" s="4">
        <v>2687.24127593</v>
      </c>
      <c r="Q15" s="4">
        <v>2793.33361489</v>
      </c>
      <c r="S15" s="4">
        <v>2838.03879547</v>
      </c>
    </row>
    <row r="16" spans="2:19" s="4" customFormat="1" ht="11.25">
      <c r="B16" s="4" t="s">
        <v>451</v>
      </c>
      <c r="C16" s="338">
        <v>3385.641</v>
      </c>
      <c r="D16" s="338"/>
      <c r="E16" s="338">
        <v>3444.54384298</v>
      </c>
      <c r="F16" s="338"/>
      <c r="G16" s="338">
        <v>3400.17669244</v>
      </c>
      <c r="H16" s="338">
        <v>3350.93101019</v>
      </c>
      <c r="I16" s="338" t="s">
        <v>446</v>
      </c>
      <c r="J16" s="338"/>
      <c r="K16" s="338">
        <v>3255.4405983</v>
      </c>
      <c r="L16" s="338">
        <v>3222.79411054</v>
      </c>
      <c r="M16" s="142">
        <v>3251.51468476</v>
      </c>
      <c r="O16" s="4">
        <v>3205.18552183</v>
      </c>
      <c r="P16" s="4">
        <v>3231.42623158</v>
      </c>
      <c r="Q16" s="4">
        <v>3261.2579655100003</v>
      </c>
      <c r="S16" s="4">
        <v>3275.7053344</v>
      </c>
    </row>
    <row r="17" spans="2:19" s="4" customFormat="1" ht="11.25">
      <c r="B17" s="4" t="s">
        <v>452</v>
      </c>
      <c r="C17" s="338">
        <v>11213.463</v>
      </c>
      <c r="D17" s="338"/>
      <c r="E17" s="338">
        <v>12026.551620999999</v>
      </c>
      <c r="F17" s="338"/>
      <c r="G17" s="338">
        <v>12119.740447</v>
      </c>
      <c r="H17" s="338">
        <v>12163.878155</v>
      </c>
      <c r="I17" s="338">
        <v>12173.014633</v>
      </c>
      <c r="J17" s="338"/>
      <c r="K17" s="338" t="s">
        <v>446</v>
      </c>
      <c r="L17" s="338" t="s">
        <v>446</v>
      </c>
      <c r="M17" s="142" t="s">
        <v>446</v>
      </c>
      <c r="O17" s="142">
        <v>12479.406967</v>
      </c>
      <c r="P17" s="142">
        <v>12515.7286</v>
      </c>
      <c r="Q17" s="4">
        <v>12637.48794</v>
      </c>
      <c r="S17" s="4">
        <v>12803.987396</v>
      </c>
    </row>
    <row r="18" spans="2:19" s="4" customFormat="1" ht="11.25">
      <c r="B18" s="4" t="s">
        <v>453</v>
      </c>
      <c r="C18" s="338">
        <v>5587.569</v>
      </c>
      <c r="D18" s="338"/>
      <c r="E18" s="338">
        <v>5840.375</v>
      </c>
      <c r="F18" s="338"/>
      <c r="G18" s="338">
        <v>5820.76981854</v>
      </c>
      <c r="H18" s="338">
        <v>5719.64173784</v>
      </c>
      <c r="I18" s="338">
        <v>5855.4295967</v>
      </c>
      <c r="J18" s="338"/>
      <c r="K18" s="338">
        <v>5744.222</v>
      </c>
      <c r="L18" s="338">
        <v>5747.969</v>
      </c>
      <c r="M18" s="142">
        <v>5803.45638295</v>
      </c>
      <c r="O18" s="4">
        <v>5681.96892021</v>
      </c>
      <c r="P18" s="142">
        <v>5623.08327961</v>
      </c>
      <c r="Q18" s="4">
        <v>5594.34752586</v>
      </c>
      <c r="S18" s="4">
        <v>5571.11897872</v>
      </c>
    </row>
    <row r="19" spans="2:19" s="4" customFormat="1" ht="11.25">
      <c r="B19" s="4" t="s">
        <v>454</v>
      </c>
      <c r="C19" s="338">
        <v>5942.366</v>
      </c>
      <c r="D19" s="338"/>
      <c r="E19" s="338">
        <v>6044.18457201</v>
      </c>
      <c r="F19" s="338"/>
      <c r="G19" s="338">
        <v>5987.0965350100005</v>
      </c>
      <c r="H19" s="338">
        <v>5880.36364322</v>
      </c>
      <c r="I19" s="338">
        <v>5786.23821316</v>
      </c>
      <c r="J19" s="338"/>
      <c r="K19" s="338">
        <v>5652.377264</v>
      </c>
      <c r="L19" s="338">
        <v>5614.788277</v>
      </c>
      <c r="M19" s="142">
        <v>5592.95501722</v>
      </c>
      <c r="O19" s="142">
        <v>5503.1207752</v>
      </c>
      <c r="P19" s="142">
        <v>5401.09615344</v>
      </c>
      <c r="Q19" s="4">
        <v>5356.31365347</v>
      </c>
      <c r="S19" s="142" t="s">
        <v>446</v>
      </c>
    </row>
    <row r="20" spans="2:19" s="4" customFormat="1" ht="11.25">
      <c r="B20" s="4" t="s">
        <v>455</v>
      </c>
      <c r="C20" s="338">
        <v>5662.201</v>
      </c>
      <c r="D20" s="338"/>
      <c r="E20" s="338">
        <v>6001.254</v>
      </c>
      <c r="F20" s="338"/>
      <c r="G20" s="338">
        <v>6041.17208788</v>
      </c>
      <c r="H20" s="338">
        <v>6117.5083260500005</v>
      </c>
      <c r="I20" s="338">
        <v>6117.358528180001</v>
      </c>
      <c r="J20" s="338"/>
      <c r="K20" s="338">
        <v>6061.72903026</v>
      </c>
      <c r="L20" s="338">
        <v>6110.3070855900005</v>
      </c>
      <c r="M20" s="142">
        <v>6208.12909663</v>
      </c>
      <c r="O20" s="4">
        <v>6220.31409629</v>
      </c>
      <c r="P20" s="4">
        <v>6199.4909344</v>
      </c>
      <c r="Q20" s="4">
        <v>6308.0655336400005</v>
      </c>
      <c r="S20" s="4">
        <v>6323.60845671</v>
      </c>
    </row>
    <row r="21" spans="2:19" s="4" customFormat="1" ht="11.25">
      <c r="B21" s="4" t="s">
        <v>456</v>
      </c>
      <c r="C21" s="338">
        <v>37713.625</v>
      </c>
      <c r="D21" s="338"/>
      <c r="E21" s="338">
        <v>42714.51288222</v>
      </c>
      <c r="F21" s="338"/>
      <c r="G21" s="338">
        <v>44616.74863418</v>
      </c>
      <c r="H21" s="338">
        <v>45210.10400007</v>
      </c>
      <c r="I21" s="338">
        <v>45763.57483907</v>
      </c>
      <c r="J21" s="338"/>
      <c r="K21" s="338">
        <v>46724.345767</v>
      </c>
      <c r="L21" s="338">
        <v>47516.987326</v>
      </c>
      <c r="M21" s="142">
        <v>48087.53598637</v>
      </c>
      <c r="O21" s="4">
        <v>48561.792548</v>
      </c>
      <c r="P21" s="4">
        <v>49304.67055998</v>
      </c>
      <c r="Q21" s="4">
        <v>52148.80955606</v>
      </c>
      <c r="S21" s="4">
        <v>53602.58849301</v>
      </c>
    </row>
    <row r="22" spans="2:19" s="4" customFormat="1" ht="11.25">
      <c r="B22" s="4" t="s">
        <v>457</v>
      </c>
      <c r="C22" s="338">
        <v>2296.957</v>
      </c>
      <c r="D22" s="338"/>
      <c r="E22" s="338">
        <v>2639.2814012500003</v>
      </c>
      <c r="F22" s="338"/>
      <c r="G22" s="338">
        <v>2610.5047488699997</v>
      </c>
      <c r="H22" s="338">
        <v>2548.01723278</v>
      </c>
      <c r="I22" s="338">
        <v>2523.2382901700003</v>
      </c>
      <c r="J22" s="338"/>
      <c r="K22" s="338">
        <v>2446.465</v>
      </c>
      <c r="L22" s="338">
        <v>2550.564</v>
      </c>
      <c r="M22" s="142">
        <v>2690.442</v>
      </c>
      <c r="O22" s="4">
        <v>2643.741</v>
      </c>
      <c r="P22" s="4">
        <v>2605.747</v>
      </c>
      <c r="Q22" s="4">
        <v>2621.18430714</v>
      </c>
      <c r="S22" s="4">
        <v>2582.2595731799997</v>
      </c>
    </row>
    <row r="23" spans="2:19" s="4" customFormat="1" ht="11.25">
      <c r="B23" s="4" t="s">
        <v>458</v>
      </c>
      <c r="C23" s="338">
        <v>2735.665</v>
      </c>
      <c r="D23" s="338"/>
      <c r="E23" s="338">
        <v>2741.391</v>
      </c>
      <c r="F23" s="338"/>
      <c r="G23" s="338">
        <v>2701.52633254</v>
      </c>
      <c r="H23" s="338">
        <v>2642.74270735</v>
      </c>
      <c r="I23" s="338">
        <v>2606.48855883</v>
      </c>
      <c r="J23" s="338"/>
      <c r="K23" s="338">
        <v>2499.249</v>
      </c>
      <c r="L23" s="338">
        <v>2458.952</v>
      </c>
      <c r="M23" s="142">
        <v>2563.026</v>
      </c>
      <c r="O23" s="142">
        <v>2478.095</v>
      </c>
      <c r="P23" s="142">
        <v>2420.843</v>
      </c>
      <c r="Q23" s="4">
        <v>2445.64543035</v>
      </c>
      <c r="S23" s="4">
        <v>2593.87088727</v>
      </c>
    </row>
    <row r="24" spans="2:19" s="4" customFormat="1" ht="11.25">
      <c r="B24" s="4" t="s">
        <v>459</v>
      </c>
      <c r="C24" s="338">
        <v>12484.539</v>
      </c>
      <c r="D24" s="338"/>
      <c r="E24" s="338">
        <v>14073.289104</v>
      </c>
      <c r="F24" s="338"/>
      <c r="G24" s="338">
        <v>14279.503171</v>
      </c>
      <c r="H24" s="338">
        <v>14656.341759</v>
      </c>
      <c r="I24" s="338">
        <v>15602.575607</v>
      </c>
      <c r="J24" s="338"/>
      <c r="K24" s="338">
        <v>15649.71812616</v>
      </c>
      <c r="L24" s="338">
        <v>15839.08300751</v>
      </c>
      <c r="M24" s="142">
        <v>16297.91238763</v>
      </c>
      <c r="O24" s="4">
        <v>15475.98359251</v>
      </c>
      <c r="P24" s="4">
        <v>16079.94190111</v>
      </c>
      <c r="Q24" s="4">
        <v>16430.71103653</v>
      </c>
      <c r="S24" s="4">
        <v>16555.7411028</v>
      </c>
    </row>
    <row r="25" spans="2:19" s="4" customFormat="1" ht="11.25">
      <c r="B25" s="4" t="s">
        <v>460</v>
      </c>
      <c r="C25" s="338">
        <v>5429.048</v>
      </c>
      <c r="D25" s="338"/>
      <c r="E25" s="338">
        <v>5506.00667556</v>
      </c>
      <c r="F25" s="338"/>
      <c r="G25" s="338">
        <v>5499.1466887</v>
      </c>
      <c r="H25" s="338">
        <v>5344.68690727</v>
      </c>
      <c r="I25" s="338">
        <v>5230.44350493</v>
      </c>
      <c r="J25" s="338"/>
      <c r="K25" s="338">
        <v>5092.021</v>
      </c>
      <c r="L25" s="338">
        <v>5014.313</v>
      </c>
      <c r="M25" s="142">
        <v>4998.341</v>
      </c>
      <c r="O25" s="4">
        <v>4895.488</v>
      </c>
      <c r="P25" s="4">
        <v>4792.068</v>
      </c>
      <c r="Q25" s="4">
        <v>4757.97103995</v>
      </c>
      <c r="S25" s="4">
        <v>4735.60589675</v>
      </c>
    </row>
    <row r="26" spans="2:19" s="4" customFormat="1" ht="11.25">
      <c r="B26" s="4" t="s">
        <v>461</v>
      </c>
      <c r="C26" s="338">
        <v>2757.306</v>
      </c>
      <c r="D26" s="338"/>
      <c r="E26" s="338">
        <v>2907.65905123</v>
      </c>
      <c r="F26" s="338"/>
      <c r="G26" s="338">
        <v>2867.97568481</v>
      </c>
      <c r="H26" s="338">
        <v>2836.35569996</v>
      </c>
      <c r="I26" s="338">
        <v>2704.75994745</v>
      </c>
      <c r="J26" s="338"/>
      <c r="K26" s="338">
        <v>2591.330291</v>
      </c>
      <c r="L26" s="338">
        <v>2553.203547</v>
      </c>
      <c r="M26" s="142">
        <v>2732.96868096</v>
      </c>
      <c r="O26" s="4">
        <v>2439.06235087</v>
      </c>
      <c r="P26" s="4">
        <v>2643.70215122</v>
      </c>
      <c r="Q26" s="4">
        <v>2584.91586886</v>
      </c>
      <c r="S26" s="4">
        <v>2517.08495713</v>
      </c>
    </row>
    <row r="27" spans="2:19" s="4" customFormat="1" ht="11.25">
      <c r="B27" s="4" t="s">
        <v>462</v>
      </c>
      <c r="C27" s="338">
        <v>40060.404</v>
      </c>
      <c r="D27" s="338"/>
      <c r="E27" s="338">
        <v>43782.459</v>
      </c>
      <c r="F27" s="338"/>
      <c r="G27" s="338">
        <v>44559.572</v>
      </c>
      <c r="H27" s="338">
        <v>45464.758</v>
      </c>
      <c r="I27" s="338">
        <v>45729.37</v>
      </c>
      <c r="J27" s="338"/>
      <c r="K27" s="338">
        <v>45838.123</v>
      </c>
      <c r="L27" s="338">
        <v>46450.407</v>
      </c>
      <c r="M27" s="142">
        <v>48024.288</v>
      </c>
      <c r="O27" s="4">
        <v>48502.173</v>
      </c>
      <c r="P27" s="4">
        <v>48854.022</v>
      </c>
      <c r="Q27" s="4">
        <v>50462.901</v>
      </c>
      <c r="S27" s="4">
        <v>51979.618</v>
      </c>
    </row>
    <row r="28" spans="2:19" s="4" customFormat="1" ht="11.25">
      <c r="B28" s="4" t="s">
        <v>463</v>
      </c>
      <c r="C28" s="338">
        <v>1197.527</v>
      </c>
      <c r="D28" s="338"/>
      <c r="E28" s="338">
        <v>1379.9505903900001</v>
      </c>
      <c r="F28" s="338"/>
      <c r="G28" s="338">
        <v>1394.43153501</v>
      </c>
      <c r="H28" s="338">
        <v>1362.27657559</v>
      </c>
      <c r="I28" s="338">
        <v>1314.38197444</v>
      </c>
      <c r="J28" s="338"/>
      <c r="K28" s="338">
        <v>1345.41608778</v>
      </c>
      <c r="L28" s="338">
        <v>1365.4592341199998</v>
      </c>
      <c r="M28" s="142">
        <v>1372.46884301</v>
      </c>
      <c r="O28" s="4">
        <v>1373.60489856</v>
      </c>
      <c r="P28" s="142">
        <v>1346.7441307</v>
      </c>
      <c r="Q28" s="4">
        <v>1316.5877567100001</v>
      </c>
      <c r="S28" s="4">
        <v>1305.6412636500002</v>
      </c>
    </row>
    <row r="29" spans="2:19" s="4" customFormat="1" ht="11.25">
      <c r="B29" s="4" t="s">
        <v>464</v>
      </c>
      <c r="C29" s="338">
        <v>27606.812</v>
      </c>
      <c r="D29" s="338"/>
      <c r="E29" s="338">
        <v>30353.245212470003</v>
      </c>
      <c r="F29" s="338"/>
      <c r="G29" s="338">
        <v>31134.62061817</v>
      </c>
      <c r="H29" s="338">
        <v>31067.870037880002</v>
      </c>
      <c r="I29" s="338">
        <v>31835.49130207</v>
      </c>
      <c r="J29" s="338"/>
      <c r="K29" s="338">
        <v>32340.586</v>
      </c>
      <c r="L29" s="338">
        <v>32899.717</v>
      </c>
      <c r="M29" s="142">
        <v>33743.927</v>
      </c>
      <c r="O29" s="4">
        <v>34077.17</v>
      </c>
      <c r="P29" s="4">
        <v>34371.603</v>
      </c>
      <c r="Q29" s="4">
        <v>35929.89748635</v>
      </c>
      <c r="S29" s="4">
        <v>37059.41052214</v>
      </c>
    </row>
    <row r="30" spans="2:19" s="4" customFormat="1" ht="11.25">
      <c r="B30" s="4" t="s">
        <v>465</v>
      </c>
      <c r="C30" s="338">
        <v>1889.78</v>
      </c>
      <c r="D30" s="338"/>
      <c r="E30" s="338">
        <v>2070.273</v>
      </c>
      <c r="F30" s="338"/>
      <c r="G30" s="338">
        <v>2056.716</v>
      </c>
      <c r="H30" s="338" t="s">
        <v>446</v>
      </c>
      <c r="I30" s="338" t="s">
        <v>446</v>
      </c>
      <c r="J30" s="338"/>
      <c r="K30" s="338">
        <v>1972.915</v>
      </c>
      <c r="L30" s="338">
        <v>1943.547</v>
      </c>
      <c r="M30" s="142" t="s">
        <v>446</v>
      </c>
      <c r="O30" s="142">
        <v>1980.897</v>
      </c>
      <c r="P30" s="142">
        <v>1999.314</v>
      </c>
      <c r="Q30" s="4">
        <v>1970.994</v>
      </c>
      <c r="S30" s="4">
        <v>2034.370818</v>
      </c>
    </row>
    <row r="31" spans="2:19" s="4" customFormat="1" ht="11.25">
      <c r="B31" s="4" t="s">
        <v>466</v>
      </c>
      <c r="C31" s="338">
        <v>303.944</v>
      </c>
      <c r="D31" s="338"/>
      <c r="E31" s="338">
        <v>285.526</v>
      </c>
      <c r="F31" s="338"/>
      <c r="G31" s="338">
        <v>378.53280331</v>
      </c>
      <c r="H31" s="338">
        <v>465.28030719</v>
      </c>
      <c r="I31" s="338">
        <v>566.48577925</v>
      </c>
      <c r="J31" s="338"/>
      <c r="K31" s="338" t="s">
        <v>446</v>
      </c>
      <c r="L31" s="338" t="s">
        <v>446</v>
      </c>
      <c r="M31" s="142" t="s">
        <v>446</v>
      </c>
      <c r="O31" s="142">
        <v>552.91720839</v>
      </c>
      <c r="P31" s="142">
        <v>539.34239545</v>
      </c>
      <c r="Q31" s="4">
        <v>573.76993145</v>
      </c>
      <c r="S31" s="4">
        <v>604.14142709</v>
      </c>
    </row>
    <row r="32" spans="2:19" s="4" customFormat="1" ht="11.25">
      <c r="B32" s="4" t="s">
        <v>467</v>
      </c>
      <c r="C32" s="338">
        <v>9159.284</v>
      </c>
      <c r="D32" s="338"/>
      <c r="E32" s="338">
        <v>10019.29550734</v>
      </c>
      <c r="F32" s="338"/>
      <c r="G32" s="338">
        <v>10061.315922040001</v>
      </c>
      <c r="H32" s="338">
        <v>9943.89568284</v>
      </c>
      <c r="I32" s="338">
        <v>10622.08301842</v>
      </c>
      <c r="J32" s="338"/>
      <c r="K32" s="338">
        <v>10756.691</v>
      </c>
      <c r="L32" s="338">
        <v>10837.042</v>
      </c>
      <c r="M32" s="142">
        <v>10911.235</v>
      </c>
      <c r="O32" s="4">
        <v>10899.983</v>
      </c>
      <c r="P32" s="142">
        <v>10366.39759241</v>
      </c>
      <c r="Q32" s="4">
        <v>10636.43845309</v>
      </c>
      <c r="S32" s="4">
        <v>10707.65045476</v>
      </c>
    </row>
    <row r="33" spans="2:19" s="4" customFormat="1" ht="11.25">
      <c r="B33" s="4" t="s">
        <v>468</v>
      </c>
      <c r="C33" s="338">
        <v>106832.576</v>
      </c>
      <c r="D33" s="338"/>
      <c r="E33" s="338">
        <v>121407.85673038999</v>
      </c>
      <c r="F33" s="338"/>
      <c r="G33" s="338">
        <v>124204.32433080001</v>
      </c>
      <c r="H33" s="338">
        <v>125112.80044323</v>
      </c>
      <c r="I33" s="338">
        <v>126001.39019174</v>
      </c>
      <c r="J33" s="338"/>
      <c r="K33" s="338">
        <v>125505.553</v>
      </c>
      <c r="L33" s="338">
        <v>127766.476</v>
      </c>
      <c r="M33" s="142">
        <v>132488.916</v>
      </c>
      <c r="O33" s="4">
        <v>134220.486</v>
      </c>
      <c r="P33" s="4">
        <v>135749.091</v>
      </c>
      <c r="Q33" s="4">
        <v>141371.40019603</v>
      </c>
      <c r="S33" s="4">
        <v>147416.50937978</v>
      </c>
    </row>
    <row r="34" spans="2:19" s="4" customFormat="1" ht="11.25">
      <c r="B34" s="4" t="s">
        <v>469</v>
      </c>
      <c r="C34" s="338">
        <v>1390.72</v>
      </c>
      <c r="D34" s="338"/>
      <c r="E34" s="338">
        <v>1493</v>
      </c>
      <c r="F34" s="338"/>
      <c r="G34" s="338">
        <v>1508.6155728499998</v>
      </c>
      <c r="H34" s="338">
        <v>1787.55247687</v>
      </c>
      <c r="I34" s="338">
        <v>1778.0619348900002</v>
      </c>
      <c r="J34" s="338"/>
      <c r="K34" s="338">
        <v>1744.2906903399999</v>
      </c>
      <c r="L34" s="338">
        <v>1749.10509552</v>
      </c>
      <c r="M34" s="142">
        <v>1878.4762286</v>
      </c>
      <c r="O34" s="142">
        <v>1831.86525847</v>
      </c>
      <c r="P34" s="142">
        <v>1814.505216</v>
      </c>
      <c r="Q34" s="4">
        <v>1825.2573848099998</v>
      </c>
      <c r="S34" s="4">
        <v>1462.44945922</v>
      </c>
    </row>
    <row r="35" spans="2:19" s="4" customFormat="1" ht="11.25">
      <c r="B35" s="339" t="s">
        <v>470</v>
      </c>
      <c r="C35" s="340">
        <v>886.188</v>
      </c>
      <c r="D35" s="340"/>
      <c r="E35" s="340">
        <v>859.85169464</v>
      </c>
      <c r="F35" s="340"/>
      <c r="G35" s="338">
        <v>804.75830216</v>
      </c>
      <c r="H35" s="338">
        <v>740.95709588</v>
      </c>
      <c r="I35" s="338">
        <v>688.1062945900001</v>
      </c>
      <c r="J35" s="340"/>
      <c r="K35" s="338">
        <v>620.29717809</v>
      </c>
      <c r="L35" s="338">
        <v>606.50407249</v>
      </c>
      <c r="M35" s="142">
        <v>643.0729100499999</v>
      </c>
      <c r="O35" s="142">
        <v>620.54038176</v>
      </c>
      <c r="P35" s="142">
        <v>591.10125435</v>
      </c>
      <c r="Q35" s="339">
        <v>634.70623647</v>
      </c>
      <c r="R35" s="339"/>
      <c r="S35" s="339">
        <v>606.3329714700001</v>
      </c>
    </row>
    <row r="36" spans="2:19" s="4" customFormat="1" ht="11.25">
      <c r="B36" s="169" t="s">
        <v>317</v>
      </c>
      <c r="C36" s="341">
        <v>310977.853</v>
      </c>
      <c r="D36" s="341"/>
      <c r="E36" s="341">
        <v>343624.56822517</v>
      </c>
      <c r="F36" s="341"/>
      <c r="G36" s="341">
        <f>SUM(G9:G35)</f>
        <v>349864.2456755</v>
      </c>
      <c r="H36" s="341">
        <f>SUM(H9:H35)</f>
        <v>349671.26789668</v>
      </c>
      <c r="I36" s="341">
        <f>SUM(I9:I35)</f>
        <v>350234.05897509</v>
      </c>
      <c r="J36" s="341"/>
      <c r="K36" s="341">
        <v>342454.61147638</v>
      </c>
      <c r="L36" s="341">
        <v>347212.62920921994</v>
      </c>
      <c r="M36" s="341">
        <v>282329.65963552</v>
      </c>
      <c r="N36" s="169"/>
      <c r="O36" s="169">
        <v>349930.52144252</v>
      </c>
      <c r="P36" s="169">
        <v>335314.65184044</v>
      </c>
      <c r="Q36" s="169">
        <f>SUM(Q9:Q35)</f>
        <v>386022.3028264601</v>
      </c>
      <c r="R36" s="169"/>
      <c r="S36" s="169">
        <f>SUM(S9:S35)</f>
        <v>380351.44626568</v>
      </c>
    </row>
    <row r="37" spans="2:13" ht="11.25">
      <c r="B37" s="113" t="s">
        <v>471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</row>
    <row r="38" spans="2:13" ht="11.25">
      <c r="B38" s="164" t="s">
        <v>528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</row>
    <row r="39" spans="3:13" ht="11.25">
      <c r="C39" s="4"/>
      <c r="E39" s="4"/>
      <c r="G39" s="4"/>
      <c r="H39" s="4"/>
      <c r="I39" s="4"/>
      <c r="K39" s="4"/>
      <c r="L39" s="4"/>
      <c r="M39" s="4"/>
    </row>
    <row r="40" spans="3:13" ht="11.25">
      <c r="C40" s="4"/>
      <c r="E40" s="4"/>
      <c r="G40" s="4"/>
      <c r="H40" s="4"/>
      <c r="I40" s="4"/>
      <c r="K40" s="4"/>
      <c r="L40" s="4"/>
      <c r="M40" s="4"/>
    </row>
    <row r="41" spans="2:13" ht="12">
      <c r="B41" s="433" t="s">
        <v>437</v>
      </c>
      <c r="C41" s="4"/>
      <c r="E41" s="4"/>
      <c r="G41" s="4"/>
      <c r="H41" s="4"/>
      <c r="I41" s="4"/>
      <c r="K41" s="4"/>
      <c r="L41" s="4"/>
      <c r="M41" s="4"/>
    </row>
    <row r="42" spans="2:18" ht="11.25">
      <c r="B42" s="335" t="s">
        <v>438</v>
      </c>
      <c r="C42" s="4"/>
      <c r="E42" s="4"/>
      <c r="G42" s="4"/>
      <c r="H42" s="4"/>
      <c r="I42" s="4"/>
      <c r="K42" s="4"/>
      <c r="L42" s="4"/>
      <c r="M42" s="4"/>
      <c r="O42" s="339"/>
      <c r="P42" s="339"/>
      <c r="Q42" s="339"/>
      <c r="R42" s="339"/>
    </row>
    <row r="43" spans="2:19" ht="11.25">
      <c r="B43" s="555" t="s">
        <v>472</v>
      </c>
      <c r="C43" s="491"/>
      <c r="D43" s="337"/>
      <c r="E43" s="491"/>
      <c r="F43" s="337"/>
      <c r="G43" s="557">
        <v>2005</v>
      </c>
      <c r="H43" s="557"/>
      <c r="I43" s="557"/>
      <c r="J43" s="337"/>
      <c r="K43" s="557">
        <v>2006</v>
      </c>
      <c r="L43" s="557"/>
      <c r="M43" s="557"/>
      <c r="N43" s="421"/>
      <c r="O43" s="559">
        <v>2007</v>
      </c>
      <c r="P43" s="559"/>
      <c r="Q43" s="559"/>
      <c r="R43" s="83"/>
      <c r="S43" s="490">
        <v>2008</v>
      </c>
    </row>
    <row r="44" spans="2:19" ht="12" thickBot="1">
      <c r="B44" s="556"/>
      <c r="C44" s="23" t="s">
        <v>440</v>
      </c>
      <c r="D44" s="23"/>
      <c r="E44" s="23" t="s">
        <v>440</v>
      </c>
      <c r="F44" s="23"/>
      <c r="G44" s="23" t="s">
        <v>441</v>
      </c>
      <c r="H44" s="23" t="s">
        <v>442</v>
      </c>
      <c r="I44" s="23" t="s">
        <v>440</v>
      </c>
      <c r="J44" s="23"/>
      <c r="K44" s="370" t="s">
        <v>441</v>
      </c>
      <c r="L44" s="370" t="s">
        <v>442</v>
      </c>
      <c r="M44" s="370" t="s">
        <v>440</v>
      </c>
      <c r="N44" s="422"/>
      <c r="O44" s="370" t="s">
        <v>441</v>
      </c>
      <c r="P44" s="370" t="s">
        <v>442</v>
      </c>
      <c r="Q44" s="370" t="s">
        <v>657</v>
      </c>
      <c r="R44" s="23"/>
      <c r="S44" s="23" t="s">
        <v>441</v>
      </c>
    </row>
    <row r="45" spans="2:19" ht="12" thickTop="1">
      <c r="B45" s="164" t="s">
        <v>473</v>
      </c>
      <c r="C45" s="4">
        <v>648.755</v>
      </c>
      <c r="E45" s="4">
        <v>677.68771571</v>
      </c>
      <c r="G45" s="338">
        <v>655.2911872899999</v>
      </c>
      <c r="H45" s="338">
        <v>649.70507631</v>
      </c>
      <c r="I45" s="338">
        <v>664.27812571</v>
      </c>
      <c r="K45" s="142" t="s">
        <v>446</v>
      </c>
      <c r="L45" s="142" t="s">
        <v>446</v>
      </c>
      <c r="M45" s="142" t="s">
        <v>446</v>
      </c>
      <c r="O45" s="164">
        <v>839.25015428</v>
      </c>
      <c r="P45" s="142">
        <v>1094.72891428</v>
      </c>
      <c r="Q45" s="164">
        <v>1198.81418143</v>
      </c>
      <c r="S45" s="164">
        <v>1230.1822703599998</v>
      </c>
    </row>
    <row r="46" spans="2:19" ht="11.25">
      <c r="B46" s="164" t="s">
        <v>474</v>
      </c>
      <c r="C46" s="4">
        <v>589.399</v>
      </c>
      <c r="E46" s="4">
        <v>584.24592753</v>
      </c>
      <c r="G46" s="338">
        <v>568.9053149800001</v>
      </c>
      <c r="H46" s="338">
        <v>536.76640759</v>
      </c>
      <c r="I46" s="338">
        <v>617.8164845499999</v>
      </c>
      <c r="K46" s="338">
        <v>590.2352112799999</v>
      </c>
      <c r="L46" s="338">
        <v>560.82667937</v>
      </c>
      <c r="M46" s="338">
        <v>597.93634172</v>
      </c>
      <c r="O46" s="164">
        <v>567.9076938</v>
      </c>
      <c r="P46" s="164">
        <v>557.20333185</v>
      </c>
      <c r="Q46" s="164">
        <v>545.42538668</v>
      </c>
      <c r="S46" s="164">
        <v>540.30883453</v>
      </c>
    </row>
    <row r="47" spans="2:19" ht="11.25">
      <c r="B47" s="164" t="s">
        <v>462</v>
      </c>
      <c r="C47" s="4">
        <v>6976.705</v>
      </c>
      <c r="E47" s="4">
        <v>7761.49963785</v>
      </c>
      <c r="G47" s="338">
        <v>7820.8286564</v>
      </c>
      <c r="H47" s="338">
        <v>7605.38900541</v>
      </c>
      <c r="I47" s="338">
        <v>7567.113017930001</v>
      </c>
      <c r="K47" s="338">
        <v>7450.509555</v>
      </c>
      <c r="L47" s="338">
        <v>7493.381937</v>
      </c>
      <c r="M47" s="338">
        <v>7608.000361</v>
      </c>
      <c r="O47" s="164">
        <v>7575.674241</v>
      </c>
      <c r="P47" s="164">
        <v>7550.648228</v>
      </c>
      <c r="Q47" s="164">
        <v>7650.66235057</v>
      </c>
      <c r="S47" s="164">
        <v>7782.7779652</v>
      </c>
    </row>
    <row r="48" spans="2:19" ht="11.25">
      <c r="B48" s="339" t="s">
        <v>468</v>
      </c>
      <c r="C48" s="339">
        <v>26303.19</v>
      </c>
      <c r="D48" s="339"/>
      <c r="E48" s="339">
        <v>31558.15788832</v>
      </c>
      <c r="F48" s="339"/>
      <c r="G48" s="340">
        <v>32589.91008001</v>
      </c>
      <c r="H48" s="340">
        <v>32913.10905984</v>
      </c>
      <c r="I48" s="147" t="s">
        <v>446</v>
      </c>
      <c r="J48" s="339"/>
      <c r="K48" s="340">
        <v>35040.44842568</v>
      </c>
      <c r="L48" s="340">
        <v>34276.58737783</v>
      </c>
      <c r="M48" s="340">
        <v>36033.56284633</v>
      </c>
      <c r="N48" s="339"/>
      <c r="O48" s="339">
        <v>37362.3092059</v>
      </c>
      <c r="P48" s="339">
        <v>37858.56043314</v>
      </c>
      <c r="Q48" s="339">
        <v>39626.489008489996</v>
      </c>
      <c r="R48" s="339"/>
      <c r="S48" s="147" t="s">
        <v>446</v>
      </c>
    </row>
    <row r="49" spans="2:13" ht="11.25">
      <c r="B49" s="113" t="s">
        <v>471</v>
      </c>
      <c r="C49" s="4"/>
      <c r="E49" s="4"/>
      <c r="G49" s="4"/>
      <c r="H49" s="4"/>
      <c r="I49" s="4"/>
      <c r="K49" s="4"/>
      <c r="L49" s="4"/>
      <c r="M49" s="4"/>
    </row>
    <row r="50" spans="2:13" ht="11.25">
      <c r="B50" s="164" t="s">
        <v>528</v>
      </c>
      <c r="C50" s="4"/>
      <c r="E50" s="4"/>
      <c r="G50" s="4"/>
      <c r="H50" s="4"/>
      <c r="I50" s="4"/>
      <c r="K50" s="4"/>
      <c r="L50" s="4"/>
      <c r="M50" s="4"/>
    </row>
    <row r="51" spans="3:13" ht="11.25">
      <c r="C51" s="4"/>
      <c r="E51" s="4"/>
      <c r="G51" s="4"/>
      <c r="H51" s="4"/>
      <c r="I51" s="4"/>
      <c r="K51" s="4"/>
      <c r="L51" s="4"/>
      <c r="M51" s="4"/>
    </row>
    <row r="52" spans="3:13" ht="11.25">
      <c r="C52" s="4"/>
      <c r="E52" s="4"/>
      <c r="G52" s="4"/>
      <c r="H52" s="4"/>
      <c r="I52" s="4"/>
      <c r="K52" s="4"/>
      <c r="L52" s="4"/>
      <c r="M52" s="4"/>
    </row>
    <row r="53" spans="3:13" ht="11.25">
      <c r="C53" s="4"/>
      <c r="E53" s="4"/>
      <c r="G53" s="4"/>
      <c r="H53" s="4"/>
      <c r="I53" s="4"/>
      <c r="K53" s="4"/>
      <c r="L53" s="4"/>
      <c r="M53" s="4"/>
    </row>
    <row r="54" spans="3:13" ht="11.25">
      <c r="C54" s="4"/>
      <c r="E54" s="4"/>
      <c r="G54" s="4"/>
      <c r="H54" s="4"/>
      <c r="I54" s="4"/>
      <c r="K54" s="4"/>
      <c r="L54" s="4"/>
      <c r="M54" s="4"/>
    </row>
    <row r="55" spans="3:13" ht="11.25">
      <c r="C55" s="4"/>
      <c r="E55" s="4"/>
      <c r="G55" s="4"/>
      <c r="H55" s="4"/>
      <c r="I55" s="4"/>
      <c r="K55" s="4"/>
      <c r="L55" s="4"/>
      <c r="M55" s="4"/>
    </row>
    <row r="56" spans="3:13" ht="11.25">
      <c r="C56" s="4"/>
      <c r="E56" s="4"/>
      <c r="G56" s="4"/>
      <c r="H56" s="4"/>
      <c r="I56" s="4"/>
      <c r="K56" s="4"/>
      <c r="L56" s="4"/>
      <c r="M56" s="4"/>
    </row>
    <row r="57" spans="3:13" ht="11.25">
      <c r="C57" s="4"/>
      <c r="E57" s="4"/>
      <c r="G57" s="4"/>
      <c r="H57" s="4"/>
      <c r="I57" s="4"/>
      <c r="K57" s="4"/>
      <c r="L57" s="4"/>
      <c r="M57" s="4"/>
    </row>
    <row r="58" spans="3:13" ht="11.25">
      <c r="C58" s="4"/>
      <c r="E58" s="4"/>
      <c r="G58" s="4"/>
      <c r="H58" s="4"/>
      <c r="I58" s="4"/>
      <c r="K58" s="4"/>
      <c r="L58" s="4"/>
      <c r="M58" s="4"/>
    </row>
    <row r="59" spans="3:13" ht="11.25">
      <c r="C59" s="4"/>
      <c r="E59" s="4"/>
      <c r="G59" s="4"/>
      <c r="H59" s="4"/>
      <c r="I59" s="4"/>
      <c r="K59" s="4"/>
      <c r="L59" s="4"/>
      <c r="M59" s="4"/>
    </row>
    <row r="60" spans="3:13" ht="11.25">
      <c r="C60" s="4"/>
      <c r="E60" s="4"/>
      <c r="G60" s="4"/>
      <c r="H60" s="4"/>
      <c r="I60" s="4"/>
      <c r="K60" s="4"/>
      <c r="L60" s="4"/>
      <c r="M60" s="4"/>
    </row>
    <row r="61" spans="3:13" ht="11.25">
      <c r="C61" s="4"/>
      <c r="E61" s="4"/>
      <c r="G61" s="4"/>
      <c r="H61" s="4"/>
      <c r="I61" s="4"/>
      <c r="K61" s="4"/>
      <c r="L61" s="4"/>
      <c r="M61" s="4"/>
    </row>
    <row r="62" spans="3:13" ht="11.25">
      <c r="C62" s="4"/>
      <c r="E62" s="4"/>
      <c r="G62" s="4"/>
      <c r="H62" s="4"/>
      <c r="I62" s="4"/>
      <c r="K62" s="4"/>
      <c r="L62" s="4"/>
      <c r="M62" s="4"/>
    </row>
    <row r="63" spans="3:13" ht="11.25">
      <c r="C63" s="4"/>
      <c r="E63" s="4"/>
      <c r="G63" s="4"/>
      <c r="H63" s="4"/>
      <c r="I63" s="4"/>
      <c r="K63" s="4"/>
      <c r="L63" s="4"/>
      <c r="M63" s="4"/>
    </row>
    <row r="64" spans="3:13" ht="11.25">
      <c r="C64" s="4"/>
      <c r="E64" s="4"/>
      <c r="G64" s="4"/>
      <c r="H64" s="4"/>
      <c r="I64" s="4"/>
      <c r="K64" s="4"/>
      <c r="L64" s="4"/>
      <c r="M64" s="4"/>
    </row>
    <row r="65" spans="3:13" ht="11.25">
      <c r="C65" s="4"/>
      <c r="E65" s="4"/>
      <c r="G65" s="4"/>
      <c r="H65" s="4"/>
      <c r="I65" s="4"/>
      <c r="K65" s="4"/>
      <c r="L65" s="4"/>
      <c r="M65" s="4"/>
    </row>
  </sheetData>
  <mergeCells count="8">
    <mergeCell ref="K7:M7"/>
    <mergeCell ref="K43:M43"/>
    <mergeCell ref="O7:Q7"/>
    <mergeCell ref="O43:Q43"/>
    <mergeCell ref="B43:B44"/>
    <mergeCell ref="B7:B8"/>
    <mergeCell ref="G7:I7"/>
    <mergeCell ref="G43:I43"/>
  </mergeCells>
  <printOptions horizontalCentered="1"/>
  <pageMargins left="0.3937007874015748" right="0.4724409448818898" top="0.3937007874015748" bottom="0.3937007874015748" header="0.5118110236220472" footer="0.5118110236220472"/>
  <pageSetup fitToHeight="2" fitToWidth="1" horizontalDpi="300" verticalDpi="300" orientation="landscape" paperSize="9" scale="95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67"/>
  <sheetViews>
    <sheetView workbookViewId="0" topLeftCell="C1">
      <selection activeCell="S2" sqref="S2"/>
    </sheetView>
  </sheetViews>
  <sheetFormatPr defaultColWidth="9.140625" defaultRowHeight="12.75"/>
  <cols>
    <col min="1" max="1" width="4.28125" style="164" customWidth="1"/>
    <col min="2" max="2" width="18.7109375" style="164" customWidth="1"/>
    <col min="3" max="3" width="9.7109375" style="164" customWidth="1"/>
    <col min="4" max="4" width="2.7109375" style="164" customWidth="1"/>
    <col min="5" max="5" width="9.7109375" style="164" customWidth="1"/>
    <col min="6" max="6" width="2.7109375" style="164" customWidth="1"/>
    <col min="7" max="9" width="9.7109375" style="164" customWidth="1"/>
    <col min="10" max="10" width="2.7109375" style="164" customWidth="1"/>
    <col min="11" max="13" width="9.7109375" style="164" customWidth="1"/>
    <col min="14" max="14" width="2.7109375" style="164" customWidth="1"/>
    <col min="15" max="17" width="9.421875" style="164" customWidth="1"/>
    <col min="18" max="18" width="2.57421875" style="164" customWidth="1"/>
    <col min="19" max="19" width="9.421875" style="164" customWidth="1"/>
    <col min="20" max="16384" width="9.140625" style="164" customWidth="1"/>
  </cols>
  <sheetData>
    <row r="1" spans="2:19" ht="12.75">
      <c r="B1" s="203" t="s">
        <v>241</v>
      </c>
      <c r="I1" s="206"/>
      <c r="L1" s="203"/>
      <c r="M1" s="206"/>
      <c r="S1" s="206" t="s">
        <v>658</v>
      </c>
    </row>
    <row r="2" ht="12.75">
      <c r="B2" s="203"/>
    </row>
    <row r="3" ht="11.25">
      <c r="B3" s="2" t="s">
        <v>579</v>
      </c>
    </row>
    <row r="4" ht="11.25">
      <c r="B4" s="118" t="s">
        <v>475</v>
      </c>
    </row>
    <row r="5" s="342" customFormat="1" ht="11.25">
      <c r="B5" s="335" t="s">
        <v>438</v>
      </c>
    </row>
    <row r="6" spans="2:18" ht="11.25">
      <c r="B6" s="336"/>
      <c r="E6" s="342"/>
      <c r="G6" s="342"/>
      <c r="H6" s="342"/>
      <c r="I6" s="342"/>
      <c r="K6" s="342"/>
      <c r="L6" s="342"/>
      <c r="M6" s="342"/>
      <c r="O6" s="339"/>
      <c r="P6" s="339"/>
      <c r="Q6" s="339"/>
      <c r="R6" s="339"/>
    </row>
    <row r="7" spans="2:19" s="83" customFormat="1" ht="12.75" customHeight="1">
      <c r="B7" s="555" t="s">
        <v>439</v>
      </c>
      <c r="C7" s="491">
        <v>2003</v>
      </c>
      <c r="D7" s="337"/>
      <c r="E7" s="491">
        <v>2004</v>
      </c>
      <c r="F7" s="337"/>
      <c r="G7" s="557">
        <v>2005</v>
      </c>
      <c r="H7" s="557"/>
      <c r="I7" s="557"/>
      <c r="J7" s="337"/>
      <c r="K7" s="557">
        <v>2006</v>
      </c>
      <c r="L7" s="557"/>
      <c r="M7" s="557"/>
      <c r="N7" s="420"/>
      <c r="O7" s="559">
        <v>2007</v>
      </c>
      <c r="P7" s="559"/>
      <c r="Q7" s="559"/>
      <c r="S7" s="490">
        <v>2008</v>
      </c>
    </row>
    <row r="8" spans="2:19" s="10" customFormat="1" ht="12" thickBot="1">
      <c r="B8" s="556"/>
      <c r="C8" s="23" t="s">
        <v>440</v>
      </c>
      <c r="D8" s="23"/>
      <c r="E8" s="23" t="s">
        <v>440</v>
      </c>
      <c r="F8" s="23"/>
      <c r="G8" s="23" t="s">
        <v>441</v>
      </c>
      <c r="H8" s="23" t="s">
        <v>442</v>
      </c>
      <c r="I8" s="23" t="s">
        <v>440</v>
      </c>
      <c r="J8" s="23"/>
      <c r="K8" s="23" t="s">
        <v>441</v>
      </c>
      <c r="L8" s="23" t="s">
        <v>442</v>
      </c>
      <c r="M8" s="23" t="s">
        <v>440</v>
      </c>
      <c r="N8" s="23"/>
      <c r="O8" s="370" t="s">
        <v>441</v>
      </c>
      <c r="P8" s="370" t="s">
        <v>442</v>
      </c>
      <c r="Q8" s="370" t="s">
        <v>657</v>
      </c>
      <c r="R8" s="23"/>
      <c r="S8" s="23" t="s">
        <v>441</v>
      </c>
    </row>
    <row r="9" spans="2:19" s="4" customFormat="1" ht="12" thickTop="1">
      <c r="B9" s="4" t="s">
        <v>443</v>
      </c>
      <c r="C9" s="338">
        <v>55.212</v>
      </c>
      <c r="D9" s="338"/>
      <c r="E9" s="338">
        <v>83.56919704000002</v>
      </c>
      <c r="F9" s="338"/>
      <c r="G9" s="4">
        <v>192.31174411</v>
      </c>
      <c r="H9" s="4">
        <v>240.17683982</v>
      </c>
      <c r="I9" s="4">
        <v>242.71904726</v>
      </c>
      <c r="J9" s="338"/>
      <c r="K9" s="142">
        <v>312.18177563</v>
      </c>
      <c r="L9" s="142">
        <v>341.98351877</v>
      </c>
      <c r="M9" s="142">
        <v>132.1631778</v>
      </c>
      <c r="O9" s="4">
        <v>247.76347601</v>
      </c>
      <c r="P9" s="142">
        <v>298.80140537</v>
      </c>
      <c r="Q9" s="4">
        <v>165.40795168</v>
      </c>
      <c r="S9" s="4">
        <v>386.533899</v>
      </c>
    </row>
    <row r="10" spans="2:19" s="4" customFormat="1" ht="11.25">
      <c r="B10" s="4" t="s">
        <v>444</v>
      </c>
      <c r="C10" s="338">
        <v>14.336</v>
      </c>
      <c r="D10" s="338"/>
      <c r="E10" s="338">
        <v>8.99562</v>
      </c>
      <c r="F10" s="338"/>
      <c r="G10" s="4">
        <v>119.117891</v>
      </c>
      <c r="H10" s="4">
        <v>221.387041</v>
      </c>
      <c r="I10" s="4">
        <v>22.201435</v>
      </c>
      <c r="J10" s="338"/>
      <c r="K10" s="142">
        <v>140.106451</v>
      </c>
      <c r="L10" s="142">
        <v>202.648936</v>
      </c>
      <c r="M10" s="338">
        <v>0</v>
      </c>
      <c r="O10" s="4">
        <v>0</v>
      </c>
      <c r="P10" s="4">
        <v>0</v>
      </c>
      <c r="Q10" s="4">
        <v>0</v>
      </c>
      <c r="S10" s="4">
        <v>41.084796</v>
      </c>
    </row>
    <row r="11" spans="2:19" s="4" customFormat="1" ht="13.5" customHeight="1">
      <c r="B11" s="4" t="s">
        <v>445</v>
      </c>
      <c r="C11" s="338">
        <v>0</v>
      </c>
      <c r="D11" s="338"/>
      <c r="E11" s="338">
        <v>0</v>
      </c>
      <c r="F11" s="338"/>
      <c r="G11" s="4">
        <v>123.263708</v>
      </c>
      <c r="H11" s="4">
        <v>174.228912</v>
      </c>
      <c r="I11" s="338" t="s">
        <v>446</v>
      </c>
      <c r="J11" s="338"/>
      <c r="K11" s="142" t="s">
        <v>446</v>
      </c>
      <c r="L11" s="142" t="s">
        <v>446</v>
      </c>
      <c r="M11" s="338" t="s">
        <v>446</v>
      </c>
      <c r="O11" s="142">
        <v>191.190337</v>
      </c>
      <c r="P11" s="142">
        <v>168.267079</v>
      </c>
      <c r="Q11" s="4">
        <v>75.402852</v>
      </c>
      <c r="S11" s="338" t="s">
        <v>446</v>
      </c>
    </row>
    <row r="12" spans="2:19" s="4" customFormat="1" ht="11.25">
      <c r="B12" s="4" t="s">
        <v>447</v>
      </c>
      <c r="C12" s="338">
        <v>501.259</v>
      </c>
      <c r="D12" s="338"/>
      <c r="E12" s="338">
        <v>443.64185213999997</v>
      </c>
      <c r="F12" s="338"/>
      <c r="G12" s="4">
        <v>818.32458049</v>
      </c>
      <c r="H12" s="4">
        <v>807.3298318</v>
      </c>
      <c r="I12" s="4">
        <v>451.99531522</v>
      </c>
      <c r="J12" s="338"/>
      <c r="K12" s="142">
        <v>603.84075431</v>
      </c>
      <c r="L12" s="142">
        <v>469.84982024</v>
      </c>
      <c r="M12" s="142">
        <v>410.07127132</v>
      </c>
      <c r="O12" s="4">
        <v>744.05052671</v>
      </c>
      <c r="P12" s="4">
        <v>878.18288743</v>
      </c>
      <c r="Q12" s="4">
        <v>945.18868124</v>
      </c>
      <c r="S12" s="4">
        <v>1511.34933003</v>
      </c>
    </row>
    <row r="13" spans="2:19" s="4" customFormat="1" ht="11.25">
      <c r="B13" s="4" t="s">
        <v>448</v>
      </c>
      <c r="C13" s="338">
        <v>173.075</v>
      </c>
      <c r="D13" s="338"/>
      <c r="E13" s="338">
        <v>302.94595355</v>
      </c>
      <c r="F13" s="338"/>
      <c r="G13" s="4">
        <v>803.61001287</v>
      </c>
      <c r="H13" s="4">
        <v>895.91473848</v>
      </c>
      <c r="I13" s="4">
        <v>444.69952066</v>
      </c>
      <c r="J13" s="338"/>
      <c r="K13" s="142">
        <v>894.647</v>
      </c>
      <c r="L13" s="142">
        <v>914.009</v>
      </c>
      <c r="M13" s="142">
        <v>580.948</v>
      </c>
      <c r="O13" s="4">
        <v>973.518</v>
      </c>
      <c r="P13" s="4">
        <v>1114.18</v>
      </c>
      <c r="Q13" s="4">
        <v>1074.2875941300001</v>
      </c>
      <c r="S13" s="4">
        <v>1808.8770359300001</v>
      </c>
    </row>
    <row r="14" spans="2:19" s="4" customFormat="1" ht="11.25">
      <c r="B14" s="4" t="s">
        <v>449</v>
      </c>
      <c r="C14" s="338">
        <v>0</v>
      </c>
      <c r="D14" s="338"/>
      <c r="E14" s="338">
        <v>44.391470999999996</v>
      </c>
      <c r="F14" s="338"/>
      <c r="G14" s="4">
        <v>436.013829</v>
      </c>
      <c r="H14" s="4">
        <v>425.244729</v>
      </c>
      <c r="I14" s="4">
        <v>153.998238</v>
      </c>
      <c r="J14" s="338"/>
      <c r="K14" s="142">
        <v>841.046364</v>
      </c>
      <c r="L14" s="142">
        <v>835.934115</v>
      </c>
      <c r="M14" s="338">
        <v>264.364972</v>
      </c>
      <c r="O14" s="4">
        <v>853.374099</v>
      </c>
      <c r="P14" s="4">
        <v>777.467996</v>
      </c>
      <c r="Q14" s="4">
        <v>1008.302269</v>
      </c>
      <c r="S14" s="4">
        <v>1851.206194</v>
      </c>
    </row>
    <row r="15" spans="2:19" s="4" customFormat="1" ht="11.25">
      <c r="B15" s="4" t="s">
        <v>450</v>
      </c>
      <c r="C15" s="338">
        <v>270.182</v>
      </c>
      <c r="D15" s="338"/>
      <c r="E15" s="338">
        <v>274.67748179000006</v>
      </c>
      <c r="F15" s="338"/>
      <c r="G15" s="4">
        <v>420.86000207999996</v>
      </c>
      <c r="H15" s="4">
        <v>474.56230548</v>
      </c>
      <c r="I15" s="4">
        <v>279.57783362</v>
      </c>
      <c r="J15" s="338"/>
      <c r="K15" s="142">
        <v>476.58542522000005</v>
      </c>
      <c r="L15" s="142">
        <v>416.01179193</v>
      </c>
      <c r="M15" s="142">
        <v>369.40548237</v>
      </c>
      <c r="O15" s="4">
        <v>1236.48856857</v>
      </c>
      <c r="P15" s="4">
        <v>1674.78968408</v>
      </c>
      <c r="Q15" s="4">
        <v>1241.8841685099999</v>
      </c>
      <c r="S15" s="4">
        <v>1861.39404731</v>
      </c>
    </row>
    <row r="16" spans="2:19" s="4" customFormat="1" ht="11.25">
      <c r="B16" s="4" t="s">
        <v>451</v>
      </c>
      <c r="C16" s="338">
        <v>0</v>
      </c>
      <c r="D16" s="338"/>
      <c r="E16" s="338">
        <v>430.33579317000004</v>
      </c>
      <c r="F16" s="338"/>
      <c r="G16" s="4">
        <v>1106.1723406600001</v>
      </c>
      <c r="H16" s="4">
        <v>1391.94889597</v>
      </c>
      <c r="I16" s="338" t="s">
        <v>446</v>
      </c>
      <c r="J16" s="338"/>
      <c r="K16" s="142">
        <v>1523.59006553</v>
      </c>
      <c r="L16" s="142">
        <v>1442.45836619</v>
      </c>
      <c r="M16" s="338">
        <v>1379.45532161</v>
      </c>
      <c r="O16" s="4">
        <v>1805.81947098</v>
      </c>
      <c r="P16" s="4">
        <v>2078.19202112</v>
      </c>
      <c r="Q16" s="4">
        <v>2050.83223349</v>
      </c>
      <c r="S16" s="4">
        <v>2374.14862423</v>
      </c>
    </row>
    <row r="17" spans="2:19" s="4" customFormat="1" ht="11.25">
      <c r="B17" s="4" t="s">
        <v>452</v>
      </c>
      <c r="C17" s="338">
        <v>246.227</v>
      </c>
      <c r="D17" s="338"/>
      <c r="E17" s="338">
        <v>282.47632502</v>
      </c>
      <c r="F17" s="338"/>
      <c r="G17" s="4">
        <v>510.8160128</v>
      </c>
      <c r="H17" s="4">
        <v>493.81802048000003</v>
      </c>
      <c r="I17" s="4">
        <v>786.19611822</v>
      </c>
      <c r="J17" s="338"/>
      <c r="K17" s="142" t="s">
        <v>446</v>
      </c>
      <c r="L17" s="142" t="s">
        <v>446</v>
      </c>
      <c r="M17" s="142" t="s">
        <v>446</v>
      </c>
      <c r="O17" s="142">
        <v>609.31288616</v>
      </c>
      <c r="P17" s="4">
        <v>418.79633801</v>
      </c>
      <c r="Q17" s="4">
        <v>405.92627195</v>
      </c>
      <c r="S17" s="4">
        <v>773.81242989</v>
      </c>
    </row>
    <row r="18" spans="2:19" s="4" customFormat="1" ht="11.25">
      <c r="B18" s="4" t="s">
        <v>453</v>
      </c>
      <c r="C18" s="338">
        <v>138.587</v>
      </c>
      <c r="D18" s="338"/>
      <c r="E18" s="338">
        <v>698.86</v>
      </c>
      <c r="F18" s="338"/>
      <c r="G18" s="4">
        <v>915.64274835</v>
      </c>
      <c r="H18" s="4">
        <v>0</v>
      </c>
      <c r="I18" s="4">
        <v>1505.6977811400002</v>
      </c>
      <c r="J18" s="338"/>
      <c r="K18" s="142">
        <v>1158.326</v>
      </c>
      <c r="L18" s="142">
        <v>1129.856</v>
      </c>
      <c r="M18" s="338">
        <v>749.16515962</v>
      </c>
      <c r="O18" s="4">
        <v>1354.91363745</v>
      </c>
      <c r="P18" s="142">
        <v>1558.512332</v>
      </c>
      <c r="Q18" s="4">
        <v>1114.5093929700001</v>
      </c>
      <c r="S18" s="4">
        <v>1708.34247227</v>
      </c>
    </row>
    <row r="19" spans="2:19" s="4" customFormat="1" ht="11.25">
      <c r="B19" s="4" t="s">
        <v>454</v>
      </c>
      <c r="C19" s="338">
        <v>436.002</v>
      </c>
      <c r="D19" s="338"/>
      <c r="E19" s="338">
        <v>1006.33830762</v>
      </c>
      <c r="F19" s="338"/>
      <c r="G19" s="4">
        <v>1096.85359271</v>
      </c>
      <c r="H19" s="4">
        <v>1321.76922875</v>
      </c>
      <c r="I19" s="4">
        <v>1004.74513383</v>
      </c>
      <c r="J19" s="338"/>
      <c r="K19" s="142">
        <v>1537.058642</v>
      </c>
      <c r="L19" s="142">
        <v>1314.75274</v>
      </c>
      <c r="M19" s="338">
        <v>633.36776762</v>
      </c>
      <c r="O19" s="142">
        <v>979.48951488</v>
      </c>
      <c r="P19" s="142">
        <v>753.05680652</v>
      </c>
      <c r="Q19" s="4">
        <v>763.74742045</v>
      </c>
      <c r="S19" s="338" t="s">
        <v>446</v>
      </c>
    </row>
    <row r="20" spans="2:19" s="4" customFormat="1" ht="11.25">
      <c r="B20" s="4" t="s">
        <v>455</v>
      </c>
      <c r="C20" s="338">
        <v>0</v>
      </c>
      <c r="D20" s="338"/>
      <c r="E20" s="338">
        <v>0</v>
      </c>
      <c r="F20" s="338"/>
      <c r="G20" s="4">
        <v>0</v>
      </c>
      <c r="H20" s="4">
        <v>76.57978765</v>
      </c>
      <c r="I20" s="338">
        <v>0</v>
      </c>
      <c r="J20" s="338"/>
      <c r="K20" s="142">
        <v>0</v>
      </c>
      <c r="L20" s="142">
        <v>16.89096256</v>
      </c>
      <c r="M20" s="338">
        <v>0</v>
      </c>
      <c r="O20" s="4">
        <v>169.41675478</v>
      </c>
      <c r="P20" s="4">
        <v>413.29889991</v>
      </c>
      <c r="Q20" s="4">
        <v>478.62344504000004</v>
      </c>
      <c r="S20" s="4">
        <v>753.0260270599999</v>
      </c>
    </row>
    <row r="21" spans="2:19" s="4" customFormat="1" ht="11.25">
      <c r="B21" s="4" t="s">
        <v>456</v>
      </c>
      <c r="C21" s="338">
        <v>2978.378</v>
      </c>
      <c r="D21" s="338"/>
      <c r="E21" s="338">
        <v>5226.98064884</v>
      </c>
      <c r="F21" s="338"/>
      <c r="G21" s="4">
        <v>6208.95115143</v>
      </c>
      <c r="H21" s="4">
        <v>7151.62027479</v>
      </c>
      <c r="I21" s="4">
        <v>6056.72834825</v>
      </c>
      <c r="J21" s="338"/>
      <c r="K21" s="142">
        <v>7870.564662</v>
      </c>
      <c r="L21" s="142">
        <v>8342.086352</v>
      </c>
      <c r="M21" s="338">
        <v>6230.93664601</v>
      </c>
      <c r="O21" s="4">
        <v>8170.30346616</v>
      </c>
      <c r="P21" s="4">
        <v>9025.4544344</v>
      </c>
      <c r="Q21" s="4">
        <v>7456.06246093</v>
      </c>
      <c r="S21" s="4">
        <v>10749.10953254</v>
      </c>
    </row>
    <row r="22" spans="2:19" s="4" customFormat="1" ht="11.25">
      <c r="B22" s="4" t="s">
        <v>457</v>
      </c>
      <c r="C22" s="338">
        <v>175.909</v>
      </c>
      <c r="D22" s="338"/>
      <c r="E22" s="338">
        <v>159.39361295999998</v>
      </c>
      <c r="F22" s="338"/>
      <c r="G22" s="4">
        <v>333.28099048</v>
      </c>
      <c r="H22" s="4">
        <v>475.51121886000004</v>
      </c>
      <c r="I22" s="4">
        <v>293.57927739999997</v>
      </c>
      <c r="J22" s="338"/>
      <c r="K22" s="142">
        <v>475.219</v>
      </c>
      <c r="L22" s="142">
        <v>418.288</v>
      </c>
      <c r="M22" s="142">
        <v>253.893</v>
      </c>
      <c r="O22" s="4">
        <v>585.633</v>
      </c>
      <c r="P22" s="4">
        <v>834.694</v>
      </c>
      <c r="Q22" s="4">
        <v>456.46602924</v>
      </c>
      <c r="S22" s="4">
        <v>890.16232013</v>
      </c>
    </row>
    <row r="23" spans="2:19" s="4" customFormat="1" ht="11.25">
      <c r="B23" s="4" t="s">
        <v>458</v>
      </c>
      <c r="C23" s="338">
        <v>117.259</v>
      </c>
      <c r="D23" s="338"/>
      <c r="E23" s="338">
        <v>149.473</v>
      </c>
      <c r="F23" s="338"/>
      <c r="G23" s="4">
        <v>359.28799058</v>
      </c>
      <c r="H23" s="4">
        <v>251.41600491999998</v>
      </c>
      <c r="I23" s="4">
        <v>21.862680870000002</v>
      </c>
      <c r="J23" s="338"/>
      <c r="K23" s="142">
        <v>201.292</v>
      </c>
      <c r="L23" s="142">
        <v>99.097</v>
      </c>
      <c r="M23" s="142">
        <v>103.559</v>
      </c>
      <c r="O23" s="142">
        <v>383.532</v>
      </c>
      <c r="P23" s="142">
        <v>449.682</v>
      </c>
      <c r="Q23" s="4">
        <v>244.29458491999998</v>
      </c>
      <c r="S23" s="4">
        <v>716.7919897999999</v>
      </c>
    </row>
    <row r="24" spans="2:19" s="4" customFormat="1" ht="11.25">
      <c r="B24" s="4" t="s">
        <v>459</v>
      </c>
      <c r="C24" s="338">
        <v>3728.848</v>
      </c>
      <c r="D24" s="338"/>
      <c r="E24" s="338">
        <v>3588.032924</v>
      </c>
      <c r="F24" s="338"/>
      <c r="G24" s="4">
        <v>4059.606417</v>
      </c>
      <c r="H24" s="4">
        <v>2341.895494</v>
      </c>
      <c r="I24" s="4">
        <v>2112.360688</v>
      </c>
      <c r="J24" s="338"/>
      <c r="K24" s="142">
        <v>2349.64860214</v>
      </c>
      <c r="L24" s="142">
        <v>2220.4397809099996</v>
      </c>
      <c r="M24" s="338">
        <v>1951.429197</v>
      </c>
      <c r="O24" s="4">
        <v>2180.50673569</v>
      </c>
      <c r="P24" s="4">
        <v>2197.7634168</v>
      </c>
      <c r="Q24" s="4">
        <v>1924.71088146</v>
      </c>
      <c r="S24" s="4">
        <v>2510.03232944</v>
      </c>
    </row>
    <row r="25" spans="2:19" s="4" customFormat="1" ht="11.25">
      <c r="B25" s="4" t="s">
        <v>460</v>
      </c>
      <c r="C25" s="338">
        <v>0</v>
      </c>
      <c r="D25" s="338"/>
      <c r="E25" s="338">
        <v>0</v>
      </c>
      <c r="F25" s="338"/>
      <c r="G25" s="4">
        <v>214.33928054</v>
      </c>
      <c r="H25" s="4">
        <v>342.50869231999997</v>
      </c>
      <c r="I25" s="338">
        <v>0</v>
      </c>
      <c r="J25" s="338"/>
      <c r="K25" s="142">
        <v>383.798</v>
      </c>
      <c r="L25" s="142">
        <v>409.837</v>
      </c>
      <c r="M25" s="338">
        <v>65.143</v>
      </c>
      <c r="O25" s="4">
        <v>699.165</v>
      </c>
      <c r="P25" s="4">
        <v>980.113</v>
      </c>
      <c r="Q25" s="4">
        <v>353.77765223</v>
      </c>
      <c r="S25" s="4">
        <v>1093.83304907</v>
      </c>
    </row>
    <row r="26" spans="2:19" s="4" customFormat="1" ht="11.25">
      <c r="B26" s="4" t="s">
        <v>461</v>
      </c>
      <c r="C26" s="338">
        <v>195.78</v>
      </c>
      <c r="D26" s="338"/>
      <c r="E26" s="338">
        <v>251.94480852</v>
      </c>
      <c r="F26" s="338"/>
      <c r="G26" s="4">
        <v>557.60523761</v>
      </c>
      <c r="H26" s="4">
        <v>845.14451992</v>
      </c>
      <c r="I26" s="4">
        <v>124.46444979</v>
      </c>
      <c r="J26" s="338"/>
      <c r="K26" s="142">
        <v>362.929535</v>
      </c>
      <c r="L26" s="142">
        <v>647.131419</v>
      </c>
      <c r="M26" s="338">
        <v>470.88488775</v>
      </c>
      <c r="O26" s="4">
        <v>927.88922311</v>
      </c>
      <c r="P26" s="4">
        <v>1028.0085712</v>
      </c>
      <c r="Q26" s="4">
        <v>204.63487124</v>
      </c>
      <c r="S26" s="4">
        <v>641.6145104</v>
      </c>
    </row>
    <row r="27" spans="2:19" s="4" customFormat="1" ht="11.25">
      <c r="B27" s="4" t="s">
        <v>462</v>
      </c>
      <c r="C27" s="338">
        <v>1304.085</v>
      </c>
      <c r="D27" s="338"/>
      <c r="E27" s="338">
        <v>853.262</v>
      </c>
      <c r="F27" s="338"/>
      <c r="G27" s="4">
        <v>2356.62</v>
      </c>
      <c r="H27" s="4">
        <v>3203.956</v>
      </c>
      <c r="I27" s="4">
        <v>1827.84</v>
      </c>
      <c r="J27" s="338"/>
      <c r="K27" s="142">
        <v>4187.215</v>
      </c>
      <c r="L27" s="142">
        <v>4521.673</v>
      </c>
      <c r="M27" s="142">
        <v>2951.372</v>
      </c>
      <c r="O27" s="4">
        <v>4823.98</v>
      </c>
      <c r="P27" s="4">
        <v>5544.172</v>
      </c>
      <c r="Q27" s="4">
        <v>3887.643</v>
      </c>
      <c r="S27" s="4">
        <v>6428.835</v>
      </c>
    </row>
    <row r="28" spans="2:19" s="4" customFormat="1" ht="11.25">
      <c r="B28" s="4" t="s">
        <v>463</v>
      </c>
      <c r="C28" s="338">
        <v>40.448</v>
      </c>
      <c r="D28" s="338"/>
      <c r="E28" s="338">
        <v>185.09811109999998</v>
      </c>
      <c r="F28" s="338"/>
      <c r="G28" s="4">
        <v>314.14302504</v>
      </c>
      <c r="H28" s="4">
        <v>337.59139332999996</v>
      </c>
      <c r="I28" s="4">
        <v>313.031</v>
      </c>
      <c r="J28" s="338"/>
      <c r="K28" s="142">
        <v>456.22601002</v>
      </c>
      <c r="L28" s="142">
        <v>394.84811866</v>
      </c>
      <c r="M28" s="142">
        <v>402.29745532</v>
      </c>
      <c r="O28" s="4">
        <v>652.87860955</v>
      </c>
      <c r="P28" s="142">
        <v>466.25891568</v>
      </c>
      <c r="Q28" s="4">
        <v>446.21442414999996</v>
      </c>
      <c r="S28" s="4">
        <v>317.45244103</v>
      </c>
    </row>
    <row r="29" spans="2:19" s="4" customFormat="1" ht="11.25">
      <c r="B29" s="4" t="s">
        <v>464</v>
      </c>
      <c r="C29" s="338">
        <v>0</v>
      </c>
      <c r="D29" s="338"/>
      <c r="E29" s="338">
        <v>0</v>
      </c>
      <c r="F29" s="338"/>
      <c r="G29" s="338">
        <v>0</v>
      </c>
      <c r="H29" s="338">
        <v>0</v>
      </c>
      <c r="I29" s="338">
        <v>0</v>
      </c>
      <c r="J29" s="338"/>
      <c r="K29" s="338">
        <v>0</v>
      </c>
      <c r="L29" s="338">
        <v>0</v>
      </c>
      <c r="M29" s="338">
        <v>0</v>
      </c>
      <c r="O29" s="4">
        <v>0</v>
      </c>
      <c r="P29" s="4">
        <v>272.321</v>
      </c>
      <c r="Q29" s="4">
        <v>415.49419348000004</v>
      </c>
      <c r="S29" s="4">
        <v>885.01523027</v>
      </c>
    </row>
    <row r="30" spans="2:19" s="4" customFormat="1" ht="11.25">
      <c r="B30" s="4" t="s">
        <v>465</v>
      </c>
      <c r="C30" s="338">
        <v>108.153</v>
      </c>
      <c r="D30" s="338"/>
      <c r="E30" s="338">
        <v>119.126</v>
      </c>
      <c r="F30" s="338"/>
      <c r="G30" s="4">
        <v>229.887</v>
      </c>
      <c r="H30" s="338" t="s">
        <v>446</v>
      </c>
      <c r="I30" s="338" t="s">
        <v>446</v>
      </c>
      <c r="J30" s="338"/>
      <c r="K30" s="142">
        <v>417.111</v>
      </c>
      <c r="L30" s="338">
        <v>416.968</v>
      </c>
      <c r="M30" s="338" t="s">
        <v>446</v>
      </c>
      <c r="O30" s="142">
        <v>311.685</v>
      </c>
      <c r="P30" s="142">
        <v>407.533</v>
      </c>
      <c r="Q30" s="4">
        <v>304.412</v>
      </c>
      <c r="S30" s="4">
        <v>553.536384</v>
      </c>
    </row>
    <row r="31" spans="2:19" s="4" customFormat="1" ht="11.25">
      <c r="B31" s="4" t="s">
        <v>466</v>
      </c>
      <c r="C31" s="338">
        <v>14.772</v>
      </c>
      <c r="D31" s="338"/>
      <c r="E31" s="338">
        <v>252.617</v>
      </c>
      <c r="F31" s="338"/>
      <c r="G31" s="4">
        <v>310.21615924</v>
      </c>
      <c r="H31" s="4">
        <v>408.18714387</v>
      </c>
      <c r="I31" s="4">
        <v>406.81657786</v>
      </c>
      <c r="J31" s="338"/>
      <c r="K31" s="142" t="s">
        <v>446</v>
      </c>
      <c r="L31" s="142" t="s">
        <v>446</v>
      </c>
      <c r="M31" s="142" t="s">
        <v>446</v>
      </c>
      <c r="O31" s="142">
        <v>319.68905778</v>
      </c>
      <c r="P31" s="142">
        <v>389.87613378</v>
      </c>
      <c r="Q31" s="4">
        <v>738.58024473</v>
      </c>
      <c r="S31" s="4">
        <v>779.52640163</v>
      </c>
    </row>
    <row r="32" spans="2:19" s="4" customFormat="1" ht="11.25">
      <c r="B32" s="4" t="s">
        <v>467</v>
      </c>
      <c r="C32" s="338">
        <v>604.22</v>
      </c>
      <c r="D32" s="338"/>
      <c r="E32" s="338">
        <v>694.8103876</v>
      </c>
      <c r="F32" s="338"/>
      <c r="G32" s="4">
        <v>2727.97209263</v>
      </c>
      <c r="H32" s="4">
        <v>2916.53146122</v>
      </c>
      <c r="I32" s="4">
        <v>2602.171327</v>
      </c>
      <c r="J32" s="338"/>
      <c r="K32" s="142">
        <v>2984.234</v>
      </c>
      <c r="L32" s="142">
        <v>3044.321</v>
      </c>
      <c r="M32" s="142">
        <v>2880.305</v>
      </c>
      <c r="O32" s="4">
        <v>3295.837</v>
      </c>
      <c r="P32" s="142">
        <v>3021.43926931</v>
      </c>
      <c r="Q32" s="4">
        <v>2958.6217711</v>
      </c>
      <c r="S32" s="4">
        <v>3587.11546236</v>
      </c>
    </row>
    <row r="33" spans="2:19" s="4" customFormat="1" ht="11.25">
      <c r="B33" s="4" t="s">
        <v>468</v>
      </c>
      <c r="C33" s="338">
        <v>8955.712</v>
      </c>
      <c r="D33" s="338"/>
      <c r="E33" s="338">
        <v>11371.69825767</v>
      </c>
      <c r="F33" s="338"/>
      <c r="G33" s="4">
        <v>13970.601598180001</v>
      </c>
      <c r="H33" s="4">
        <v>15943.1736365</v>
      </c>
      <c r="I33" s="4">
        <v>13463.496815030001</v>
      </c>
      <c r="J33" s="338"/>
      <c r="K33" s="142">
        <v>15435.496</v>
      </c>
      <c r="L33" s="142">
        <v>16178.101</v>
      </c>
      <c r="M33" s="142">
        <v>14132.997</v>
      </c>
      <c r="O33" s="4">
        <v>19703.682</v>
      </c>
      <c r="P33" s="4">
        <v>18742.503</v>
      </c>
      <c r="Q33" s="4">
        <v>20909.464490630002</v>
      </c>
      <c r="S33" s="4">
        <v>5601.17202212</v>
      </c>
    </row>
    <row r="34" spans="2:19" s="4" customFormat="1" ht="11.25">
      <c r="B34" s="4" t="s">
        <v>469</v>
      </c>
      <c r="C34" s="338">
        <v>154.154</v>
      </c>
      <c r="D34" s="338"/>
      <c r="E34" s="338">
        <v>168.301</v>
      </c>
      <c r="F34" s="338"/>
      <c r="G34" s="4">
        <v>355.6540027</v>
      </c>
      <c r="H34" s="4">
        <v>707.99911552</v>
      </c>
      <c r="I34" s="4">
        <v>627.8512408099999</v>
      </c>
      <c r="J34" s="338"/>
      <c r="K34" s="142">
        <v>745.5824634400001</v>
      </c>
      <c r="L34" s="142">
        <v>381.48509408</v>
      </c>
      <c r="M34" s="338">
        <v>241.58321593</v>
      </c>
      <c r="O34" s="142">
        <v>462.00096169</v>
      </c>
      <c r="P34" s="142">
        <v>578.99901388</v>
      </c>
      <c r="Q34" s="4">
        <v>512.53959133</v>
      </c>
      <c r="S34" s="4">
        <v>885.1823649600001</v>
      </c>
    </row>
    <row r="35" spans="2:19" s="4" customFormat="1" ht="12" customHeight="1">
      <c r="B35" s="339" t="s">
        <v>470</v>
      </c>
      <c r="C35" s="340">
        <v>482.949</v>
      </c>
      <c r="D35" s="340"/>
      <c r="E35" s="340">
        <v>252.58814619</v>
      </c>
      <c r="F35" s="340"/>
      <c r="G35" s="4">
        <v>420.21420789999996</v>
      </c>
      <c r="H35" s="4">
        <v>505.12862945999996</v>
      </c>
      <c r="I35" s="4">
        <v>375.12690746</v>
      </c>
      <c r="J35" s="340"/>
      <c r="K35" s="142">
        <v>402.68958822</v>
      </c>
      <c r="L35" s="142">
        <v>323.63328032</v>
      </c>
      <c r="M35" s="142">
        <v>334.92914662</v>
      </c>
      <c r="O35" s="142">
        <v>271.55564218</v>
      </c>
      <c r="P35" s="142">
        <v>340.0379853</v>
      </c>
      <c r="Q35" s="339">
        <v>399.24727581</v>
      </c>
      <c r="R35" s="339"/>
      <c r="S35" s="339">
        <v>601.96364262</v>
      </c>
    </row>
    <row r="36" spans="2:19" s="4" customFormat="1" ht="11.25">
      <c r="B36" s="169" t="s">
        <v>317</v>
      </c>
      <c r="C36" s="341">
        <f>SUM(C9:C35)</f>
        <v>20695.547</v>
      </c>
      <c r="D36" s="341"/>
      <c r="E36" s="341">
        <f>SUM(E9:E35)</f>
        <v>26849.55789821</v>
      </c>
      <c r="F36" s="341"/>
      <c r="G36" s="341">
        <f>SUM(G9:G35)</f>
        <v>38961.3656154</v>
      </c>
      <c r="H36" s="341">
        <f>SUM(H9:H35)</f>
        <v>41953.62391513999</v>
      </c>
      <c r="I36" s="341">
        <f>SUM(I9:I35)</f>
        <v>33117.159735420006</v>
      </c>
      <c r="J36" s="341"/>
      <c r="K36" s="341">
        <v>43759.38833850999</v>
      </c>
      <c r="L36" s="341">
        <v>44482.304295660004</v>
      </c>
      <c r="M36" s="341">
        <v>25937.986668840003</v>
      </c>
      <c r="N36" s="169"/>
      <c r="O36" s="169">
        <v>49270.7525297</v>
      </c>
      <c r="P36" s="169">
        <v>47056.0808405</v>
      </c>
      <c r="Q36" s="169">
        <v>50536.27575171</v>
      </c>
      <c r="R36" s="169"/>
      <c r="S36" s="169">
        <v>49311.117536089994</v>
      </c>
    </row>
    <row r="37" spans="2:13" ht="11.25">
      <c r="B37" s="113" t="s">
        <v>471</v>
      </c>
      <c r="C37" s="4"/>
      <c r="D37" s="4"/>
      <c r="E37" s="4"/>
      <c r="F37" s="4"/>
      <c r="G37" s="4"/>
      <c r="H37" s="4"/>
      <c r="J37" s="4"/>
      <c r="K37" s="142"/>
      <c r="L37" s="142"/>
      <c r="M37" s="137"/>
    </row>
    <row r="38" spans="2:13" ht="11.25">
      <c r="B38" s="164" t="s">
        <v>528</v>
      </c>
      <c r="C38" s="4"/>
      <c r="D38" s="4"/>
      <c r="E38" s="4"/>
      <c r="F38" s="4"/>
      <c r="G38" s="4"/>
      <c r="H38" s="4"/>
      <c r="J38" s="4"/>
      <c r="K38" s="142"/>
      <c r="L38" s="142"/>
      <c r="M38" s="137"/>
    </row>
    <row r="39" spans="2:13" ht="11.25">
      <c r="B39" s="4" t="s">
        <v>476</v>
      </c>
      <c r="G39" s="4"/>
      <c r="H39" s="4"/>
      <c r="I39" s="4"/>
      <c r="K39" s="142"/>
      <c r="L39" s="142"/>
      <c r="M39" s="142"/>
    </row>
    <row r="40" spans="2:13" ht="11.25">
      <c r="B40" s="4"/>
      <c r="C40" s="4"/>
      <c r="D40" s="4"/>
      <c r="E40" s="4"/>
      <c r="F40" s="4"/>
      <c r="G40" s="4"/>
      <c r="H40" s="4"/>
      <c r="I40" s="4"/>
      <c r="J40" s="4"/>
      <c r="K40" s="142"/>
      <c r="L40" s="142"/>
      <c r="M40" s="142"/>
    </row>
    <row r="41" spans="2:13" ht="12">
      <c r="B41" s="433" t="s">
        <v>475</v>
      </c>
      <c r="C41" s="4"/>
      <c r="E41" s="4"/>
      <c r="G41" s="4"/>
      <c r="H41" s="4"/>
      <c r="I41" s="4"/>
      <c r="K41" s="142"/>
      <c r="L41" s="142"/>
      <c r="M41" s="142"/>
    </row>
    <row r="42" spans="2:18" ht="11.25">
      <c r="B42" s="335" t="s">
        <v>438</v>
      </c>
      <c r="C42" s="4"/>
      <c r="E42" s="4"/>
      <c r="G42" s="4"/>
      <c r="H42" s="4"/>
      <c r="I42" s="4"/>
      <c r="K42" s="142"/>
      <c r="L42" s="142"/>
      <c r="M42" s="142"/>
      <c r="O42" s="339"/>
      <c r="P42" s="339"/>
      <c r="Q42" s="339"/>
      <c r="R42" s="339"/>
    </row>
    <row r="43" spans="2:19" ht="11.25">
      <c r="B43" s="555" t="s">
        <v>472</v>
      </c>
      <c r="C43" s="491"/>
      <c r="D43" s="337"/>
      <c r="E43" s="491"/>
      <c r="F43" s="337"/>
      <c r="G43" s="557">
        <v>2005</v>
      </c>
      <c r="H43" s="557"/>
      <c r="I43" s="557"/>
      <c r="J43" s="337"/>
      <c r="K43" s="557">
        <v>2006</v>
      </c>
      <c r="L43" s="557"/>
      <c r="M43" s="557"/>
      <c r="N43" s="421"/>
      <c r="O43" s="559">
        <v>2007</v>
      </c>
      <c r="P43" s="559"/>
      <c r="Q43" s="559"/>
      <c r="R43" s="83"/>
      <c r="S43" s="490">
        <v>2008</v>
      </c>
    </row>
    <row r="44" spans="2:19" ht="12" thickBot="1">
      <c r="B44" s="556"/>
      <c r="C44" s="23" t="s">
        <v>440</v>
      </c>
      <c r="D44" s="23"/>
      <c r="E44" s="23" t="s">
        <v>440</v>
      </c>
      <c r="F44" s="23"/>
      <c r="G44" s="23" t="s">
        <v>441</v>
      </c>
      <c r="H44" s="23" t="s">
        <v>442</v>
      </c>
      <c r="I44" s="23" t="s">
        <v>440</v>
      </c>
      <c r="J44" s="23"/>
      <c r="K44" s="369" t="s">
        <v>441</v>
      </c>
      <c r="L44" s="369" t="s">
        <v>442</v>
      </c>
      <c r="M44" s="369" t="s">
        <v>440</v>
      </c>
      <c r="N44" s="422"/>
      <c r="O44" s="370" t="s">
        <v>441</v>
      </c>
      <c r="P44" s="370" t="s">
        <v>442</v>
      </c>
      <c r="Q44" s="370" t="s">
        <v>657</v>
      </c>
      <c r="R44" s="23"/>
      <c r="S44" s="23" t="s">
        <v>441</v>
      </c>
    </row>
    <row r="45" spans="2:19" ht="12" thickTop="1">
      <c r="B45" s="164" t="s">
        <v>473</v>
      </c>
      <c r="C45" s="4">
        <v>0</v>
      </c>
      <c r="E45" s="4">
        <v>0</v>
      </c>
      <c r="G45" s="338">
        <v>184.29088317</v>
      </c>
      <c r="H45" s="338">
        <v>231.52694118</v>
      </c>
      <c r="I45" s="338">
        <v>0</v>
      </c>
      <c r="K45" s="338" t="s">
        <v>446</v>
      </c>
      <c r="L45" s="338" t="s">
        <v>446</v>
      </c>
      <c r="M45" s="338" t="s">
        <v>446</v>
      </c>
      <c r="O45" s="164">
        <v>257.797580438</v>
      </c>
      <c r="P45" s="338">
        <v>263.94854379</v>
      </c>
      <c r="Q45" s="164">
        <v>22.83672464</v>
      </c>
      <c r="S45" s="164">
        <v>631.27562219</v>
      </c>
    </row>
    <row r="46" spans="2:19" ht="11.25">
      <c r="B46" s="164" t="s">
        <v>474</v>
      </c>
      <c r="C46" s="4">
        <v>119.828</v>
      </c>
      <c r="E46" s="4">
        <v>38.53296641</v>
      </c>
      <c r="G46" s="338">
        <v>134.14942677</v>
      </c>
      <c r="H46" s="338">
        <v>146.75685872999998</v>
      </c>
      <c r="I46" s="338">
        <v>136.7229035</v>
      </c>
      <c r="K46" s="338">
        <v>200.98085533000003</v>
      </c>
      <c r="L46" s="338">
        <v>212.48027800999998</v>
      </c>
      <c r="M46" s="338">
        <v>167.10534063999998</v>
      </c>
      <c r="O46" s="164">
        <v>230.44153722</v>
      </c>
      <c r="P46" s="164">
        <v>229.01375218</v>
      </c>
      <c r="Q46" s="164">
        <v>227.60406477</v>
      </c>
      <c r="S46" s="164">
        <v>419.48382807</v>
      </c>
    </row>
    <row r="47" spans="2:19" ht="11.25">
      <c r="B47" s="164" t="s">
        <v>462</v>
      </c>
      <c r="C47" s="4">
        <v>2391.546</v>
      </c>
      <c r="E47" s="4">
        <v>2406.11784253</v>
      </c>
      <c r="G47" s="338">
        <v>3061.3096833600002</v>
      </c>
      <c r="H47" s="338">
        <v>2866.5286758</v>
      </c>
      <c r="I47" s="338">
        <v>2830.33973169</v>
      </c>
      <c r="K47" s="338">
        <v>3862.872461</v>
      </c>
      <c r="L47" s="338">
        <v>3990.019983</v>
      </c>
      <c r="M47" s="338">
        <v>3684.212407</v>
      </c>
      <c r="O47" s="164">
        <v>4402.681644</v>
      </c>
      <c r="P47" s="164">
        <v>4194.579872</v>
      </c>
      <c r="Q47" s="164">
        <v>4053.20201609</v>
      </c>
      <c r="S47" s="164">
        <v>4807.18101938</v>
      </c>
    </row>
    <row r="48" spans="2:19" ht="11.25">
      <c r="B48" s="339" t="s">
        <v>468</v>
      </c>
      <c r="C48" s="339">
        <v>26.459</v>
      </c>
      <c r="D48" s="339"/>
      <c r="E48" s="339">
        <v>0</v>
      </c>
      <c r="F48" s="339"/>
      <c r="G48" s="340">
        <v>1913.17686003</v>
      </c>
      <c r="H48" s="340">
        <v>2081.11594074</v>
      </c>
      <c r="I48" s="340" t="s">
        <v>446</v>
      </c>
      <c r="J48" s="339"/>
      <c r="K48" s="340">
        <v>3827.55514063</v>
      </c>
      <c r="L48" s="340">
        <v>3679.67277535</v>
      </c>
      <c r="M48" s="340">
        <v>3089.1781772199997</v>
      </c>
      <c r="N48" s="339"/>
      <c r="O48" s="339">
        <v>4698.40179612</v>
      </c>
      <c r="P48" s="339">
        <v>5020.58701485</v>
      </c>
      <c r="Q48" s="339">
        <v>4409.51152058</v>
      </c>
      <c r="R48" s="339"/>
      <c r="S48" s="340" t="s">
        <v>446</v>
      </c>
    </row>
    <row r="49" spans="2:13" ht="11.25">
      <c r="B49" s="113" t="s">
        <v>471</v>
      </c>
      <c r="C49" s="4"/>
      <c r="E49" s="4"/>
      <c r="G49" s="4"/>
      <c r="H49" s="4"/>
      <c r="I49" s="4"/>
      <c r="K49" s="4"/>
      <c r="L49" s="4"/>
      <c r="M49" s="4"/>
    </row>
    <row r="50" spans="2:13" ht="11.25">
      <c r="B50" s="164" t="s">
        <v>528</v>
      </c>
      <c r="C50" s="4"/>
      <c r="E50" s="4"/>
      <c r="G50" s="4"/>
      <c r="H50" s="4"/>
      <c r="I50" s="4"/>
      <c r="K50" s="4"/>
      <c r="L50" s="4"/>
      <c r="M50" s="4"/>
    </row>
    <row r="51" spans="2:13" ht="11.25">
      <c r="B51" s="4" t="s">
        <v>476</v>
      </c>
      <c r="C51" s="4"/>
      <c r="E51" s="4"/>
      <c r="G51" s="4"/>
      <c r="H51" s="4"/>
      <c r="I51" s="4"/>
      <c r="K51" s="4"/>
      <c r="L51" s="4"/>
      <c r="M51" s="4"/>
    </row>
    <row r="52" spans="3:13" ht="11.25">
      <c r="C52" s="4"/>
      <c r="E52" s="4"/>
      <c r="G52" s="4"/>
      <c r="H52" s="4"/>
      <c r="I52" s="4"/>
      <c r="K52" s="4"/>
      <c r="L52" s="4"/>
      <c r="M52" s="4"/>
    </row>
    <row r="53" spans="3:13" ht="11.25">
      <c r="C53" s="4"/>
      <c r="E53" s="4"/>
      <c r="G53" s="4"/>
      <c r="H53" s="4"/>
      <c r="I53" s="4"/>
      <c r="K53" s="4"/>
      <c r="L53" s="4"/>
      <c r="M53" s="4"/>
    </row>
    <row r="54" spans="3:13" ht="11.25">
      <c r="C54" s="4"/>
      <c r="E54" s="4"/>
      <c r="G54" s="4"/>
      <c r="H54" s="4"/>
      <c r="I54" s="4"/>
      <c r="K54" s="4"/>
      <c r="L54" s="4"/>
      <c r="M54" s="4"/>
    </row>
    <row r="55" spans="3:13" ht="11.25">
      <c r="C55" s="4"/>
      <c r="E55" s="4"/>
      <c r="G55" s="4"/>
      <c r="H55" s="4"/>
      <c r="I55" s="4"/>
      <c r="K55" s="4"/>
      <c r="L55" s="4"/>
      <c r="M55" s="4"/>
    </row>
    <row r="56" spans="3:13" ht="11.25">
      <c r="C56" s="4"/>
      <c r="E56" s="4"/>
      <c r="G56" s="4"/>
      <c r="H56" s="4"/>
      <c r="I56" s="4"/>
      <c r="K56" s="4"/>
      <c r="L56" s="4"/>
      <c r="M56" s="4"/>
    </row>
    <row r="57" spans="3:13" ht="11.25">
      <c r="C57" s="4"/>
      <c r="E57" s="4"/>
      <c r="G57" s="4"/>
      <c r="H57" s="4"/>
      <c r="I57" s="4"/>
      <c r="K57" s="4"/>
      <c r="L57" s="4"/>
      <c r="M57" s="4"/>
    </row>
    <row r="58" spans="3:13" ht="11.25">
      <c r="C58" s="4"/>
      <c r="E58" s="4"/>
      <c r="G58" s="4"/>
      <c r="H58" s="4"/>
      <c r="I58" s="4"/>
      <c r="K58" s="4"/>
      <c r="L58" s="4"/>
      <c r="M58" s="4"/>
    </row>
    <row r="59" spans="3:13" ht="11.25">
      <c r="C59" s="4"/>
      <c r="E59" s="4"/>
      <c r="G59" s="4"/>
      <c r="H59" s="4"/>
      <c r="I59" s="4"/>
      <c r="K59" s="4"/>
      <c r="L59" s="4"/>
      <c r="M59" s="4"/>
    </row>
    <row r="60" spans="3:13" ht="11.25">
      <c r="C60" s="4"/>
      <c r="E60" s="4"/>
      <c r="G60" s="4"/>
      <c r="H60" s="4"/>
      <c r="I60" s="4"/>
      <c r="K60" s="4"/>
      <c r="L60" s="4"/>
      <c r="M60" s="4"/>
    </row>
    <row r="61" spans="3:13" ht="11.25">
      <c r="C61" s="4"/>
      <c r="E61" s="4"/>
      <c r="G61" s="4"/>
      <c r="H61" s="4"/>
      <c r="I61" s="4"/>
      <c r="K61" s="4"/>
      <c r="L61" s="4"/>
      <c r="M61" s="4"/>
    </row>
    <row r="62" spans="3:13" ht="11.25">
      <c r="C62" s="4"/>
      <c r="E62" s="4"/>
      <c r="G62" s="4"/>
      <c r="H62" s="4"/>
      <c r="I62" s="4"/>
      <c r="K62" s="4"/>
      <c r="L62" s="4"/>
      <c r="M62" s="4"/>
    </row>
    <row r="63" spans="3:13" ht="11.25">
      <c r="C63" s="4"/>
      <c r="E63" s="4"/>
      <c r="G63" s="4"/>
      <c r="H63" s="4"/>
      <c r="I63" s="4"/>
      <c r="K63" s="4"/>
      <c r="L63" s="4"/>
      <c r="M63" s="4"/>
    </row>
    <row r="64" spans="3:13" ht="11.25">
      <c r="C64" s="4"/>
      <c r="E64" s="4"/>
      <c r="G64" s="4"/>
      <c r="H64" s="4"/>
      <c r="I64" s="4"/>
      <c r="K64" s="4"/>
      <c r="L64" s="4"/>
      <c r="M64" s="4"/>
    </row>
    <row r="65" spans="3:13" ht="11.25">
      <c r="C65" s="4"/>
      <c r="E65" s="4"/>
      <c r="G65" s="4"/>
      <c r="H65" s="4"/>
      <c r="I65" s="4"/>
      <c r="K65" s="4"/>
      <c r="L65" s="4"/>
      <c r="M65" s="4"/>
    </row>
    <row r="66" spans="3:13" ht="11.25">
      <c r="C66" s="4"/>
      <c r="E66" s="4"/>
      <c r="G66" s="4"/>
      <c r="H66" s="4"/>
      <c r="I66" s="4"/>
      <c r="K66" s="4"/>
      <c r="L66" s="4"/>
      <c r="M66" s="4"/>
    </row>
    <row r="67" spans="3:13" ht="11.25">
      <c r="C67" s="4"/>
      <c r="E67" s="4"/>
      <c r="G67" s="4"/>
      <c r="H67" s="4"/>
      <c r="I67" s="4"/>
      <c r="K67" s="4"/>
      <c r="L67" s="4"/>
      <c r="M67" s="4"/>
    </row>
  </sheetData>
  <mergeCells count="8">
    <mergeCell ref="B7:B8"/>
    <mergeCell ref="B43:B44"/>
    <mergeCell ref="O43:Q43"/>
    <mergeCell ref="G7:I7"/>
    <mergeCell ref="K7:M7"/>
    <mergeCell ref="K43:M43"/>
    <mergeCell ref="G43:I43"/>
    <mergeCell ref="O7:Q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scale="82" r:id="rId3"/>
  <legacyDrawing r:id="rId2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67"/>
  <sheetViews>
    <sheetView workbookViewId="0" topLeftCell="C1">
      <selection activeCell="S2" sqref="S2"/>
    </sheetView>
  </sheetViews>
  <sheetFormatPr defaultColWidth="9.140625" defaultRowHeight="12.75"/>
  <cols>
    <col min="1" max="1" width="4.28125" style="164" customWidth="1"/>
    <col min="2" max="2" width="18.7109375" style="164" customWidth="1"/>
    <col min="3" max="3" width="9.7109375" style="164" customWidth="1"/>
    <col min="4" max="4" width="2.7109375" style="164" customWidth="1"/>
    <col min="5" max="5" width="9.7109375" style="164" customWidth="1"/>
    <col min="6" max="6" width="2.7109375" style="164" customWidth="1"/>
    <col min="7" max="9" width="9.7109375" style="164" customWidth="1"/>
    <col min="10" max="10" width="2.7109375" style="164" customWidth="1"/>
    <col min="11" max="13" width="9.7109375" style="164" customWidth="1"/>
    <col min="14" max="14" width="2.7109375" style="164" customWidth="1"/>
    <col min="15" max="17" width="9.421875" style="164" customWidth="1"/>
    <col min="18" max="18" width="2.57421875" style="164" customWidth="1"/>
    <col min="19" max="19" width="9.421875" style="164" customWidth="1"/>
    <col min="20" max="16384" width="9.140625" style="164" customWidth="1"/>
  </cols>
  <sheetData>
    <row r="1" spans="2:19" ht="12.75">
      <c r="B1" s="203" t="s">
        <v>241</v>
      </c>
      <c r="I1" s="206"/>
      <c r="L1" s="203"/>
      <c r="P1" s="206"/>
      <c r="S1" s="206" t="s">
        <v>658</v>
      </c>
    </row>
    <row r="2" ht="12.75">
      <c r="B2" s="203"/>
    </row>
    <row r="3" ht="11.25">
      <c r="B3" s="2" t="s">
        <v>578</v>
      </c>
    </row>
    <row r="4" ht="11.25">
      <c r="B4" s="118" t="s">
        <v>477</v>
      </c>
    </row>
    <row r="5" s="342" customFormat="1" ht="12.75" customHeight="1">
      <c r="B5" s="335" t="s">
        <v>438</v>
      </c>
    </row>
    <row r="6" spans="2:19" ht="11.25">
      <c r="B6" s="336"/>
      <c r="O6" s="339"/>
      <c r="P6" s="339"/>
      <c r="Q6" s="339"/>
      <c r="R6" s="339"/>
      <c r="S6" s="339"/>
    </row>
    <row r="7" spans="2:19" s="83" customFormat="1" ht="12.75" customHeight="1">
      <c r="B7" s="555" t="s">
        <v>439</v>
      </c>
      <c r="C7" s="491">
        <v>2003</v>
      </c>
      <c r="D7" s="337"/>
      <c r="E7" s="491">
        <v>2004</v>
      </c>
      <c r="F7" s="337"/>
      <c r="G7" s="557">
        <v>2005</v>
      </c>
      <c r="H7" s="557"/>
      <c r="I7" s="557"/>
      <c r="J7" s="337"/>
      <c r="K7" s="557">
        <v>2006</v>
      </c>
      <c r="L7" s="557"/>
      <c r="M7" s="557"/>
      <c r="N7" s="420"/>
      <c r="O7" s="559">
        <v>2007</v>
      </c>
      <c r="P7" s="559"/>
      <c r="Q7" s="559"/>
      <c r="S7" s="490">
        <v>2008</v>
      </c>
    </row>
    <row r="8" spans="2:19" s="10" customFormat="1" ht="12" thickBot="1">
      <c r="B8" s="556"/>
      <c r="C8" s="23" t="s">
        <v>440</v>
      </c>
      <c r="D8" s="23"/>
      <c r="E8" s="23" t="s">
        <v>440</v>
      </c>
      <c r="F8" s="23"/>
      <c r="G8" s="23" t="s">
        <v>441</v>
      </c>
      <c r="H8" s="23" t="s">
        <v>442</v>
      </c>
      <c r="I8" s="23" t="s">
        <v>440</v>
      </c>
      <c r="J8" s="23"/>
      <c r="K8" s="23" t="s">
        <v>441</v>
      </c>
      <c r="L8" s="23" t="s">
        <v>442</v>
      </c>
      <c r="M8" s="23" t="s">
        <v>440</v>
      </c>
      <c r="N8" s="23"/>
      <c r="O8" s="370" t="s">
        <v>441</v>
      </c>
      <c r="P8" s="370" t="s">
        <v>442</v>
      </c>
      <c r="Q8" s="370" t="s">
        <v>657</v>
      </c>
      <c r="R8" s="23"/>
      <c r="S8" s="23" t="s">
        <v>441</v>
      </c>
    </row>
    <row r="9" spans="2:19" s="4" customFormat="1" ht="12" thickTop="1">
      <c r="B9" s="4" t="s">
        <v>443</v>
      </c>
      <c r="C9" s="338">
        <v>694.081</v>
      </c>
      <c r="D9" s="338"/>
      <c r="E9" s="338">
        <v>718.1188412</v>
      </c>
      <c r="F9" s="338"/>
      <c r="G9" s="4">
        <v>605.61233793</v>
      </c>
      <c r="H9" s="4">
        <v>609.72379847</v>
      </c>
      <c r="I9" s="4">
        <v>655.89573895</v>
      </c>
      <c r="J9" s="338"/>
      <c r="K9" s="142">
        <v>588.1498370099999</v>
      </c>
      <c r="L9" s="142">
        <v>601.4127702200001</v>
      </c>
      <c r="M9" s="142">
        <v>844.82463624</v>
      </c>
      <c r="O9" s="4">
        <v>722.97393556</v>
      </c>
      <c r="P9" s="142" t="s">
        <v>446</v>
      </c>
      <c r="Q9" s="4">
        <v>794.953</v>
      </c>
      <c r="S9" s="4">
        <v>560.178</v>
      </c>
    </row>
    <row r="10" spans="2:19" s="4" customFormat="1" ht="11.25">
      <c r="B10" s="4" t="s">
        <v>444</v>
      </c>
      <c r="C10" s="338">
        <v>4482.25</v>
      </c>
      <c r="D10" s="338"/>
      <c r="E10" s="338">
        <v>4950.116074</v>
      </c>
      <c r="F10" s="338"/>
      <c r="G10" s="4">
        <v>4891.228451</v>
      </c>
      <c r="H10" s="4">
        <v>4929.642287</v>
      </c>
      <c r="I10" s="4">
        <v>5487.783127</v>
      </c>
      <c r="J10" s="338"/>
      <c r="K10" s="142">
        <v>5521.295428</v>
      </c>
      <c r="L10" s="142">
        <v>5613.167052</v>
      </c>
      <c r="M10" s="142">
        <v>5927.27708</v>
      </c>
      <c r="O10" s="4">
        <v>5897.993765</v>
      </c>
      <c r="P10" s="4">
        <v>5895.856961</v>
      </c>
      <c r="Q10" s="4">
        <v>6218.123</v>
      </c>
      <c r="S10" s="4">
        <v>6344.767</v>
      </c>
    </row>
    <row r="11" spans="2:19" s="4" customFormat="1" ht="11.25">
      <c r="B11" s="4" t="s">
        <v>445</v>
      </c>
      <c r="C11" s="338">
        <v>260.458</v>
      </c>
      <c r="D11" s="338"/>
      <c r="E11" s="338">
        <v>273.970321</v>
      </c>
      <c r="F11" s="338"/>
      <c r="G11" s="4">
        <v>146.455292</v>
      </c>
      <c r="H11" s="4">
        <v>88.116537</v>
      </c>
      <c r="I11" s="142" t="s">
        <v>446</v>
      </c>
      <c r="J11" s="338"/>
      <c r="K11" s="142" t="s">
        <v>446</v>
      </c>
      <c r="L11" s="142" t="s">
        <v>446</v>
      </c>
      <c r="M11" s="142">
        <v>172.481</v>
      </c>
      <c r="O11" s="4">
        <v>58.794</v>
      </c>
      <c r="P11" s="142" t="s">
        <v>446</v>
      </c>
      <c r="Q11" s="4">
        <v>184.009</v>
      </c>
      <c r="S11" s="142" t="s">
        <v>446</v>
      </c>
    </row>
    <row r="12" spans="2:19" s="4" customFormat="1" ht="11.25">
      <c r="B12" s="4" t="s">
        <v>447</v>
      </c>
      <c r="C12" s="338">
        <v>1696.945</v>
      </c>
      <c r="D12" s="338"/>
      <c r="E12" s="338">
        <v>1671.41472196</v>
      </c>
      <c r="F12" s="338"/>
      <c r="G12" s="4">
        <v>1264.39691099</v>
      </c>
      <c r="H12" s="4">
        <v>1211.9382628199999</v>
      </c>
      <c r="I12" s="4">
        <v>1541.90469892</v>
      </c>
      <c r="J12" s="338"/>
      <c r="K12" s="142">
        <v>1345.15262564</v>
      </c>
      <c r="L12" s="142">
        <v>1463.4044615599998</v>
      </c>
      <c r="M12" s="142">
        <v>1556.43648463</v>
      </c>
      <c r="O12" s="4">
        <v>1197.49947707</v>
      </c>
      <c r="P12" s="4">
        <v>1090.85410009</v>
      </c>
      <c r="Q12" s="4">
        <v>1011.766</v>
      </c>
      <c r="S12" s="4">
        <v>431.473</v>
      </c>
    </row>
    <row r="13" spans="2:19" s="4" customFormat="1" ht="11.25">
      <c r="B13" s="4" t="s">
        <v>448</v>
      </c>
      <c r="C13" s="338">
        <v>12246.048</v>
      </c>
      <c r="D13" s="338"/>
      <c r="E13" s="338">
        <v>12878.410478</v>
      </c>
      <c r="F13" s="338"/>
      <c r="G13" s="4">
        <v>12181.76633397</v>
      </c>
      <c r="H13" s="4">
        <v>11751.825385350001</v>
      </c>
      <c r="I13" s="4">
        <v>12048.37437793</v>
      </c>
      <c r="J13" s="338"/>
      <c r="K13" s="142">
        <v>11203.362</v>
      </c>
      <c r="L13" s="142">
        <v>11162.174</v>
      </c>
      <c r="M13" s="142">
        <v>11616.488</v>
      </c>
      <c r="O13" s="4">
        <v>11125.966</v>
      </c>
      <c r="P13" s="4">
        <v>10686.717</v>
      </c>
      <c r="Q13" s="4">
        <v>10370.837</v>
      </c>
      <c r="S13" s="4">
        <v>9254.924</v>
      </c>
    </row>
    <row r="14" spans="2:19" s="4" customFormat="1" ht="11.25">
      <c r="B14" s="4" t="s">
        <v>449</v>
      </c>
      <c r="C14" s="338">
        <v>4448.874</v>
      </c>
      <c r="D14" s="338"/>
      <c r="E14" s="338">
        <v>4276.527088999999</v>
      </c>
      <c r="F14" s="338"/>
      <c r="G14" s="4">
        <v>3838.160673</v>
      </c>
      <c r="H14" s="4">
        <v>3531.811224</v>
      </c>
      <c r="I14" s="4">
        <v>3876.73355</v>
      </c>
      <c r="J14" s="338"/>
      <c r="K14" s="142">
        <v>2737.188084</v>
      </c>
      <c r="L14" s="142">
        <v>2789.930641</v>
      </c>
      <c r="M14" s="142">
        <v>3641.565518</v>
      </c>
      <c r="O14" s="4">
        <v>2995.790896</v>
      </c>
      <c r="P14" s="4">
        <v>2770.258494</v>
      </c>
      <c r="Q14" s="4">
        <v>2512.029</v>
      </c>
      <c r="S14" s="4">
        <v>1585.318</v>
      </c>
    </row>
    <row r="15" spans="2:19" s="4" customFormat="1" ht="11.25">
      <c r="B15" s="4" t="s">
        <v>450</v>
      </c>
      <c r="C15" s="338">
        <v>1599.518</v>
      </c>
      <c r="D15" s="338"/>
      <c r="E15" s="338">
        <v>2107.28223901</v>
      </c>
      <c r="F15" s="338"/>
      <c r="G15" s="4">
        <v>1975.87598375</v>
      </c>
      <c r="H15" s="4">
        <v>1893.40420625</v>
      </c>
      <c r="I15" s="4">
        <v>2129.6838786400003</v>
      </c>
      <c r="J15" s="338"/>
      <c r="K15" s="142">
        <v>1950.2856986400002</v>
      </c>
      <c r="L15" s="142">
        <v>2154.88434673</v>
      </c>
      <c r="M15" s="142">
        <v>2278.95347115</v>
      </c>
      <c r="O15" s="4">
        <v>1428.18951186</v>
      </c>
      <c r="P15" s="4">
        <v>1012.45159185</v>
      </c>
      <c r="Q15" s="4">
        <v>1551.449</v>
      </c>
      <c r="S15" s="4">
        <v>976.645</v>
      </c>
    </row>
    <row r="16" spans="2:19" s="4" customFormat="1" ht="11.25">
      <c r="B16" s="4" t="s">
        <v>451</v>
      </c>
      <c r="C16" s="338">
        <v>3385.641</v>
      </c>
      <c r="D16" s="338"/>
      <c r="E16" s="338">
        <v>3014.20804981</v>
      </c>
      <c r="F16" s="338"/>
      <c r="G16" s="4">
        <v>2294.0043517800004</v>
      </c>
      <c r="H16" s="4">
        <v>1958.98211422</v>
      </c>
      <c r="I16" s="142" t="s">
        <v>446</v>
      </c>
      <c r="J16" s="338"/>
      <c r="K16" s="142">
        <v>1731.85053277</v>
      </c>
      <c r="L16" s="142">
        <v>1780.33574435</v>
      </c>
      <c r="M16" s="142">
        <v>1872.05936315</v>
      </c>
      <c r="O16" s="4">
        <v>1399.36605085</v>
      </c>
      <c r="P16" s="4">
        <v>1153.23421046</v>
      </c>
      <c r="Q16" s="4">
        <v>1210.426</v>
      </c>
      <c r="S16" s="4">
        <v>901.557</v>
      </c>
    </row>
    <row r="17" spans="2:19" s="4" customFormat="1" ht="11.25">
      <c r="B17" s="4" t="s">
        <v>452</v>
      </c>
      <c r="C17" s="338">
        <v>10967.236</v>
      </c>
      <c r="D17" s="338"/>
      <c r="E17" s="338">
        <v>11744.07529598</v>
      </c>
      <c r="F17" s="338"/>
      <c r="G17" s="4">
        <v>11608.9244342</v>
      </c>
      <c r="H17" s="4">
        <v>11670.060134520001</v>
      </c>
      <c r="I17" s="4">
        <v>11386.818514780001</v>
      </c>
      <c r="J17" s="338"/>
      <c r="K17" s="142">
        <v>11148.164</v>
      </c>
      <c r="L17" s="142">
        <v>11318.937</v>
      </c>
      <c r="M17" s="142">
        <v>11334.808</v>
      </c>
      <c r="O17" s="142">
        <v>11341.178</v>
      </c>
      <c r="P17" s="142">
        <v>12096.93226199</v>
      </c>
      <c r="Q17" s="4">
        <v>12231.562</v>
      </c>
      <c r="S17" s="4">
        <v>12030.175</v>
      </c>
    </row>
    <row r="18" spans="2:19" s="4" customFormat="1" ht="11.25">
      <c r="B18" s="4" t="s">
        <v>453</v>
      </c>
      <c r="C18" s="338">
        <v>5448.982</v>
      </c>
      <c r="D18" s="338"/>
      <c r="E18" s="338">
        <v>5141.515</v>
      </c>
      <c r="F18" s="338"/>
      <c r="G18" s="4">
        <v>4905.127070189999</v>
      </c>
      <c r="H18" s="4">
        <v>5719.64173784</v>
      </c>
      <c r="I18" s="4">
        <v>4349.7318155600005</v>
      </c>
      <c r="J18" s="338"/>
      <c r="K18" s="142">
        <v>4585.896</v>
      </c>
      <c r="L18" s="142">
        <v>4618.114</v>
      </c>
      <c r="M18" s="142">
        <v>5054.29122333</v>
      </c>
      <c r="O18" s="4">
        <v>4327.05528276</v>
      </c>
      <c r="P18" s="142">
        <v>4064.57094761</v>
      </c>
      <c r="Q18" s="4">
        <v>4479.838</v>
      </c>
      <c r="S18" s="4">
        <v>3862.777</v>
      </c>
    </row>
    <row r="19" spans="2:19" s="4" customFormat="1" ht="11.25">
      <c r="B19" s="4" t="s">
        <v>454</v>
      </c>
      <c r="C19" s="338">
        <v>5506.364</v>
      </c>
      <c r="D19" s="338"/>
      <c r="E19" s="338">
        <v>5037.84626439</v>
      </c>
      <c r="F19" s="338"/>
      <c r="G19" s="4">
        <v>4890.2429423</v>
      </c>
      <c r="H19" s="4">
        <v>4558.594414470001</v>
      </c>
      <c r="I19" s="4">
        <v>4781.49307933</v>
      </c>
      <c r="J19" s="338"/>
      <c r="K19" s="142">
        <v>4115.31862177</v>
      </c>
      <c r="L19" s="142">
        <v>4300.03553697</v>
      </c>
      <c r="M19" s="142">
        <v>4959.5872496</v>
      </c>
      <c r="O19" s="142">
        <v>4590.092</v>
      </c>
      <c r="P19" s="142">
        <v>4648.03934692</v>
      </c>
      <c r="Q19" s="4">
        <v>4503.758</v>
      </c>
      <c r="S19" s="142" t="s">
        <v>446</v>
      </c>
    </row>
    <row r="20" spans="2:19" s="4" customFormat="1" ht="12.75" customHeight="1">
      <c r="B20" s="4" t="s">
        <v>455</v>
      </c>
      <c r="C20" s="338">
        <v>5662.201</v>
      </c>
      <c r="D20" s="338"/>
      <c r="E20" s="338">
        <v>6001.254</v>
      </c>
      <c r="F20" s="338"/>
      <c r="G20" s="4">
        <v>6041.17208788</v>
      </c>
      <c r="H20" s="4">
        <v>6040.9285383999995</v>
      </c>
      <c r="I20" s="4">
        <v>6117.358528180001</v>
      </c>
      <c r="J20" s="338"/>
      <c r="K20" s="142">
        <v>6061.72903026</v>
      </c>
      <c r="L20" s="142">
        <v>6093.41612303</v>
      </c>
      <c r="M20" s="142">
        <v>6208.12909663</v>
      </c>
      <c r="O20" s="4">
        <v>6050.89734151</v>
      </c>
      <c r="P20" s="4">
        <v>5786.19203449</v>
      </c>
      <c r="Q20" s="4">
        <v>5829.442</v>
      </c>
      <c r="S20" s="4">
        <v>5570.582</v>
      </c>
    </row>
    <row r="21" spans="2:19" s="4" customFormat="1" ht="12.75" customHeight="1">
      <c r="B21" s="4" t="s">
        <v>456</v>
      </c>
      <c r="C21" s="338">
        <v>34735.247</v>
      </c>
      <c r="D21" s="338"/>
      <c r="E21" s="338">
        <v>37487.53223338</v>
      </c>
      <c r="F21" s="338"/>
      <c r="G21" s="4">
        <v>38407.79748275</v>
      </c>
      <c r="H21" s="4">
        <v>38058.48372528</v>
      </c>
      <c r="I21" s="4">
        <v>39706.84649082</v>
      </c>
      <c r="J21" s="338"/>
      <c r="K21" s="142">
        <v>38853.78110503</v>
      </c>
      <c r="L21" s="142">
        <v>39174.90097443</v>
      </c>
      <c r="M21" s="142">
        <v>41766.59934036</v>
      </c>
      <c r="O21" s="4">
        <v>40391.48908184</v>
      </c>
      <c r="P21" s="4">
        <v>40279.21572558</v>
      </c>
      <c r="Q21" s="4">
        <v>44692.747</v>
      </c>
      <c r="S21" s="4">
        <v>42853.479</v>
      </c>
    </row>
    <row r="22" spans="2:19" s="4" customFormat="1" ht="12.75" customHeight="1">
      <c r="B22" s="4" t="s">
        <v>457</v>
      </c>
      <c r="C22" s="338">
        <v>2121.048</v>
      </c>
      <c r="D22" s="338"/>
      <c r="E22" s="338">
        <v>2479.88778829</v>
      </c>
      <c r="F22" s="338"/>
      <c r="G22" s="4">
        <v>2277.22375839</v>
      </c>
      <c r="H22" s="4">
        <v>2072.50601392</v>
      </c>
      <c r="I22" s="4">
        <v>2229.65901277</v>
      </c>
      <c r="J22" s="338"/>
      <c r="K22" s="142">
        <v>1971.246</v>
      </c>
      <c r="L22" s="142">
        <v>2132.276</v>
      </c>
      <c r="M22" s="142">
        <v>2436.549</v>
      </c>
      <c r="O22" s="4">
        <v>2058.108</v>
      </c>
      <c r="P22" s="4">
        <v>1771.054</v>
      </c>
      <c r="Q22" s="4">
        <v>2164.718</v>
      </c>
      <c r="S22" s="4">
        <v>1692.097</v>
      </c>
    </row>
    <row r="23" spans="2:19" s="4" customFormat="1" ht="11.25">
      <c r="B23" s="4" t="s">
        <v>458</v>
      </c>
      <c r="C23" s="338">
        <v>2618.406</v>
      </c>
      <c r="D23" s="338"/>
      <c r="E23" s="338">
        <v>2591.918</v>
      </c>
      <c r="F23" s="338"/>
      <c r="G23" s="4">
        <v>2342.23834196</v>
      </c>
      <c r="H23" s="4">
        <v>2391.32670243</v>
      </c>
      <c r="I23" s="4">
        <v>2584.6258779600003</v>
      </c>
      <c r="J23" s="338"/>
      <c r="K23" s="142">
        <v>2355.393</v>
      </c>
      <c r="L23" s="142">
        <v>2297.957</v>
      </c>
      <c r="M23" s="142">
        <v>2463.929</v>
      </c>
      <c r="O23" s="4">
        <v>2094.563</v>
      </c>
      <c r="P23" s="4">
        <v>1971.161</v>
      </c>
      <c r="Q23" s="4">
        <v>2201.35</v>
      </c>
      <c r="S23" s="4">
        <v>1877.079</v>
      </c>
    </row>
    <row r="24" spans="2:19" s="4" customFormat="1" ht="11.25">
      <c r="B24" s="4" t="s">
        <v>459</v>
      </c>
      <c r="C24" s="338">
        <v>8755.691</v>
      </c>
      <c r="D24" s="338"/>
      <c r="E24" s="338">
        <v>10485.25618</v>
      </c>
      <c r="F24" s="338"/>
      <c r="G24" s="4">
        <v>10219.896754</v>
      </c>
      <c r="H24" s="4">
        <v>12314.446265</v>
      </c>
      <c r="I24" s="4">
        <v>13490.214919</v>
      </c>
      <c r="J24" s="338"/>
      <c r="K24" s="142">
        <v>13300.069524120001</v>
      </c>
      <c r="L24" s="142">
        <v>13618.643226600001</v>
      </c>
      <c r="M24" s="142">
        <v>14346.48605065</v>
      </c>
      <c r="O24" s="4">
        <v>13295.47685682</v>
      </c>
      <c r="P24" s="4">
        <v>13882.17848431</v>
      </c>
      <c r="Q24" s="4">
        <v>14506</v>
      </c>
      <c r="S24" s="4">
        <v>14045.709</v>
      </c>
    </row>
    <row r="25" spans="2:19" s="4" customFormat="1" ht="12.75" customHeight="1">
      <c r="B25" s="4" t="s">
        <v>460</v>
      </c>
      <c r="C25" s="338">
        <v>5429.048</v>
      </c>
      <c r="D25" s="338"/>
      <c r="E25" s="338">
        <v>5506.00667556</v>
      </c>
      <c r="F25" s="338"/>
      <c r="G25" s="4">
        <v>5284.80740816</v>
      </c>
      <c r="H25" s="4">
        <v>5002.1782149499995</v>
      </c>
      <c r="I25" s="4">
        <v>5230.44350493</v>
      </c>
      <c r="J25" s="338"/>
      <c r="K25" s="142">
        <v>4708.223</v>
      </c>
      <c r="L25" s="142">
        <v>4604.476</v>
      </c>
      <c r="M25" s="142">
        <v>4920.433</v>
      </c>
      <c r="O25" s="4">
        <v>4196.322</v>
      </c>
      <c r="P25" s="4">
        <v>3811.955</v>
      </c>
      <c r="Q25" s="4">
        <v>4404.193</v>
      </c>
      <c r="S25" s="4">
        <v>3641.773</v>
      </c>
    </row>
    <row r="26" spans="2:19" s="4" customFormat="1" ht="11.25">
      <c r="B26" s="4" t="s">
        <v>461</v>
      </c>
      <c r="C26" s="338">
        <v>2561.526</v>
      </c>
      <c r="D26" s="338"/>
      <c r="E26" s="338">
        <v>2655.71424271</v>
      </c>
      <c r="F26" s="338"/>
      <c r="G26" s="4">
        <v>2310.3704472</v>
      </c>
      <c r="H26" s="4">
        <v>1991.21118004</v>
      </c>
      <c r="I26" s="4">
        <v>2580.29549766</v>
      </c>
      <c r="J26" s="338"/>
      <c r="K26" s="142">
        <v>2228.400756</v>
      </c>
      <c r="L26" s="142">
        <v>1906.072128</v>
      </c>
      <c r="M26" s="142">
        <v>2262.08379321</v>
      </c>
      <c r="O26" s="4">
        <v>1511.17312776</v>
      </c>
      <c r="P26" s="4">
        <v>1615.69358002</v>
      </c>
      <c r="Q26" s="4">
        <v>2380.281</v>
      </c>
      <c r="S26" s="4">
        <v>1875.47</v>
      </c>
    </row>
    <row r="27" spans="2:19" s="4" customFormat="1" ht="12.75" customHeight="1">
      <c r="B27" s="4" t="s">
        <v>462</v>
      </c>
      <c r="C27" s="338">
        <v>38756.319</v>
      </c>
      <c r="D27" s="338"/>
      <c r="E27" s="338">
        <v>42929.197</v>
      </c>
      <c r="F27" s="338"/>
      <c r="G27" s="4">
        <v>42202.952</v>
      </c>
      <c r="H27" s="4">
        <v>42260.802</v>
      </c>
      <c r="I27" s="4">
        <v>43901.53</v>
      </c>
      <c r="J27" s="338"/>
      <c r="K27" s="142">
        <v>41650.909</v>
      </c>
      <c r="L27" s="142">
        <v>41928.734</v>
      </c>
      <c r="M27" s="142">
        <v>45072.844</v>
      </c>
      <c r="O27" s="4">
        <v>43679.192</v>
      </c>
      <c r="P27" s="4">
        <v>43309.85</v>
      </c>
      <c r="Q27" s="4">
        <v>46575.258</v>
      </c>
      <c r="S27" s="4">
        <v>45550.783</v>
      </c>
    </row>
    <row r="28" spans="2:19" s="4" customFormat="1" ht="11.25">
      <c r="B28" s="4" t="s">
        <v>463</v>
      </c>
      <c r="C28" s="338">
        <v>1157.079</v>
      </c>
      <c r="D28" s="338"/>
      <c r="E28" s="338">
        <v>1194.85247929</v>
      </c>
      <c r="F28" s="338"/>
      <c r="G28" s="4">
        <v>1080.28850997</v>
      </c>
      <c r="H28" s="4">
        <v>1024.68518226</v>
      </c>
      <c r="I28" s="4">
        <v>1001.3509744400001</v>
      </c>
      <c r="J28" s="338"/>
      <c r="K28" s="142">
        <v>889.19007776</v>
      </c>
      <c r="L28" s="142">
        <v>970.6111154600001</v>
      </c>
      <c r="M28" s="142">
        <v>970.17138769</v>
      </c>
      <c r="O28" s="4">
        <v>720.72628901</v>
      </c>
      <c r="P28" s="142">
        <v>880.48521502</v>
      </c>
      <c r="Q28" s="4">
        <v>870.373</v>
      </c>
      <c r="S28" s="4">
        <v>988.189</v>
      </c>
    </row>
    <row r="29" spans="2:19" s="4" customFormat="1" ht="11.25">
      <c r="B29" s="4" t="s">
        <v>464</v>
      </c>
      <c r="C29" s="338">
        <v>27606.812</v>
      </c>
      <c r="D29" s="338"/>
      <c r="E29" s="338">
        <v>30353.245212470003</v>
      </c>
      <c r="F29" s="338"/>
      <c r="G29" s="4">
        <v>31134.62061817</v>
      </c>
      <c r="H29" s="4">
        <v>31067.870037880002</v>
      </c>
      <c r="I29" s="4">
        <v>31835.49130207</v>
      </c>
      <c r="J29" s="338"/>
      <c r="K29" s="142">
        <v>32340.586</v>
      </c>
      <c r="L29" s="142">
        <v>32899.717</v>
      </c>
      <c r="M29" s="142">
        <v>33743.927</v>
      </c>
      <c r="O29" s="4">
        <v>34077.17</v>
      </c>
      <c r="P29" s="4">
        <v>34099.282</v>
      </c>
      <c r="Q29" s="4">
        <v>35514.403</v>
      </c>
      <c r="S29" s="4">
        <v>36174.395</v>
      </c>
    </row>
    <row r="30" spans="2:19" s="4" customFormat="1" ht="11.25">
      <c r="B30" s="4" t="s">
        <v>465</v>
      </c>
      <c r="C30" s="338">
        <v>1781.627</v>
      </c>
      <c r="D30" s="338"/>
      <c r="E30" s="338">
        <v>1951.147</v>
      </c>
      <c r="F30" s="338"/>
      <c r="G30" s="4">
        <v>1826.829</v>
      </c>
      <c r="H30" s="142" t="s">
        <v>446</v>
      </c>
      <c r="I30" s="142" t="s">
        <v>446</v>
      </c>
      <c r="J30" s="338"/>
      <c r="K30" s="142">
        <v>1555.804</v>
      </c>
      <c r="L30" s="142">
        <v>1526.597</v>
      </c>
      <c r="M30" s="142">
        <v>1640.206</v>
      </c>
      <c r="O30" s="4">
        <v>1541.274</v>
      </c>
      <c r="P30" s="142">
        <v>1591.781</v>
      </c>
      <c r="Q30" s="4">
        <v>1666.582</v>
      </c>
      <c r="S30" s="4">
        <v>1480.834</v>
      </c>
    </row>
    <row r="31" spans="2:19" s="4" customFormat="1" ht="11.25">
      <c r="B31" s="4" t="s">
        <v>466</v>
      </c>
      <c r="C31" s="338">
        <v>289.172</v>
      </c>
      <c r="D31" s="338"/>
      <c r="E31" s="338">
        <v>32.909</v>
      </c>
      <c r="F31" s="338"/>
      <c r="G31" s="4">
        <v>68.31664407</v>
      </c>
      <c r="H31" s="4">
        <v>57.09316332</v>
      </c>
      <c r="I31" s="4">
        <v>159.66920138999998</v>
      </c>
      <c r="J31" s="338"/>
      <c r="K31" s="142">
        <v>83.366</v>
      </c>
      <c r="L31" s="142">
        <v>56.393</v>
      </c>
      <c r="M31" s="142">
        <v>123.991</v>
      </c>
      <c r="O31" s="4">
        <v>233.228</v>
      </c>
      <c r="P31" s="142">
        <v>149.46626167</v>
      </c>
      <c r="Q31" s="4">
        <v>-164.81</v>
      </c>
      <c r="S31" s="4">
        <v>-175.385</v>
      </c>
    </row>
    <row r="32" spans="2:19" s="4" customFormat="1" ht="11.25">
      <c r="B32" s="4" t="s">
        <v>467</v>
      </c>
      <c r="C32" s="338">
        <v>8555.064</v>
      </c>
      <c r="D32" s="338"/>
      <c r="E32" s="338">
        <v>9324.48511974</v>
      </c>
      <c r="F32" s="338"/>
      <c r="G32" s="4">
        <v>7333.34382941</v>
      </c>
      <c r="H32" s="4">
        <v>7027.36422162</v>
      </c>
      <c r="I32" s="4">
        <v>8019.91169142</v>
      </c>
      <c r="J32" s="338"/>
      <c r="K32" s="142">
        <v>7772.457</v>
      </c>
      <c r="L32" s="142">
        <v>7792.721</v>
      </c>
      <c r="M32" s="142">
        <v>8030.93</v>
      </c>
      <c r="O32" s="4">
        <v>7604.146</v>
      </c>
      <c r="P32" s="142">
        <v>7344.9583231</v>
      </c>
      <c r="Q32" s="4">
        <v>7677.817</v>
      </c>
      <c r="S32" s="4">
        <v>7120.535</v>
      </c>
    </row>
    <row r="33" spans="2:19" s="4" customFormat="1" ht="11.25">
      <c r="B33" s="4" t="s">
        <v>468</v>
      </c>
      <c r="C33" s="338">
        <v>97876.864</v>
      </c>
      <c r="D33" s="338"/>
      <c r="E33" s="338">
        <v>110036.15847272</v>
      </c>
      <c r="F33" s="338"/>
      <c r="G33" s="4">
        <v>110233.72273262</v>
      </c>
      <c r="H33" s="4">
        <v>109169.62680673</v>
      </c>
      <c r="I33" s="4">
        <v>112537.89337671001</v>
      </c>
      <c r="J33" s="338"/>
      <c r="K33" s="142">
        <v>110070.057</v>
      </c>
      <c r="L33" s="142">
        <v>111588.375</v>
      </c>
      <c r="M33" s="142">
        <v>118355.919</v>
      </c>
      <c r="O33" s="4">
        <v>114516.804</v>
      </c>
      <c r="P33" s="4">
        <v>117006.588</v>
      </c>
      <c r="Q33" s="4">
        <v>120461.936</v>
      </c>
      <c r="S33" s="4">
        <v>121815.337</v>
      </c>
    </row>
    <row r="34" spans="2:19" s="4" customFormat="1" ht="11.25">
      <c r="B34" s="4" t="s">
        <v>469</v>
      </c>
      <c r="C34" s="338">
        <v>1236.566</v>
      </c>
      <c r="D34" s="338"/>
      <c r="E34" s="338">
        <v>1324.699</v>
      </c>
      <c r="F34" s="338"/>
      <c r="G34" s="4">
        <v>1152.9615701500002</v>
      </c>
      <c r="H34" s="4">
        <v>1079.55336135</v>
      </c>
      <c r="I34" s="4">
        <v>1150.21069408</v>
      </c>
      <c r="J34" s="338"/>
      <c r="K34" s="142">
        <v>998.7082269</v>
      </c>
      <c r="L34" s="142">
        <v>1367.6200014400001</v>
      </c>
      <c r="M34" s="142">
        <v>1636.8930126700002</v>
      </c>
      <c r="O34" s="142">
        <v>1369.86429678</v>
      </c>
      <c r="P34" s="142">
        <v>1235.50620268</v>
      </c>
      <c r="Q34" s="4">
        <v>1312.718</v>
      </c>
      <c r="S34" s="4">
        <v>577.267</v>
      </c>
    </row>
    <row r="35" spans="2:19" s="4" customFormat="1" ht="11.25">
      <c r="B35" s="339" t="s">
        <v>470</v>
      </c>
      <c r="C35" s="340">
        <v>403.239</v>
      </c>
      <c r="D35" s="340"/>
      <c r="E35" s="340">
        <v>607.26354845</v>
      </c>
      <c r="F35" s="340"/>
      <c r="G35" s="4">
        <v>384.54409426</v>
      </c>
      <c r="H35" s="4">
        <v>235.82846641999998</v>
      </c>
      <c r="I35" s="4">
        <v>312.97938713</v>
      </c>
      <c r="J35" s="340"/>
      <c r="K35" s="142">
        <v>217.60758987</v>
      </c>
      <c r="L35" s="142">
        <v>282.87079217</v>
      </c>
      <c r="M35" s="142">
        <v>308.14376343000004</v>
      </c>
      <c r="O35" s="4">
        <v>348.985</v>
      </c>
      <c r="P35" s="142">
        <v>251.06326905</v>
      </c>
      <c r="Q35" s="339">
        <v>235.459</v>
      </c>
      <c r="R35" s="339"/>
      <c r="S35" s="339">
        <v>4.369</v>
      </c>
    </row>
    <row r="36" spans="2:19" s="4" customFormat="1" ht="11.25">
      <c r="B36" s="169" t="s">
        <v>317</v>
      </c>
      <c r="C36" s="341">
        <f>SUM(C9:C35)</f>
        <v>290282.30600000004</v>
      </c>
      <c r="D36" s="341"/>
      <c r="E36" s="341">
        <f>SUM(E9:E35)</f>
        <v>316775.01032696007</v>
      </c>
      <c r="F36" s="341"/>
      <c r="G36" s="341">
        <f>SUM(G9:G35)</f>
        <v>310902.8800601</v>
      </c>
      <c r="H36" s="341">
        <f>SUM(H9:H35)</f>
        <v>307717.64398153994</v>
      </c>
      <c r="I36" s="341">
        <f>SUM(I9:I35)</f>
        <v>317116.89923967</v>
      </c>
      <c r="J36" s="341"/>
      <c r="K36" s="341">
        <v>309984.19013777</v>
      </c>
      <c r="L36" s="341">
        <v>314043.77591395995</v>
      </c>
      <c r="M36" s="341">
        <v>267730.94296668</v>
      </c>
      <c r="N36" s="169"/>
      <c r="O36" s="169">
        <v>318774.31791281997</v>
      </c>
      <c r="P36" s="169">
        <v>288258.5335995</v>
      </c>
      <c r="Q36" s="169">
        <v>335397.21699999995</v>
      </c>
      <c r="R36" s="169"/>
      <c r="S36" s="169">
        <v>321040.327</v>
      </c>
    </row>
    <row r="37" spans="2:13" ht="11.25">
      <c r="B37" s="113" t="s">
        <v>471</v>
      </c>
      <c r="K37" s="137"/>
      <c r="L37" s="137"/>
      <c r="M37" s="137"/>
    </row>
    <row r="38" spans="2:13" ht="11.25">
      <c r="B38" s="164" t="s">
        <v>528</v>
      </c>
      <c r="K38" s="137"/>
      <c r="L38" s="137"/>
      <c r="M38" s="137"/>
    </row>
    <row r="39" spans="2:13" ht="11.25">
      <c r="B39" s="4" t="s">
        <v>478</v>
      </c>
      <c r="G39" s="4"/>
      <c r="H39" s="4"/>
      <c r="I39" s="4"/>
      <c r="K39" s="142"/>
      <c r="L39" s="142"/>
      <c r="M39" s="142"/>
    </row>
    <row r="40" spans="3:13" ht="11.25">
      <c r="C40" s="4"/>
      <c r="D40" s="4"/>
      <c r="E40" s="4"/>
      <c r="F40" s="4"/>
      <c r="G40" s="4"/>
      <c r="H40" s="4"/>
      <c r="I40" s="4"/>
      <c r="J40" s="4"/>
      <c r="K40" s="142"/>
      <c r="L40" s="142"/>
      <c r="M40" s="142"/>
    </row>
    <row r="41" spans="2:13" ht="12">
      <c r="B41" s="433" t="s">
        <v>477</v>
      </c>
      <c r="C41" s="4"/>
      <c r="E41" s="4"/>
      <c r="G41" s="4"/>
      <c r="H41" s="4"/>
      <c r="I41" s="4"/>
      <c r="K41" s="142"/>
      <c r="L41" s="142"/>
      <c r="M41" s="142"/>
    </row>
    <row r="42" spans="2:18" ht="11.25">
      <c r="B42" s="335" t="s">
        <v>438</v>
      </c>
      <c r="C42" s="4"/>
      <c r="E42" s="4"/>
      <c r="G42" s="4"/>
      <c r="H42" s="4"/>
      <c r="I42" s="4"/>
      <c r="K42" s="142"/>
      <c r="L42" s="142"/>
      <c r="M42" s="142"/>
      <c r="O42" s="339"/>
      <c r="P42" s="339"/>
      <c r="Q42" s="339"/>
      <c r="R42" s="339"/>
    </row>
    <row r="43" spans="2:19" ht="11.25">
      <c r="B43" s="555" t="s">
        <v>472</v>
      </c>
      <c r="C43" s="491"/>
      <c r="D43" s="337"/>
      <c r="E43" s="491"/>
      <c r="F43" s="337"/>
      <c r="G43" s="557">
        <v>2005</v>
      </c>
      <c r="H43" s="557"/>
      <c r="I43" s="557"/>
      <c r="J43" s="337"/>
      <c r="K43" s="557">
        <v>2006</v>
      </c>
      <c r="L43" s="557"/>
      <c r="M43" s="557"/>
      <c r="N43" s="421"/>
      <c r="O43" s="559">
        <v>2007</v>
      </c>
      <c r="P43" s="559"/>
      <c r="Q43" s="559"/>
      <c r="S43" s="490">
        <v>2008</v>
      </c>
    </row>
    <row r="44" spans="2:19" ht="12" thickBot="1">
      <c r="B44" s="556"/>
      <c r="C44" s="23" t="s">
        <v>440</v>
      </c>
      <c r="D44" s="23"/>
      <c r="E44" s="23" t="s">
        <v>440</v>
      </c>
      <c r="F44" s="23"/>
      <c r="G44" s="23" t="s">
        <v>441</v>
      </c>
      <c r="H44" s="23" t="s">
        <v>442</v>
      </c>
      <c r="I44" s="23" t="s">
        <v>440</v>
      </c>
      <c r="J44" s="23"/>
      <c r="K44" s="370" t="s">
        <v>441</v>
      </c>
      <c r="L44" s="370" t="s">
        <v>442</v>
      </c>
      <c r="M44" s="370" t="s">
        <v>440</v>
      </c>
      <c r="N44" s="422"/>
      <c r="O44" s="370" t="s">
        <v>441</v>
      </c>
      <c r="P44" s="370" t="s">
        <v>442</v>
      </c>
      <c r="Q44" s="370" t="s">
        <v>657</v>
      </c>
      <c r="S44" s="23" t="s">
        <v>441</v>
      </c>
    </row>
    <row r="45" spans="2:19" ht="12" thickTop="1">
      <c r="B45" s="164" t="s">
        <v>473</v>
      </c>
      <c r="C45" s="4">
        <v>648.755</v>
      </c>
      <c r="D45" s="4"/>
      <c r="E45" s="4">
        <v>677.68771571</v>
      </c>
      <c r="F45" s="4"/>
      <c r="G45" s="338">
        <v>471.00030412</v>
      </c>
      <c r="H45" s="338">
        <v>418.17813513</v>
      </c>
      <c r="I45" s="338">
        <v>664.27812571</v>
      </c>
      <c r="J45" s="4"/>
      <c r="K45" s="142" t="s">
        <v>446</v>
      </c>
      <c r="L45" s="142" t="s">
        <v>446</v>
      </c>
      <c r="M45" s="142" t="s">
        <v>446</v>
      </c>
      <c r="O45" s="164">
        <v>581.45257399</v>
      </c>
      <c r="P45" s="142">
        <v>830.78037049</v>
      </c>
      <c r="Q45" s="142">
        <v>1175.97745679</v>
      </c>
      <c r="R45" s="492"/>
      <c r="S45" s="164">
        <v>598.90664817</v>
      </c>
    </row>
    <row r="46" spans="2:19" ht="11.25">
      <c r="B46" s="164" t="s">
        <v>474</v>
      </c>
      <c r="C46" s="4">
        <v>469.571</v>
      </c>
      <c r="D46" s="4"/>
      <c r="E46" s="4">
        <v>545.71296112</v>
      </c>
      <c r="F46" s="4"/>
      <c r="G46" s="338">
        <v>434.75588820999997</v>
      </c>
      <c r="H46" s="338">
        <v>390.00954886</v>
      </c>
      <c r="I46" s="338">
        <v>481.09358105</v>
      </c>
      <c r="J46" s="4"/>
      <c r="K46" s="338">
        <v>389.25435595</v>
      </c>
      <c r="L46" s="338">
        <v>348.34640136</v>
      </c>
      <c r="M46" s="338">
        <v>430.83100107999996</v>
      </c>
      <c r="O46" s="164">
        <v>337.46615658</v>
      </c>
      <c r="P46" s="164">
        <v>328.18957967</v>
      </c>
      <c r="Q46" s="142">
        <v>317.82132191000005</v>
      </c>
      <c r="S46" s="164">
        <v>120.82500646</v>
      </c>
    </row>
    <row r="47" spans="2:19" ht="11.25">
      <c r="B47" s="164" t="s">
        <v>462</v>
      </c>
      <c r="C47" s="4">
        <v>4585.159</v>
      </c>
      <c r="D47" s="4"/>
      <c r="E47" s="4">
        <v>5355.38179532</v>
      </c>
      <c r="F47" s="4"/>
      <c r="G47" s="338">
        <v>4759.51897304</v>
      </c>
      <c r="H47" s="338">
        <v>4738.86032961</v>
      </c>
      <c r="I47" s="338">
        <v>4736.77328624</v>
      </c>
      <c r="J47" s="4"/>
      <c r="K47" s="338">
        <v>3587.637094</v>
      </c>
      <c r="L47" s="338">
        <v>3503.361954</v>
      </c>
      <c r="M47" s="338">
        <v>3923.787954</v>
      </c>
      <c r="O47" s="164">
        <v>3172.992591</v>
      </c>
      <c r="P47" s="164">
        <v>3356.068356</v>
      </c>
      <c r="Q47" s="142">
        <v>3597.46033448</v>
      </c>
      <c r="S47" s="164">
        <v>2975.59694582</v>
      </c>
    </row>
    <row r="48" spans="2:19" ht="11.25">
      <c r="B48" s="339" t="s">
        <v>468</v>
      </c>
      <c r="C48" s="339">
        <v>26276.731</v>
      </c>
      <c r="D48" s="339"/>
      <c r="E48" s="339">
        <v>31558.15788832</v>
      </c>
      <c r="F48" s="339"/>
      <c r="G48" s="340">
        <v>30676.73321998</v>
      </c>
      <c r="H48" s="340">
        <v>30831.9931191</v>
      </c>
      <c r="I48" s="147" t="s">
        <v>446</v>
      </c>
      <c r="J48" s="339"/>
      <c r="K48" s="340">
        <v>31212.89328505</v>
      </c>
      <c r="L48" s="340">
        <v>30596.91460248</v>
      </c>
      <c r="M48" s="340">
        <v>32944.38466911</v>
      </c>
      <c r="N48" s="339"/>
      <c r="O48" s="339">
        <v>32663.90740978</v>
      </c>
      <c r="P48" s="339">
        <v>32837.97341829</v>
      </c>
      <c r="Q48" s="147">
        <v>35216.97748791</v>
      </c>
      <c r="R48" s="339"/>
      <c r="S48" s="147" t="s">
        <v>446</v>
      </c>
    </row>
    <row r="49" spans="2:13" ht="11.25">
      <c r="B49" s="113" t="s">
        <v>471</v>
      </c>
      <c r="C49" s="4"/>
      <c r="E49" s="4"/>
      <c r="G49" s="4"/>
      <c r="H49" s="4"/>
      <c r="I49" s="4"/>
      <c r="K49" s="4"/>
      <c r="L49" s="4"/>
      <c r="M49" s="4"/>
    </row>
    <row r="50" spans="2:13" ht="11.25">
      <c r="B50" s="164" t="s">
        <v>528</v>
      </c>
      <c r="C50" s="4"/>
      <c r="E50" s="4"/>
      <c r="G50" s="4"/>
      <c r="H50" s="4"/>
      <c r="I50" s="4"/>
      <c r="K50" s="4"/>
      <c r="L50" s="4"/>
      <c r="M50" s="4"/>
    </row>
    <row r="51" spans="2:13" ht="11.25">
      <c r="B51" s="4" t="s">
        <v>478</v>
      </c>
      <c r="C51" s="4"/>
      <c r="E51" s="4"/>
      <c r="G51" s="4"/>
      <c r="H51" s="4"/>
      <c r="I51" s="4"/>
      <c r="K51" s="4"/>
      <c r="L51" s="4"/>
      <c r="M51" s="4"/>
    </row>
    <row r="52" spans="3:13" ht="11.25">
      <c r="C52" s="4"/>
      <c r="E52" s="4"/>
      <c r="G52" s="4"/>
      <c r="H52" s="4"/>
      <c r="I52" s="4"/>
      <c r="K52" s="4"/>
      <c r="L52" s="4"/>
      <c r="M52" s="4"/>
    </row>
    <row r="53" spans="3:13" ht="11.25">
      <c r="C53" s="4"/>
      <c r="E53" s="4"/>
      <c r="G53" s="4"/>
      <c r="H53" s="4"/>
      <c r="I53" s="4"/>
      <c r="K53" s="4"/>
      <c r="L53" s="4"/>
      <c r="M53" s="4"/>
    </row>
    <row r="54" spans="3:13" ht="11.25">
      <c r="C54" s="4"/>
      <c r="E54" s="4"/>
      <c r="G54" s="4"/>
      <c r="H54" s="4"/>
      <c r="I54" s="4"/>
      <c r="K54" s="4"/>
      <c r="L54" s="4"/>
      <c r="M54" s="4"/>
    </row>
    <row r="55" spans="3:13" ht="11.25">
      <c r="C55" s="4"/>
      <c r="E55" s="4"/>
      <c r="G55" s="4"/>
      <c r="H55" s="4"/>
      <c r="I55" s="4"/>
      <c r="K55" s="4"/>
      <c r="L55" s="4"/>
      <c r="M55" s="4"/>
    </row>
    <row r="56" spans="3:13" ht="11.25">
      <c r="C56" s="4"/>
      <c r="E56" s="4"/>
      <c r="G56" s="4"/>
      <c r="H56" s="4"/>
      <c r="I56" s="4"/>
      <c r="K56" s="4"/>
      <c r="L56" s="4"/>
      <c r="M56" s="4"/>
    </row>
    <row r="57" spans="3:13" ht="11.25">
      <c r="C57" s="4"/>
      <c r="E57" s="4"/>
      <c r="G57" s="4"/>
      <c r="H57" s="4"/>
      <c r="I57" s="4"/>
      <c r="K57" s="4"/>
      <c r="L57" s="4"/>
      <c r="M57" s="4"/>
    </row>
    <row r="58" spans="3:13" ht="11.25">
      <c r="C58" s="4"/>
      <c r="E58" s="4"/>
      <c r="G58" s="4"/>
      <c r="H58" s="4"/>
      <c r="I58" s="4"/>
      <c r="K58" s="4"/>
      <c r="L58" s="4"/>
      <c r="M58" s="4"/>
    </row>
    <row r="59" spans="3:13" ht="11.25">
      <c r="C59" s="4"/>
      <c r="E59" s="4"/>
      <c r="G59" s="4"/>
      <c r="H59" s="4"/>
      <c r="I59" s="4"/>
      <c r="K59" s="4"/>
      <c r="L59" s="4"/>
      <c r="M59" s="4"/>
    </row>
    <row r="60" spans="3:13" ht="11.25">
      <c r="C60" s="4"/>
      <c r="E60" s="4"/>
      <c r="G60" s="4"/>
      <c r="H60" s="4"/>
      <c r="I60" s="4"/>
      <c r="K60" s="4"/>
      <c r="L60" s="4"/>
      <c r="M60" s="4"/>
    </row>
    <row r="61" spans="3:13" ht="11.25">
      <c r="C61" s="4"/>
      <c r="E61" s="4"/>
      <c r="G61" s="4"/>
      <c r="H61" s="4"/>
      <c r="I61" s="4"/>
      <c r="K61" s="4"/>
      <c r="L61" s="4"/>
      <c r="M61" s="4"/>
    </row>
    <row r="62" spans="3:13" ht="11.25">
      <c r="C62" s="4"/>
      <c r="E62" s="4"/>
      <c r="G62" s="4"/>
      <c r="H62" s="4"/>
      <c r="I62" s="4"/>
      <c r="K62" s="4"/>
      <c r="L62" s="4"/>
      <c r="M62" s="4"/>
    </row>
    <row r="63" spans="3:13" ht="11.25">
      <c r="C63" s="4"/>
      <c r="E63" s="4"/>
      <c r="G63" s="4"/>
      <c r="H63" s="4"/>
      <c r="I63" s="4"/>
      <c r="K63" s="4"/>
      <c r="L63" s="4"/>
      <c r="M63" s="4"/>
    </row>
    <row r="64" spans="3:13" ht="11.25">
      <c r="C64" s="4"/>
      <c r="E64" s="4"/>
      <c r="G64" s="4"/>
      <c r="H64" s="4"/>
      <c r="I64" s="4"/>
      <c r="K64" s="4"/>
      <c r="L64" s="4"/>
      <c r="M64" s="4"/>
    </row>
    <row r="65" spans="3:13" ht="11.25">
      <c r="C65" s="4"/>
      <c r="E65" s="4"/>
      <c r="G65" s="4"/>
      <c r="H65" s="4"/>
      <c r="I65" s="4"/>
      <c r="K65" s="4"/>
      <c r="L65" s="4"/>
      <c r="M65" s="4"/>
    </row>
    <row r="66" spans="3:13" ht="11.25">
      <c r="C66" s="4"/>
      <c r="E66" s="4"/>
      <c r="G66" s="4"/>
      <c r="H66" s="4"/>
      <c r="I66" s="4"/>
      <c r="K66" s="4"/>
      <c r="L66" s="4"/>
      <c r="M66" s="4"/>
    </row>
    <row r="67" spans="3:13" ht="11.25">
      <c r="C67" s="4"/>
      <c r="E67" s="4"/>
      <c r="G67" s="4"/>
      <c r="H67" s="4"/>
      <c r="I67" s="4"/>
      <c r="K67" s="4"/>
      <c r="L67" s="4"/>
      <c r="M67" s="4"/>
    </row>
  </sheetData>
  <mergeCells count="8">
    <mergeCell ref="B7:B8"/>
    <mergeCell ref="B43:B44"/>
    <mergeCell ref="O43:Q43"/>
    <mergeCell ref="G7:I7"/>
    <mergeCell ref="K7:M7"/>
    <mergeCell ref="K43:M43"/>
    <mergeCell ref="G43:I43"/>
    <mergeCell ref="O7:Q7"/>
  </mergeCells>
  <printOptions horizontalCentered="1"/>
  <pageMargins left="0.7874015748031497" right="0.7874015748031497" top="0.3937007874015748" bottom="0.3937007874015748" header="0.5118110236220472" footer="0.5118110236220472"/>
  <pageSetup fitToHeight="1" fitToWidth="1" horizontalDpi="600" verticalDpi="600" orientation="landscape" paperSize="9" scale="8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82"/>
  <sheetViews>
    <sheetView workbookViewId="0" topLeftCell="C1">
      <selection activeCell="S2" sqref="S2"/>
    </sheetView>
  </sheetViews>
  <sheetFormatPr defaultColWidth="9.140625" defaultRowHeight="12.75"/>
  <cols>
    <col min="1" max="1" width="4.28125" style="164" customWidth="1"/>
    <col min="2" max="2" width="18.7109375" style="164" customWidth="1"/>
    <col min="3" max="3" width="9.7109375" style="164" customWidth="1"/>
    <col min="4" max="4" width="2.7109375" style="164" customWidth="1"/>
    <col min="5" max="5" width="9.7109375" style="164" customWidth="1"/>
    <col min="6" max="6" width="2.7109375" style="164" customWidth="1"/>
    <col min="7" max="9" width="9.7109375" style="164" customWidth="1"/>
    <col min="10" max="10" width="2.7109375" style="164" customWidth="1"/>
    <col min="11" max="13" width="9.7109375" style="164" customWidth="1"/>
    <col min="14" max="14" width="2.7109375" style="164" customWidth="1"/>
    <col min="15" max="17" width="9.421875" style="164" customWidth="1"/>
    <col min="18" max="18" width="2.57421875" style="164" customWidth="1"/>
    <col min="19" max="19" width="9.421875" style="164" customWidth="1"/>
    <col min="20" max="16384" width="9.140625" style="164" customWidth="1"/>
  </cols>
  <sheetData>
    <row r="1" spans="2:19" ht="12.75">
      <c r="B1" s="203" t="s">
        <v>241</v>
      </c>
      <c r="I1" s="206"/>
      <c r="L1" s="203"/>
      <c r="M1" s="206"/>
      <c r="P1" s="206"/>
      <c r="S1" s="206" t="s">
        <v>658</v>
      </c>
    </row>
    <row r="2" ht="12.75">
      <c r="B2" s="203"/>
    </row>
    <row r="3" ht="11.25">
      <c r="B3" s="2" t="s">
        <v>577</v>
      </c>
    </row>
    <row r="4" ht="11.25">
      <c r="B4" s="118" t="s">
        <v>479</v>
      </c>
    </row>
    <row r="5" ht="12.75" customHeight="1">
      <c r="B5" s="335" t="s">
        <v>438</v>
      </c>
    </row>
    <row r="6" spans="2:18" ht="11.25">
      <c r="B6" s="336"/>
      <c r="O6" s="339"/>
      <c r="P6" s="339"/>
      <c r="Q6" s="339"/>
      <c r="R6" s="339"/>
    </row>
    <row r="7" spans="2:19" s="83" customFormat="1" ht="12.75" customHeight="1">
      <c r="B7" s="555" t="s">
        <v>439</v>
      </c>
      <c r="C7" s="491">
        <v>2003</v>
      </c>
      <c r="D7" s="337"/>
      <c r="E7" s="491">
        <v>2004</v>
      </c>
      <c r="F7" s="337"/>
      <c r="G7" s="557">
        <v>2005</v>
      </c>
      <c r="H7" s="557"/>
      <c r="I7" s="557"/>
      <c r="J7" s="337"/>
      <c r="K7" s="557">
        <v>2006</v>
      </c>
      <c r="L7" s="557"/>
      <c r="M7" s="557"/>
      <c r="N7" s="420"/>
      <c r="O7" s="559">
        <v>2007</v>
      </c>
      <c r="P7" s="559"/>
      <c r="Q7" s="559"/>
      <c r="S7" s="490">
        <v>2008</v>
      </c>
    </row>
    <row r="8" spans="2:19" s="10" customFormat="1" ht="12" thickBot="1">
      <c r="B8" s="556"/>
      <c r="C8" s="23" t="s">
        <v>440</v>
      </c>
      <c r="D8" s="23"/>
      <c r="E8" s="23" t="s">
        <v>440</v>
      </c>
      <c r="F8" s="23"/>
      <c r="G8" s="23" t="s">
        <v>441</v>
      </c>
      <c r="H8" s="23" t="s">
        <v>442</v>
      </c>
      <c r="I8" s="23" t="s">
        <v>440</v>
      </c>
      <c r="J8" s="23"/>
      <c r="K8" s="23" t="s">
        <v>441</v>
      </c>
      <c r="L8" s="23" t="s">
        <v>442</v>
      </c>
      <c r="M8" s="23" t="s">
        <v>440</v>
      </c>
      <c r="N8" s="23"/>
      <c r="O8" s="370" t="s">
        <v>441</v>
      </c>
      <c r="P8" s="370" t="s">
        <v>442</v>
      </c>
      <c r="Q8" s="370" t="s">
        <v>657</v>
      </c>
      <c r="R8" s="23"/>
      <c r="S8" s="23" t="s">
        <v>441</v>
      </c>
    </row>
    <row r="9" spans="2:19" s="4" customFormat="1" ht="12" thickTop="1">
      <c r="B9" s="4" t="s">
        <v>443</v>
      </c>
      <c r="C9" s="338">
        <v>678.306</v>
      </c>
      <c r="D9" s="338"/>
      <c r="E9" s="338">
        <v>692.58277354</v>
      </c>
      <c r="F9" s="338"/>
      <c r="G9" s="4">
        <v>690.5127239</v>
      </c>
      <c r="H9" s="4">
        <v>745.68822786</v>
      </c>
      <c r="I9" s="4">
        <v>793.08557097</v>
      </c>
      <c r="J9" s="338"/>
      <c r="K9" s="142">
        <v>855.06594688</v>
      </c>
      <c r="L9" s="142">
        <v>797.22436012</v>
      </c>
      <c r="M9" s="142">
        <v>855.06594688</v>
      </c>
      <c r="O9" s="4">
        <v>852.1033168</v>
      </c>
      <c r="P9" s="142">
        <v>846.763123</v>
      </c>
      <c r="Q9" s="4">
        <v>847.55867575</v>
      </c>
      <c r="S9" s="4">
        <v>833.7102877899999</v>
      </c>
    </row>
    <row r="10" spans="2:19" s="4" customFormat="1" ht="11.25">
      <c r="B10" s="4" t="s">
        <v>444</v>
      </c>
      <c r="C10" s="338">
        <v>4447.36</v>
      </c>
      <c r="D10" s="338"/>
      <c r="E10" s="338">
        <v>4779.28684</v>
      </c>
      <c r="F10" s="338"/>
      <c r="G10" s="4">
        <v>4827.460225</v>
      </c>
      <c r="H10" s="4">
        <v>4961.760854</v>
      </c>
      <c r="I10" s="4">
        <v>4975.215842</v>
      </c>
      <c r="J10" s="338"/>
      <c r="K10" s="142">
        <v>4783.668531</v>
      </c>
      <c r="L10" s="142">
        <v>5276.977574</v>
      </c>
      <c r="M10" s="338">
        <v>5380.988888</v>
      </c>
      <c r="O10" s="4">
        <v>5354.902619</v>
      </c>
      <c r="P10" s="4">
        <v>5344.880149</v>
      </c>
      <c r="Q10" s="4">
        <v>5671.57225</v>
      </c>
      <c r="S10" s="4">
        <v>5843.576504</v>
      </c>
    </row>
    <row r="11" spans="2:19" s="4" customFormat="1" ht="11.25">
      <c r="B11" s="4" t="s">
        <v>445</v>
      </c>
      <c r="C11" s="338">
        <v>128.619</v>
      </c>
      <c r="D11" s="338"/>
      <c r="E11" s="338">
        <v>128.72306600000002</v>
      </c>
      <c r="F11" s="338"/>
      <c r="G11" s="4">
        <v>126.616391</v>
      </c>
      <c r="H11" s="4">
        <v>122.037114</v>
      </c>
      <c r="I11" s="338" t="s">
        <v>446</v>
      </c>
      <c r="J11" s="338"/>
      <c r="K11" s="142" t="s">
        <v>446</v>
      </c>
      <c r="L11" s="142" t="s">
        <v>446</v>
      </c>
      <c r="M11" s="338" t="s">
        <v>446</v>
      </c>
      <c r="O11" s="142">
        <v>111.681161</v>
      </c>
      <c r="P11" s="142">
        <v>107.858888</v>
      </c>
      <c r="Q11" s="4">
        <v>106.131122</v>
      </c>
      <c r="S11" s="338" t="s">
        <v>446</v>
      </c>
    </row>
    <row r="12" spans="2:19" s="4" customFormat="1" ht="11.25">
      <c r="B12" s="4" t="s">
        <v>447</v>
      </c>
      <c r="C12" s="338">
        <v>0</v>
      </c>
      <c r="D12" s="338"/>
      <c r="E12" s="338">
        <v>0</v>
      </c>
      <c r="F12" s="338"/>
      <c r="G12" s="338">
        <v>0</v>
      </c>
      <c r="H12" s="338">
        <v>0</v>
      </c>
      <c r="I12" s="338">
        <v>0</v>
      </c>
      <c r="J12" s="338"/>
      <c r="K12" s="338">
        <v>0</v>
      </c>
      <c r="L12" s="338">
        <v>0</v>
      </c>
      <c r="M12" s="338">
        <v>0</v>
      </c>
      <c r="O12" s="142">
        <v>0</v>
      </c>
      <c r="P12" s="142">
        <v>0</v>
      </c>
      <c r="Q12" s="4">
        <v>0</v>
      </c>
      <c r="S12" s="4">
        <v>0</v>
      </c>
    </row>
    <row r="13" spans="2:19" s="4" customFormat="1" ht="11.25">
      <c r="B13" s="4" t="s">
        <v>448</v>
      </c>
      <c r="C13" s="338">
        <v>12112.334</v>
      </c>
      <c r="D13" s="338"/>
      <c r="E13" s="338">
        <v>12376.91382133</v>
      </c>
      <c r="F13" s="338"/>
      <c r="G13" s="4">
        <v>12152.67813458</v>
      </c>
      <c r="H13" s="4">
        <v>11781.346700889999</v>
      </c>
      <c r="I13" s="4">
        <v>11678.547729200001</v>
      </c>
      <c r="J13" s="338"/>
      <c r="K13" s="142">
        <v>11275.152</v>
      </c>
      <c r="L13" s="142">
        <v>11235.511</v>
      </c>
      <c r="M13" s="142">
        <v>11258.414</v>
      </c>
      <c r="O13" s="4">
        <v>10847.815</v>
      </c>
      <c r="P13" s="4">
        <v>10530.286</v>
      </c>
      <c r="Q13" s="4">
        <v>10247.36121209</v>
      </c>
      <c r="S13" s="4">
        <v>9931.21285249</v>
      </c>
    </row>
    <row r="14" spans="2:19" s="4" customFormat="1" ht="11.25">
      <c r="B14" s="4" t="s">
        <v>449</v>
      </c>
      <c r="C14" s="338">
        <v>4374.188</v>
      </c>
      <c r="D14" s="338"/>
      <c r="E14" s="338">
        <v>4214.470524</v>
      </c>
      <c r="F14" s="338"/>
      <c r="G14" s="4">
        <v>4167.726466</v>
      </c>
      <c r="H14" s="4">
        <v>3850.607917</v>
      </c>
      <c r="I14" s="4">
        <v>3885.369807</v>
      </c>
      <c r="J14" s="338"/>
      <c r="K14" s="142">
        <v>3432.872467</v>
      </c>
      <c r="L14" s="142">
        <v>3480.502775</v>
      </c>
      <c r="M14" s="338">
        <v>3536.858697</v>
      </c>
      <c r="O14" s="4">
        <v>3480.8445</v>
      </c>
      <c r="P14" s="4">
        <v>3181.989579</v>
      </c>
      <c r="Q14" s="4">
        <v>3142.270478</v>
      </c>
      <c r="S14" s="4">
        <v>3060.634655</v>
      </c>
    </row>
    <row r="15" spans="2:19" s="4" customFormat="1" ht="11.25">
      <c r="B15" s="4" t="s">
        <v>450</v>
      </c>
      <c r="C15" s="338">
        <v>1668.88</v>
      </c>
      <c r="D15" s="338"/>
      <c r="E15" s="338">
        <v>1741.64741238</v>
      </c>
      <c r="F15" s="338"/>
      <c r="G15" s="4">
        <v>1729.52924199</v>
      </c>
      <c r="H15" s="4">
        <v>1669.29954022</v>
      </c>
      <c r="I15" s="4">
        <v>1692.96399197</v>
      </c>
      <c r="J15" s="338"/>
      <c r="K15" s="142">
        <v>1664.73709899</v>
      </c>
      <c r="L15" s="142">
        <v>1694.59627886</v>
      </c>
      <c r="M15" s="142">
        <v>1723.86813859</v>
      </c>
      <c r="O15" s="4">
        <v>1711.69388162</v>
      </c>
      <c r="P15" s="4">
        <v>1696.16514931</v>
      </c>
      <c r="Q15" s="4">
        <v>1689.7317043399999</v>
      </c>
      <c r="S15" s="4">
        <v>1685.77963423</v>
      </c>
    </row>
    <row r="16" spans="2:19" s="4" customFormat="1" ht="11.25">
      <c r="B16" s="4" t="s">
        <v>451</v>
      </c>
      <c r="C16" s="338">
        <v>2774.551</v>
      </c>
      <c r="D16" s="338"/>
      <c r="E16" s="338">
        <v>2837.4445892500003</v>
      </c>
      <c r="F16" s="338"/>
      <c r="G16" s="4">
        <v>2788.1593567600003</v>
      </c>
      <c r="H16" s="4">
        <v>2729.35296522</v>
      </c>
      <c r="I16" s="338" t="s">
        <v>446</v>
      </c>
      <c r="J16" s="338"/>
      <c r="K16" s="142">
        <v>2605.45160124</v>
      </c>
      <c r="L16" s="142">
        <v>2588.79588962</v>
      </c>
      <c r="M16" s="338">
        <v>2601.80347913</v>
      </c>
      <c r="O16" s="4">
        <v>2562.48370719</v>
      </c>
      <c r="P16" s="4">
        <v>2577.90497775</v>
      </c>
      <c r="Q16" s="4">
        <v>2621.84950431</v>
      </c>
      <c r="S16" s="4">
        <v>2650.61789782</v>
      </c>
    </row>
    <row r="17" spans="2:19" s="4" customFormat="1" ht="11.25">
      <c r="B17" s="4" t="s">
        <v>452</v>
      </c>
      <c r="C17" s="338">
        <v>11213.463</v>
      </c>
      <c r="D17" s="338"/>
      <c r="E17" s="338">
        <v>12026.551620999999</v>
      </c>
      <c r="F17" s="338"/>
      <c r="G17" s="4">
        <v>12119.740447</v>
      </c>
      <c r="H17" s="4">
        <v>12163.878155</v>
      </c>
      <c r="I17" s="4">
        <v>12173.014633</v>
      </c>
      <c r="J17" s="338"/>
      <c r="K17" s="142" t="s">
        <v>446</v>
      </c>
      <c r="L17" s="142" t="s">
        <v>446</v>
      </c>
      <c r="M17" s="142" t="s">
        <v>446</v>
      </c>
      <c r="O17" s="142">
        <v>12479.406967</v>
      </c>
      <c r="P17" s="142">
        <v>12515.7286</v>
      </c>
      <c r="Q17" s="4">
        <v>12637.48794</v>
      </c>
      <c r="S17" s="4">
        <v>12803.987396</v>
      </c>
    </row>
    <row r="18" spans="2:19" s="4" customFormat="1" ht="11.25">
      <c r="B18" s="4" t="s">
        <v>453</v>
      </c>
      <c r="C18" s="338">
        <v>5478.45</v>
      </c>
      <c r="D18" s="338"/>
      <c r="E18" s="338">
        <v>5694.862</v>
      </c>
      <c r="F18" s="338"/>
      <c r="G18" s="4">
        <v>5680.18125896</v>
      </c>
      <c r="H18" s="4">
        <v>5584.47499558</v>
      </c>
      <c r="I18" s="4">
        <v>5577.38993641</v>
      </c>
      <c r="J18" s="338"/>
      <c r="K18" s="142">
        <v>5466.173</v>
      </c>
      <c r="L18" s="142">
        <v>5472.843</v>
      </c>
      <c r="M18" s="338">
        <v>5480.801040027</v>
      </c>
      <c r="O18" s="4">
        <v>5421.68289011</v>
      </c>
      <c r="P18" s="142">
        <v>5361.45683797</v>
      </c>
      <c r="Q18" s="4">
        <v>5331.1463660399995</v>
      </c>
      <c r="S18" s="4">
        <v>5305.59549926</v>
      </c>
    </row>
    <row r="19" spans="2:19" s="4" customFormat="1" ht="11.25">
      <c r="B19" s="4" t="s">
        <v>454</v>
      </c>
      <c r="C19" s="338">
        <v>5716.424</v>
      </c>
      <c r="D19" s="338"/>
      <c r="E19" s="338">
        <v>5799.137056229999</v>
      </c>
      <c r="F19" s="338"/>
      <c r="G19" s="4">
        <v>5743.48936751</v>
      </c>
      <c r="H19" s="4">
        <v>5593.05683612</v>
      </c>
      <c r="I19" s="4">
        <v>5483.002042149999</v>
      </c>
      <c r="J19" s="338"/>
      <c r="K19" s="142">
        <f>5350762097/1000000</f>
        <v>5350.762097</v>
      </c>
      <c r="L19" s="142">
        <f>5314879984/1000000</f>
        <v>5314.879984</v>
      </c>
      <c r="M19" s="338">
        <v>5282.07054682</v>
      </c>
      <c r="O19" s="142">
        <v>5196.15027775</v>
      </c>
      <c r="P19" s="142">
        <v>5100.25830022</v>
      </c>
      <c r="Q19" s="4">
        <v>5060.61218259</v>
      </c>
      <c r="S19" s="338" t="s">
        <v>446</v>
      </c>
    </row>
    <row r="20" spans="2:19" s="4" customFormat="1" ht="11.25">
      <c r="B20" s="4" t="s">
        <v>455</v>
      </c>
      <c r="C20" s="338">
        <v>5616.924</v>
      </c>
      <c r="D20" s="338"/>
      <c r="E20" s="338">
        <v>5956.789</v>
      </c>
      <c r="F20" s="338"/>
      <c r="G20" s="4">
        <v>5997.07250688</v>
      </c>
      <c r="H20" s="4">
        <v>5964.70196959</v>
      </c>
      <c r="I20" s="4">
        <v>5972.01347177</v>
      </c>
      <c r="J20" s="338"/>
      <c r="K20" s="142">
        <v>6058.9415719</v>
      </c>
      <c r="L20" s="142">
        <v>5964.67898931</v>
      </c>
      <c r="M20" s="142">
        <v>6058.9415719</v>
      </c>
      <c r="O20" s="4">
        <v>6054.341505657</v>
      </c>
      <c r="P20" s="4">
        <v>6022.72084834</v>
      </c>
      <c r="Q20" s="4">
        <v>6106.8350987799995</v>
      </c>
      <c r="S20" s="4">
        <v>6202.63358386</v>
      </c>
    </row>
    <row r="21" spans="2:19" s="4" customFormat="1" ht="11.25">
      <c r="B21" s="4" t="s">
        <v>456</v>
      </c>
      <c r="C21" s="338">
        <v>37238.036</v>
      </c>
      <c r="D21" s="338"/>
      <c r="E21" s="338">
        <v>42111.90816037</v>
      </c>
      <c r="F21" s="338"/>
      <c r="G21" s="4">
        <v>41342.41223211</v>
      </c>
      <c r="H21" s="4">
        <v>41941.624480290004</v>
      </c>
      <c r="I21" s="4">
        <v>42293.39066177</v>
      </c>
      <c r="J21" s="338"/>
      <c r="K21" s="142">
        <f>43257229618/1000000</f>
        <v>43257.229618</v>
      </c>
      <c r="L21" s="142">
        <f>44093173474/1000000</f>
        <v>44093.173474</v>
      </c>
      <c r="M21" s="338">
        <v>45240.04683917</v>
      </c>
      <c r="O21" s="4">
        <v>45692.75949348</v>
      </c>
      <c r="P21" s="4">
        <v>46434.36835205</v>
      </c>
      <c r="Q21" s="4">
        <v>48960.09234817</v>
      </c>
      <c r="S21" s="4">
        <v>50436.07234716001</v>
      </c>
    </row>
    <row r="22" spans="2:19" s="4" customFormat="1" ht="11.25">
      <c r="B22" s="4" t="s">
        <v>457</v>
      </c>
      <c r="C22" s="338">
        <v>2151.21</v>
      </c>
      <c r="D22" s="338"/>
      <c r="E22" s="338">
        <v>2100.28295122</v>
      </c>
      <c r="F22" s="338"/>
      <c r="G22" s="4">
        <v>2054.26520258</v>
      </c>
      <c r="H22" s="4">
        <v>1986.34322355</v>
      </c>
      <c r="I22" s="4">
        <v>1959.01973179</v>
      </c>
      <c r="J22" s="338"/>
      <c r="K22" s="142">
        <v>1884.842</v>
      </c>
      <c r="L22" s="142">
        <v>1953.371</v>
      </c>
      <c r="M22" s="142">
        <v>2063.702</v>
      </c>
      <c r="O22" s="4">
        <v>2024.626</v>
      </c>
      <c r="P22" s="4">
        <v>1995.421</v>
      </c>
      <c r="Q22" s="4">
        <v>2019.51220683</v>
      </c>
      <c r="S22" s="4">
        <v>1995.01987127</v>
      </c>
    </row>
    <row r="23" spans="2:19" s="4" customFormat="1" ht="11.25">
      <c r="B23" s="4" t="s">
        <v>458</v>
      </c>
      <c r="C23" s="338">
        <v>2639.914</v>
      </c>
      <c r="D23" s="338"/>
      <c r="E23" s="338">
        <v>2570.672</v>
      </c>
      <c r="F23" s="338"/>
      <c r="G23" s="4">
        <v>2531.4075402</v>
      </c>
      <c r="H23" s="4">
        <v>2462.76422749</v>
      </c>
      <c r="I23" s="4">
        <v>2405.90833861</v>
      </c>
      <c r="J23" s="338"/>
      <c r="K23" s="142">
        <v>2300.453</v>
      </c>
      <c r="L23" s="142">
        <v>2262.262</v>
      </c>
      <c r="M23" s="142">
        <v>2331.104</v>
      </c>
      <c r="O23" s="142">
        <v>2119.357</v>
      </c>
      <c r="P23" s="142">
        <v>2065.368</v>
      </c>
      <c r="Q23" s="4">
        <v>2027.4596725699998</v>
      </c>
      <c r="S23" s="4">
        <v>2088.64683645</v>
      </c>
    </row>
    <row r="24" spans="2:19" s="4" customFormat="1" ht="11.25">
      <c r="B24" s="4" t="s">
        <v>459</v>
      </c>
      <c r="C24" s="338">
        <v>11796.518</v>
      </c>
      <c r="D24" s="338"/>
      <c r="E24" s="338">
        <v>12498.414244000001</v>
      </c>
      <c r="F24" s="338"/>
      <c r="G24" s="4">
        <v>12689.949436</v>
      </c>
      <c r="H24" s="4">
        <v>13039.063044</v>
      </c>
      <c r="I24" s="4">
        <v>13318.18962</v>
      </c>
      <c r="J24" s="338"/>
      <c r="K24" s="142">
        <v>13354.152800700002</v>
      </c>
      <c r="L24" s="142">
        <v>12297.81437668</v>
      </c>
      <c r="M24" s="338">
        <v>12308.01466723</v>
      </c>
      <c r="O24" s="4">
        <v>12221.1805375</v>
      </c>
      <c r="P24" s="4">
        <v>12159.38689717</v>
      </c>
      <c r="Q24" s="4">
        <v>12329.055280139999</v>
      </c>
      <c r="S24" s="4">
        <v>12534.34264083</v>
      </c>
    </row>
    <row r="25" spans="2:19" s="4" customFormat="1" ht="11.25">
      <c r="B25" s="4" t="s">
        <v>460</v>
      </c>
      <c r="C25" s="338">
        <v>5376.49</v>
      </c>
      <c r="D25" s="338"/>
      <c r="E25" s="338">
        <v>5448.65315098</v>
      </c>
      <c r="F25" s="338"/>
      <c r="G25" s="4">
        <v>5400.66901462</v>
      </c>
      <c r="H25" s="4">
        <v>5247.71374545</v>
      </c>
      <c r="I25" s="4">
        <v>5133.355728850001</v>
      </c>
      <c r="J25" s="338"/>
      <c r="K25" s="142">
        <v>4959.92669</v>
      </c>
      <c r="L25" s="142">
        <v>4872.12508</v>
      </c>
      <c r="M25" s="142">
        <v>4839.906</v>
      </c>
      <c r="O25" s="4">
        <v>4751.116</v>
      </c>
      <c r="P25" s="4">
        <v>4649.475</v>
      </c>
      <c r="Q25" s="4">
        <v>4616.813061270001</v>
      </c>
      <c r="S25" s="4">
        <v>4599.9694758000005</v>
      </c>
    </row>
    <row r="26" spans="2:19" s="4" customFormat="1" ht="11.25">
      <c r="B26" s="4" t="s">
        <v>461</v>
      </c>
      <c r="C26" s="338">
        <v>2540.742</v>
      </c>
      <c r="D26" s="338"/>
      <c r="E26" s="338">
        <v>2663.94635246</v>
      </c>
      <c r="F26" s="338"/>
      <c r="G26" s="4">
        <v>2620.39606055</v>
      </c>
      <c r="H26" s="4">
        <v>2552.71520874</v>
      </c>
      <c r="I26" s="4">
        <v>2432.10381855</v>
      </c>
      <c r="J26" s="338"/>
      <c r="K26" s="142">
        <v>2168.205449</v>
      </c>
      <c r="L26" s="142">
        <v>2121.011528</v>
      </c>
      <c r="M26" s="338">
        <v>2303.17325976</v>
      </c>
      <c r="O26" s="4">
        <v>2007.81936881</v>
      </c>
      <c r="P26" s="4">
        <v>2213.81295253</v>
      </c>
      <c r="Q26" s="4">
        <v>2158.7289448</v>
      </c>
      <c r="S26" s="4">
        <v>2060.28152629</v>
      </c>
    </row>
    <row r="27" spans="2:19" s="4" customFormat="1" ht="11.25">
      <c r="B27" s="4" t="s">
        <v>462</v>
      </c>
      <c r="C27" s="338">
        <v>39466.161</v>
      </c>
      <c r="D27" s="338"/>
      <c r="E27" s="338">
        <v>42804.367</v>
      </c>
      <c r="F27" s="338"/>
      <c r="G27" s="4">
        <v>43571.716</v>
      </c>
      <c r="H27" s="4">
        <v>43407.063</v>
      </c>
      <c r="I27" s="4">
        <v>43538.94</v>
      </c>
      <c r="J27" s="338"/>
      <c r="K27" s="142">
        <v>43559.597</v>
      </c>
      <c r="L27" s="142">
        <v>44184.468</v>
      </c>
      <c r="M27" s="142">
        <v>45582.413</v>
      </c>
      <c r="O27" s="4">
        <v>45957.511</v>
      </c>
      <c r="P27" s="4">
        <v>46304.738</v>
      </c>
      <c r="Q27" s="4">
        <v>47967.084</v>
      </c>
      <c r="S27" s="4">
        <v>49521.879</v>
      </c>
    </row>
    <row r="28" spans="2:19" s="4" customFormat="1" ht="11.25">
      <c r="B28" s="4" t="s">
        <v>463</v>
      </c>
      <c r="C28" s="338">
        <v>1111.86</v>
      </c>
      <c r="D28" s="338"/>
      <c r="E28" s="338">
        <v>1306.29572104</v>
      </c>
      <c r="F28" s="338"/>
      <c r="G28" s="4">
        <v>1289.17823306</v>
      </c>
      <c r="H28" s="4">
        <v>1265.3726368900002</v>
      </c>
      <c r="I28" s="4">
        <v>1228.16276769</v>
      </c>
      <c r="J28" s="338"/>
      <c r="K28" s="142">
        <v>1266.14455456</v>
      </c>
      <c r="L28" s="142">
        <v>1328.7822696300002</v>
      </c>
      <c r="M28" s="142">
        <v>1286.5919698900002</v>
      </c>
      <c r="O28" s="4">
        <v>1261.33682372</v>
      </c>
      <c r="P28" s="142">
        <v>1242.95229528</v>
      </c>
      <c r="Q28" s="4">
        <v>1220.21801885</v>
      </c>
      <c r="S28" s="4">
        <v>1219.41258982</v>
      </c>
    </row>
    <row r="29" spans="2:19" s="4" customFormat="1" ht="11.25">
      <c r="B29" s="4" t="s">
        <v>464</v>
      </c>
      <c r="C29" s="338">
        <v>26350.365</v>
      </c>
      <c r="D29" s="338"/>
      <c r="E29" s="338">
        <v>28776.06352247</v>
      </c>
      <c r="F29" s="338"/>
      <c r="G29" s="4">
        <v>29553.21455973</v>
      </c>
      <c r="H29" s="4">
        <v>29482.703745630002</v>
      </c>
      <c r="I29" s="4">
        <v>29859.50071014</v>
      </c>
      <c r="J29" s="338"/>
      <c r="K29" s="142">
        <v>30047.309</v>
      </c>
      <c r="L29" s="142">
        <v>30635.195</v>
      </c>
      <c r="M29" s="142">
        <v>31454.839</v>
      </c>
      <c r="O29" s="4">
        <v>31796.382</v>
      </c>
      <c r="P29" s="4">
        <v>32098.743</v>
      </c>
      <c r="Q29" s="4">
        <v>33455.7051437</v>
      </c>
      <c r="S29" s="4">
        <v>34592.316671349996</v>
      </c>
    </row>
    <row r="30" spans="2:19" s="4" customFormat="1" ht="11.25">
      <c r="B30" s="4" t="s">
        <v>465</v>
      </c>
      <c r="C30" s="338">
        <v>1652.458</v>
      </c>
      <c r="D30" s="338"/>
      <c r="E30" s="338">
        <v>1819.241</v>
      </c>
      <c r="F30" s="338"/>
      <c r="G30" s="4">
        <v>1814.078</v>
      </c>
      <c r="H30" s="338" t="s">
        <v>446</v>
      </c>
      <c r="I30" s="338" t="s">
        <v>446</v>
      </c>
      <c r="J30" s="338"/>
      <c r="K30" s="142">
        <f>1746512/1000</f>
        <v>1746.512</v>
      </c>
      <c r="L30" s="338">
        <f>1723351/1000</f>
        <v>1723.351</v>
      </c>
      <c r="M30" s="338" t="s">
        <v>446</v>
      </c>
      <c r="O30" s="142">
        <v>1726.207</v>
      </c>
      <c r="P30" s="142">
        <v>17056.98</v>
      </c>
      <c r="Q30" s="4">
        <v>1709.722</v>
      </c>
      <c r="S30" s="4">
        <v>1762.955064</v>
      </c>
    </row>
    <row r="31" spans="2:19" s="4" customFormat="1" ht="11.25">
      <c r="B31" s="4" t="s">
        <v>466</v>
      </c>
      <c r="C31" s="338">
        <v>159.027</v>
      </c>
      <c r="D31" s="338"/>
      <c r="E31" s="338">
        <v>151.369</v>
      </c>
      <c r="F31" s="338"/>
      <c r="G31" s="4">
        <v>211.49063705</v>
      </c>
      <c r="H31" s="4">
        <v>202.05271891</v>
      </c>
      <c r="I31" s="4">
        <v>161.78458424000002</v>
      </c>
      <c r="J31" s="338"/>
      <c r="K31" s="142" t="s">
        <v>446</v>
      </c>
      <c r="L31" s="142" t="s">
        <v>446</v>
      </c>
      <c r="M31" s="142" t="s">
        <v>446</v>
      </c>
      <c r="O31" s="142">
        <v>182.45898192</v>
      </c>
      <c r="P31" s="142">
        <v>174.45879997</v>
      </c>
      <c r="Q31" s="4">
        <v>165.7734105</v>
      </c>
      <c r="S31" s="4">
        <v>195.74840229</v>
      </c>
    </row>
    <row r="32" spans="2:19" s="4" customFormat="1" ht="11.25">
      <c r="B32" s="4" t="s">
        <v>467</v>
      </c>
      <c r="C32" s="338">
        <v>9064.717</v>
      </c>
      <c r="D32" s="338"/>
      <c r="E32" s="338">
        <v>9996.95943651</v>
      </c>
      <c r="F32" s="338"/>
      <c r="G32" s="4">
        <v>9874.98744884</v>
      </c>
      <c r="H32" s="4">
        <v>9763.58853882</v>
      </c>
      <c r="I32" s="4">
        <v>9755.1035651</v>
      </c>
      <c r="J32" s="338"/>
      <c r="K32" s="142">
        <v>9660.05</v>
      </c>
      <c r="L32" s="142">
        <v>9728.526</v>
      </c>
      <c r="M32" s="142">
        <v>9837.509</v>
      </c>
      <c r="O32" s="4">
        <v>9819.36</v>
      </c>
      <c r="P32" s="142">
        <v>9791.77200968</v>
      </c>
      <c r="Q32" s="4">
        <v>9989.976588520001</v>
      </c>
      <c r="S32" s="4">
        <v>10075.13052948</v>
      </c>
    </row>
    <row r="33" spans="2:19" s="4" customFormat="1" ht="11.25">
      <c r="B33" s="4" t="s">
        <v>468</v>
      </c>
      <c r="C33" s="338">
        <v>105139.598</v>
      </c>
      <c r="D33" s="338"/>
      <c r="E33" s="338">
        <v>118527.30005786</v>
      </c>
      <c r="F33" s="338"/>
      <c r="G33" s="4">
        <v>121105.53819546</v>
      </c>
      <c r="H33" s="4">
        <v>120643.69197477</v>
      </c>
      <c r="I33" s="4">
        <v>120972.06102575999</v>
      </c>
      <c r="J33" s="338"/>
      <c r="K33" s="142">
        <v>121341.447</v>
      </c>
      <c r="L33" s="142">
        <v>123352.873</v>
      </c>
      <c r="M33" s="142">
        <v>127448.228</v>
      </c>
      <c r="O33" s="4">
        <v>129101.736</v>
      </c>
      <c r="P33" s="4">
        <v>130497.827</v>
      </c>
      <c r="Q33" s="4">
        <v>136071.2991044</v>
      </c>
      <c r="S33" s="4">
        <v>140979.73358144</v>
      </c>
    </row>
    <row r="34" spans="2:19" s="4" customFormat="1" ht="11.25">
      <c r="B34" s="4" t="s">
        <v>469</v>
      </c>
      <c r="C34" s="338">
        <v>1274.513</v>
      </c>
      <c r="D34" s="338"/>
      <c r="E34" s="338">
        <v>1369.809</v>
      </c>
      <c r="F34" s="338"/>
      <c r="G34" s="4">
        <v>1376.06097644</v>
      </c>
      <c r="H34" s="4">
        <v>1649.06349908</v>
      </c>
      <c r="I34" s="4">
        <v>1646.6484211900001</v>
      </c>
      <c r="J34" s="338"/>
      <c r="K34" s="142">
        <v>1601.7326177300001</v>
      </c>
      <c r="L34" s="142">
        <v>1590.2380888599998</v>
      </c>
      <c r="M34" s="338">
        <v>1626.31978912</v>
      </c>
      <c r="O34" s="142">
        <v>1592.17800096</v>
      </c>
      <c r="P34" s="142">
        <v>1573.14790746</v>
      </c>
      <c r="Q34" s="4">
        <v>1553.59335677</v>
      </c>
      <c r="S34" s="4">
        <v>1244.8362491500002</v>
      </c>
    </row>
    <row r="35" spans="2:19" s="4" customFormat="1" ht="11.25">
      <c r="B35" s="339" t="s">
        <v>470</v>
      </c>
      <c r="C35" s="340">
        <v>800.927</v>
      </c>
      <c r="D35" s="340"/>
      <c r="E35" s="340">
        <v>773.3495285</v>
      </c>
      <c r="F35" s="340"/>
      <c r="G35" s="4">
        <v>718.21225318</v>
      </c>
      <c r="H35" s="4">
        <v>655.04294208</v>
      </c>
      <c r="I35" s="4">
        <v>601.73033877</v>
      </c>
      <c r="J35" s="340"/>
      <c r="K35" s="142">
        <v>534.67142039</v>
      </c>
      <c r="L35" s="142">
        <v>521.7246198</v>
      </c>
      <c r="M35" s="142">
        <v>556.80520911</v>
      </c>
      <c r="O35" s="142">
        <v>533.20273531</v>
      </c>
      <c r="P35" s="142">
        <v>507.27370584</v>
      </c>
      <c r="Q35" s="339">
        <v>549.98342092</v>
      </c>
      <c r="R35" s="339"/>
      <c r="S35" s="339">
        <v>509.52320654000005</v>
      </c>
    </row>
    <row r="36" spans="2:19" s="4" customFormat="1" ht="11.25">
      <c r="B36" s="169" t="s">
        <v>317</v>
      </c>
      <c r="C36" s="341">
        <f>SUM(C9:C35)</f>
        <v>300972.035</v>
      </c>
      <c r="D36" s="341"/>
      <c r="E36" s="341">
        <f>SUM(E9:E35)</f>
        <v>329167.03982914</v>
      </c>
      <c r="F36" s="341"/>
      <c r="G36" s="341">
        <f>SUM(G9:G35)</f>
        <v>332176.74190940004</v>
      </c>
      <c r="H36" s="341">
        <f>SUM(H9:H35)</f>
        <v>329465.0082611801</v>
      </c>
      <c r="I36" s="341">
        <f>SUM(I9:I35)</f>
        <v>327536.50233692996</v>
      </c>
      <c r="J36" s="341"/>
      <c r="K36" s="341">
        <f>SUM(K9:K35)</f>
        <v>319175.09746439</v>
      </c>
      <c r="L36" s="341">
        <f>SUM(L9:L35)</f>
        <v>322490.92528788</v>
      </c>
      <c r="M36" s="341">
        <v>261766.5753694</v>
      </c>
      <c r="N36" s="169"/>
      <c r="O36" s="423">
        <v>324631.2296448469</v>
      </c>
      <c r="P36" s="169">
        <v>310589.18710789003</v>
      </c>
      <c r="Q36" s="169">
        <v>358257.57309134</v>
      </c>
      <c r="R36" s="169"/>
      <c r="S36" s="169">
        <v>362133.61630232</v>
      </c>
    </row>
    <row r="37" spans="2:13" ht="11.25">
      <c r="B37" s="113" t="s">
        <v>471</v>
      </c>
      <c r="K37" s="137"/>
      <c r="L37" s="137"/>
      <c r="M37" s="137"/>
    </row>
    <row r="38" spans="2:13" ht="11.25">
      <c r="B38" s="164" t="s">
        <v>528</v>
      </c>
      <c r="K38" s="137"/>
      <c r="L38" s="137"/>
      <c r="M38" s="137"/>
    </row>
    <row r="39" spans="2:13" ht="11.25">
      <c r="B39" s="164" t="s">
        <v>480</v>
      </c>
      <c r="G39" s="4"/>
      <c r="H39" s="4"/>
      <c r="I39" s="4"/>
      <c r="K39" s="142"/>
      <c r="L39" s="142"/>
      <c r="M39" s="142"/>
    </row>
    <row r="40" spans="3:13" ht="11.25">
      <c r="C40" s="4"/>
      <c r="D40" s="4"/>
      <c r="E40" s="4"/>
      <c r="F40" s="4"/>
      <c r="G40" s="4"/>
      <c r="H40" s="4"/>
      <c r="I40" s="4"/>
      <c r="J40" s="4"/>
      <c r="K40" s="142"/>
      <c r="L40" s="142"/>
      <c r="M40" s="142"/>
    </row>
    <row r="41" spans="2:13" ht="12">
      <c r="B41" s="433" t="s">
        <v>479</v>
      </c>
      <c r="C41" s="4"/>
      <c r="E41" s="4"/>
      <c r="G41" s="4"/>
      <c r="H41" s="4"/>
      <c r="I41" s="4"/>
      <c r="K41" s="142"/>
      <c r="L41" s="142"/>
      <c r="M41" s="142"/>
    </row>
    <row r="42" spans="2:18" ht="11.25">
      <c r="B42" s="335" t="s">
        <v>438</v>
      </c>
      <c r="C42" s="4"/>
      <c r="E42" s="4"/>
      <c r="G42" s="4"/>
      <c r="H42" s="4"/>
      <c r="I42" s="4"/>
      <c r="K42" s="142"/>
      <c r="L42" s="142"/>
      <c r="M42" s="142"/>
      <c r="O42" s="339"/>
      <c r="P42" s="339"/>
      <c r="Q42" s="339"/>
      <c r="R42" s="339"/>
    </row>
    <row r="43" spans="2:19" ht="11.25">
      <c r="B43" s="555" t="s">
        <v>472</v>
      </c>
      <c r="C43" s="491"/>
      <c r="D43" s="337"/>
      <c r="E43" s="491"/>
      <c r="F43" s="337"/>
      <c r="G43" s="557">
        <v>2005</v>
      </c>
      <c r="H43" s="557"/>
      <c r="I43" s="557"/>
      <c r="J43" s="337"/>
      <c r="K43" s="557">
        <v>2006</v>
      </c>
      <c r="L43" s="557"/>
      <c r="M43" s="557"/>
      <c r="N43" s="421"/>
      <c r="O43" s="559">
        <v>2007</v>
      </c>
      <c r="P43" s="559"/>
      <c r="Q43" s="559"/>
      <c r="R43" s="83"/>
      <c r="S43" s="490">
        <v>2008</v>
      </c>
    </row>
    <row r="44" spans="2:19" ht="12" thickBot="1">
      <c r="B44" s="556"/>
      <c r="C44" s="23" t="s">
        <v>440</v>
      </c>
      <c r="D44" s="23"/>
      <c r="E44" s="23" t="s">
        <v>440</v>
      </c>
      <c r="F44" s="23"/>
      <c r="G44" s="23" t="s">
        <v>441</v>
      </c>
      <c r="H44" s="23" t="s">
        <v>442</v>
      </c>
      <c r="I44" s="23" t="s">
        <v>440</v>
      </c>
      <c r="J44" s="23"/>
      <c r="K44" s="23" t="s">
        <v>441</v>
      </c>
      <c r="L44" s="23" t="s">
        <v>442</v>
      </c>
      <c r="M44" s="23" t="s">
        <v>440</v>
      </c>
      <c r="N44" s="422"/>
      <c r="O44" s="370" t="s">
        <v>441</v>
      </c>
      <c r="P44" s="370" t="s">
        <v>442</v>
      </c>
      <c r="Q44" s="370" t="s">
        <v>657</v>
      </c>
      <c r="R44" s="23"/>
      <c r="S44" s="23" t="s">
        <v>441</v>
      </c>
    </row>
    <row r="45" spans="2:19" ht="12" thickTop="1">
      <c r="B45" s="164" t="s">
        <v>473</v>
      </c>
      <c r="C45" s="4">
        <v>566.385</v>
      </c>
      <c r="E45" s="4">
        <v>574.734</v>
      </c>
      <c r="G45" s="338">
        <v>558.31325899</v>
      </c>
      <c r="H45" s="338">
        <v>555.96061947</v>
      </c>
      <c r="I45" s="338">
        <v>548.85074112</v>
      </c>
      <c r="K45" s="142" t="s">
        <v>446</v>
      </c>
      <c r="L45" s="142" t="s">
        <v>446</v>
      </c>
      <c r="M45" s="142" t="s">
        <v>446</v>
      </c>
      <c r="O45" s="164">
        <v>715.23043914</v>
      </c>
      <c r="P45" s="164">
        <v>979.72035325</v>
      </c>
      <c r="Q45" s="164">
        <v>1007.92779507</v>
      </c>
      <c r="S45" s="164">
        <v>1059.01382388</v>
      </c>
    </row>
    <row r="46" spans="2:19" ht="11.25">
      <c r="B46" s="164" t="s">
        <v>474</v>
      </c>
      <c r="C46" s="4">
        <v>463.65</v>
      </c>
      <c r="E46" s="4">
        <v>472.49718155</v>
      </c>
      <c r="G46" s="338">
        <v>460.73487706000003</v>
      </c>
      <c r="H46" s="338">
        <v>438.32607889999997</v>
      </c>
      <c r="I46" s="338">
        <v>439.63223893</v>
      </c>
      <c r="K46" s="338">
        <v>412.06084896</v>
      </c>
      <c r="L46" s="338">
        <v>385.93986857</v>
      </c>
      <c r="M46" s="338">
        <v>396.35856048</v>
      </c>
      <c r="O46" s="164">
        <v>382.33049991</v>
      </c>
      <c r="P46" s="164">
        <v>377.80374316</v>
      </c>
      <c r="Q46" s="164">
        <v>363.19377618</v>
      </c>
      <c r="S46" s="164">
        <v>366.86125666000004</v>
      </c>
    </row>
    <row r="47" spans="2:19" ht="11.25">
      <c r="B47" s="164" t="s">
        <v>462</v>
      </c>
      <c r="C47" s="4">
        <v>6507.134</v>
      </c>
      <c r="E47" s="4">
        <v>7050.49340255</v>
      </c>
      <c r="G47" s="338">
        <v>7102.63118587</v>
      </c>
      <c r="H47" s="338">
        <v>6881.53806342</v>
      </c>
      <c r="I47" s="338">
        <v>6852.60167098</v>
      </c>
      <c r="K47" s="338">
        <v>6704.348358</v>
      </c>
      <c r="L47" s="338">
        <v>6739.611379</v>
      </c>
      <c r="M47" s="338">
        <v>6791.082624</v>
      </c>
      <c r="O47" s="164">
        <v>6744.687835</v>
      </c>
      <c r="P47" s="164">
        <v>6708.246695</v>
      </c>
      <c r="Q47" s="164">
        <v>6845.94793352</v>
      </c>
      <c r="S47" s="164">
        <v>6953.19321324</v>
      </c>
    </row>
    <row r="48" spans="2:19" ht="11.25">
      <c r="B48" s="339" t="s">
        <v>468</v>
      </c>
      <c r="C48" s="339">
        <v>24702.249</v>
      </c>
      <c r="D48" s="339"/>
      <c r="E48" s="339">
        <v>29177.84725549</v>
      </c>
      <c r="F48" s="339"/>
      <c r="G48" s="340">
        <v>29805.65899555</v>
      </c>
      <c r="H48" s="340">
        <v>29949.57954545</v>
      </c>
      <c r="I48" s="147" t="s">
        <v>446</v>
      </c>
      <c r="J48" s="339"/>
      <c r="K48" s="147">
        <v>31395.03103959</v>
      </c>
      <c r="L48" s="147">
        <v>30676.07695625</v>
      </c>
      <c r="M48" s="147">
        <v>32289.92529553</v>
      </c>
      <c r="N48" s="339"/>
      <c r="O48" s="339">
        <v>32934.25691291</v>
      </c>
      <c r="P48" s="339">
        <v>33503.44982934</v>
      </c>
      <c r="Q48" s="339">
        <v>35089.602728800004</v>
      </c>
      <c r="R48" s="339"/>
      <c r="S48" s="147" t="s">
        <v>446</v>
      </c>
    </row>
    <row r="49" spans="2:13" ht="11.25">
      <c r="B49" s="113" t="s">
        <v>471</v>
      </c>
      <c r="C49" s="4"/>
      <c r="E49" s="4"/>
      <c r="G49" s="4"/>
      <c r="H49" s="4"/>
      <c r="I49" s="4"/>
      <c r="K49" s="142"/>
      <c r="L49" s="142"/>
      <c r="M49" s="142"/>
    </row>
    <row r="50" spans="2:13" ht="11.25">
      <c r="B50" s="164" t="s">
        <v>528</v>
      </c>
      <c r="C50" s="4"/>
      <c r="E50" s="4"/>
      <c r="G50" s="4"/>
      <c r="H50" s="4"/>
      <c r="I50" s="4"/>
      <c r="K50" s="142"/>
      <c r="L50" s="142"/>
      <c r="M50" s="142"/>
    </row>
    <row r="51" spans="2:13" ht="11.25">
      <c r="B51" s="164" t="s">
        <v>480</v>
      </c>
      <c r="C51" s="4"/>
      <c r="E51" s="4"/>
      <c r="G51" s="4"/>
      <c r="H51" s="4"/>
      <c r="I51" s="4"/>
      <c r="K51" s="142"/>
      <c r="L51" s="142"/>
      <c r="M51" s="142"/>
    </row>
    <row r="52" spans="3:13" ht="11.25">
      <c r="C52" s="4"/>
      <c r="E52" s="4"/>
      <c r="G52" s="4"/>
      <c r="H52" s="4"/>
      <c r="I52" s="4"/>
      <c r="K52" s="142"/>
      <c r="L52" s="142"/>
      <c r="M52" s="142"/>
    </row>
    <row r="53" spans="3:13" ht="11.25">
      <c r="C53" s="4"/>
      <c r="E53" s="4"/>
      <c r="G53" s="4"/>
      <c r="H53" s="4"/>
      <c r="I53" s="4"/>
      <c r="K53" s="142"/>
      <c r="L53" s="142"/>
      <c r="M53" s="142"/>
    </row>
    <row r="54" spans="3:13" ht="11.25">
      <c r="C54" s="4"/>
      <c r="E54" s="4"/>
      <c r="G54" s="4"/>
      <c r="H54" s="4"/>
      <c r="I54" s="4"/>
      <c r="K54" s="142"/>
      <c r="L54" s="142"/>
      <c r="M54" s="142"/>
    </row>
    <row r="55" spans="3:13" ht="11.25">
      <c r="C55" s="4"/>
      <c r="E55" s="4"/>
      <c r="G55" s="4"/>
      <c r="H55" s="4"/>
      <c r="I55" s="4"/>
      <c r="K55" s="142"/>
      <c r="L55" s="142"/>
      <c r="M55" s="142"/>
    </row>
    <row r="56" spans="3:13" ht="11.25">
      <c r="C56" s="4"/>
      <c r="E56" s="4"/>
      <c r="G56" s="4"/>
      <c r="H56" s="4"/>
      <c r="I56" s="4"/>
      <c r="K56" s="142"/>
      <c r="L56" s="142"/>
      <c r="M56" s="142"/>
    </row>
    <row r="57" spans="3:13" ht="11.25">
      <c r="C57" s="4"/>
      <c r="E57" s="4"/>
      <c r="G57" s="4"/>
      <c r="H57" s="4"/>
      <c r="I57" s="4"/>
      <c r="K57" s="142"/>
      <c r="L57" s="142"/>
      <c r="M57" s="142"/>
    </row>
    <row r="58" spans="3:13" ht="11.25">
      <c r="C58" s="4"/>
      <c r="E58" s="4"/>
      <c r="G58" s="4"/>
      <c r="H58" s="4"/>
      <c r="I58" s="4"/>
      <c r="K58" s="142"/>
      <c r="L58" s="142"/>
      <c r="M58" s="142"/>
    </row>
    <row r="59" spans="3:13" ht="11.25">
      <c r="C59" s="4"/>
      <c r="E59" s="4"/>
      <c r="G59" s="4"/>
      <c r="H59" s="4"/>
      <c r="I59" s="4"/>
      <c r="K59" s="142"/>
      <c r="L59" s="142"/>
      <c r="M59" s="142"/>
    </row>
    <row r="60" spans="3:13" ht="11.25">
      <c r="C60" s="4"/>
      <c r="E60" s="4"/>
      <c r="G60" s="4"/>
      <c r="H60" s="4"/>
      <c r="I60" s="4"/>
      <c r="K60" s="142"/>
      <c r="L60" s="142"/>
      <c r="M60" s="142"/>
    </row>
    <row r="61" spans="3:13" ht="11.25">
      <c r="C61" s="4"/>
      <c r="E61" s="4"/>
      <c r="G61" s="4"/>
      <c r="H61" s="4"/>
      <c r="I61" s="4"/>
      <c r="K61" s="142"/>
      <c r="L61" s="142"/>
      <c r="M61" s="142"/>
    </row>
    <row r="62" spans="3:13" ht="11.25">
      <c r="C62" s="4"/>
      <c r="E62" s="4"/>
      <c r="G62" s="4"/>
      <c r="H62" s="4"/>
      <c r="I62" s="4"/>
      <c r="K62" s="142"/>
      <c r="L62" s="142"/>
      <c r="M62" s="142"/>
    </row>
    <row r="63" spans="3:13" ht="11.25">
      <c r="C63" s="4"/>
      <c r="E63" s="4"/>
      <c r="G63" s="4"/>
      <c r="H63" s="4"/>
      <c r="I63" s="4"/>
      <c r="K63" s="142"/>
      <c r="L63" s="142"/>
      <c r="M63" s="142"/>
    </row>
    <row r="64" spans="3:13" ht="11.25">
      <c r="C64" s="4"/>
      <c r="E64" s="4"/>
      <c r="G64" s="4"/>
      <c r="H64" s="4"/>
      <c r="I64" s="4"/>
      <c r="K64" s="142"/>
      <c r="L64" s="142"/>
      <c r="M64" s="142"/>
    </row>
    <row r="65" spans="3:13" ht="11.25">
      <c r="C65" s="4"/>
      <c r="E65" s="4"/>
      <c r="G65" s="4"/>
      <c r="H65" s="4"/>
      <c r="I65" s="4"/>
      <c r="K65" s="142"/>
      <c r="L65" s="142"/>
      <c r="M65" s="142"/>
    </row>
    <row r="66" spans="3:13" ht="11.25">
      <c r="C66" s="4"/>
      <c r="E66" s="4"/>
      <c r="G66" s="4"/>
      <c r="H66" s="4"/>
      <c r="I66" s="4"/>
      <c r="K66" s="142"/>
      <c r="L66" s="142"/>
      <c r="M66" s="142"/>
    </row>
    <row r="67" spans="3:13" ht="11.25">
      <c r="C67" s="4"/>
      <c r="E67" s="4"/>
      <c r="G67" s="4"/>
      <c r="H67" s="4"/>
      <c r="I67" s="4"/>
      <c r="K67" s="142"/>
      <c r="L67" s="142"/>
      <c r="M67" s="142"/>
    </row>
    <row r="68" spans="11:13" ht="11.25">
      <c r="K68" s="137"/>
      <c r="L68" s="137"/>
      <c r="M68" s="137"/>
    </row>
    <row r="69" spans="11:13" ht="11.25">
      <c r="K69" s="137"/>
      <c r="L69" s="137"/>
      <c r="M69" s="137"/>
    </row>
    <row r="70" spans="11:13" ht="11.25">
      <c r="K70" s="137"/>
      <c r="L70" s="137"/>
      <c r="M70" s="137"/>
    </row>
    <row r="71" spans="11:13" ht="11.25">
      <c r="K71" s="137"/>
      <c r="L71" s="137"/>
      <c r="M71" s="137"/>
    </row>
    <row r="72" spans="11:13" ht="11.25">
      <c r="K72" s="137"/>
      <c r="L72" s="137"/>
      <c r="M72" s="137"/>
    </row>
    <row r="73" spans="11:13" ht="11.25">
      <c r="K73" s="137"/>
      <c r="L73" s="137"/>
      <c r="M73" s="137"/>
    </row>
    <row r="74" spans="11:13" ht="11.25">
      <c r="K74" s="137"/>
      <c r="L74" s="137"/>
      <c r="M74" s="137"/>
    </row>
    <row r="75" spans="11:13" ht="11.25">
      <c r="K75" s="137"/>
      <c r="L75" s="137"/>
      <c r="M75" s="137"/>
    </row>
    <row r="76" spans="11:13" ht="11.25">
      <c r="K76" s="137"/>
      <c r="L76" s="137"/>
      <c r="M76" s="137"/>
    </row>
    <row r="77" spans="11:13" ht="11.25">
      <c r="K77" s="137"/>
      <c r="L77" s="137"/>
      <c r="M77" s="137"/>
    </row>
    <row r="78" spans="11:13" ht="11.25">
      <c r="K78" s="137"/>
      <c r="L78" s="137"/>
      <c r="M78" s="137"/>
    </row>
    <row r="79" spans="11:13" ht="11.25">
      <c r="K79" s="137"/>
      <c r="L79" s="137"/>
      <c r="M79" s="137"/>
    </row>
    <row r="80" spans="11:13" ht="11.25">
      <c r="K80" s="137"/>
      <c r="L80" s="137"/>
      <c r="M80" s="137"/>
    </row>
    <row r="81" spans="11:13" ht="11.25">
      <c r="K81" s="137"/>
      <c r="L81" s="137"/>
      <c r="M81" s="137"/>
    </row>
    <row r="82" spans="11:13" ht="11.25">
      <c r="K82" s="137"/>
      <c r="L82" s="137"/>
      <c r="M82" s="137"/>
    </row>
  </sheetData>
  <mergeCells count="8">
    <mergeCell ref="B7:B8"/>
    <mergeCell ref="G43:I43"/>
    <mergeCell ref="B43:B44"/>
    <mergeCell ref="G7:I7"/>
    <mergeCell ref="K7:M7"/>
    <mergeCell ref="K43:M43"/>
    <mergeCell ref="O7:Q7"/>
    <mergeCell ref="O43:Q43"/>
  </mergeCells>
  <printOptions horizontalCentered="1"/>
  <pageMargins left="0.7874015748031497" right="0.7874015748031497" top="0.5905511811023623" bottom="0.5905511811023623" header="0.5118110236220472" footer="0.5118110236220472"/>
  <pageSetup fitToHeight="1" fitToWidth="1" horizontalDpi="300" verticalDpi="300" orientation="landscape" scale="83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79"/>
  <sheetViews>
    <sheetView workbookViewId="0" topLeftCell="R1">
      <selection activeCell="S2" sqref="S2"/>
    </sheetView>
  </sheetViews>
  <sheetFormatPr defaultColWidth="9.140625" defaultRowHeight="12.75"/>
  <cols>
    <col min="1" max="1" width="4.28125" style="164" customWidth="1"/>
    <col min="2" max="2" width="18.7109375" style="164" customWidth="1"/>
    <col min="3" max="3" width="9.7109375" style="164" customWidth="1"/>
    <col min="4" max="4" width="2.7109375" style="164" customWidth="1"/>
    <col min="5" max="5" width="9.7109375" style="164" customWidth="1"/>
    <col min="6" max="6" width="2.7109375" style="164" customWidth="1"/>
    <col min="7" max="9" width="9.7109375" style="164" customWidth="1"/>
    <col min="10" max="10" width="2.7109375" style="164" customWidth="1"/>
    <col min="11" max="13" width="9.7109375" style="164" customWidth="1"/>
    <col min="14" max="14" width="2.7109375" style="164" customWidth="1"/>
    <col min="15" max="17" width="9.421875" style="164" customWidth="1"/>
    <col min="18" max="18" width="2.57421875" style="164" customWidth="1"/>
    <col min="19" max="19" width="9.421875" style="164" customWidth="1"/>
    <col min="20" max="16384" width="9.140625" style="164" customWidth="1"/>
  </cols>
  <sheetData>
    <row r="1" spans="2:19" ht="12.75">
      <c r="B1" s="203" t="s">
        <v>241</v>
      </c>
      <c r="I1" s="206"/>
      <c r="L1" s="203"/>
      <c r="M1" s="206"/>
      <c r="P1" s="206"/>
      <c r="S1" s="206" t="s">
        <v>658</v>
      </c>
    </row>
    <row r="2" ht="12.75">
      <c r="B2" s="203"/>
    </row>
    <row r="3" ht="11.25">
      <c r="B3" s="2" t="s">
        <v>576</v>
      </c>
    </row>
    <row r="4" ht="11.25">
      <c r="B4" s="118" t="s">
        <v>481</v>
      </c>
    </row>
    <row r="5" spans="2:10" ht="12.75" customHeight="1">
      <c r="B5" s="335" t="s">
        <v>438</v>
      </c>
      <c r="D5" s="335"/>
      <c r="F5" s="335"/>
      <c r="J5" s="335"/>
    </row>
    <row r="6" spans="2:18" ht="12.75" customHeight="1">
      <c r="B6" s="336"/>
      <c r="D6" s="336"/>
      <c r="F6" s="336"/>
      <c r="J6" s="336"/>
      <c r="O6" s="339"/>
      <c r="P6" s="339"/>
      <c r="Q6" s="339"/>
      <c r="R6" s="339"/>
    </row>
    <row r="7" spans="2:19" s="83" customFormat="1" ht="12.75" customHeight="1">
      <c r="B7" s="555" t="s">
        <v>439</v>
      </c>
      <c r="C7" s="491">
        <v>2003</v>
      </c>
      <c r="D7" s="337"/>
      <c r="E7" s="491">
        <v>2004</v>
      </c>
      <c r="F7" s="337"/>
      <c r="G7" s="557">
        <v>2005</v>
      </c>
      <c r="H7" s="557"/>
      <c r="I7" s="557"/>
      <c r="J7" s="337"/>
      <c r="K7" s="557">
        <v>2006</v>
      </c>
      <c r="L7" s="557"/>
      <c r="M7" s="557"/>
      <c r="N7" s="420"/>
      <c r="O7" s="560">
        <v>2007</v>
      </c>
      <c r="P7" s="560"/>
      <c r="Q7" s="560"/>
      <c r="S7" s="490">
        <v>2008</v>
      </c>
    </row>
    <row r="8" spans="2:19" s="10" customFormat="1" ht="12" thickBot="1">
      <c r="B8" s="556"/>
      <c r="C8" s="23" t="s">
        <v>440</v>
      </c>
      <c r="D8" s="23"/>
      <c r="E8" s="23" t="s">
        <v>440</v>
      </c>
      <c r="F8" s="23"/>
      <c r="G8" s="23" t="s">
        <v>441</v>
      </c>
      <c r="H8" s="23" t="s">
        <v>442</v>
      </c>
      <c r="I8" s="23" t="s">
        <v>440</v>
      </c>
      <c r="J8" s="23"/>
      <c r="K8" s="23" t="s">
        <v>441</v>
      </c>
      <c r="L8" s="23" t="s">
        <v>442</v>
      </c>
      <c r="M8" s="23" t="s">
        <v>440</v>
      </c>
      <c r="N8" s="23"/>
      <c r="O8" s="23" t="s">
        <v>441</v>
      </c>
      <c r="P8" s="23" t="s">
        <v>442</v>
      </c>
      <c r="Q8" s="23" t="s">
        <v>440</v>
      </c>
      <c r="R8" s="23"/>
      <c r="S8" s="370" t="s">
        <v>441</v>
      </c>
    </row>
    <row r="9" spans="2:19" s="4" customFormat="1" ht="12.75" customHeight="1" thickTop="1">
      <c r="B9" s="4" t="s">
        <v>443</v>
      </c>
      <c r="C9" s="338">
        <v>1023.48</v>
      </c>
      <c r="D9" s="338"/>
      <c r="E9" s="338">
        <v>1156.65957732</v>
      </c>
      <c r="F9" s="338"/>
      <c r="G9" s="338">
        <v>1236.19124344</v>
      </c>
      <c r="H9" s="338">
        <v>1329.95102249</v>
      </c>
      <c r="I9" s="338">
        <v>1466.89018896</v>
      </c>
      <c r="J9" s="338"/>
      <c r="K9" s="338">
        <v>1547.90387485</v>
      </c>
      <c r="L9" s="338">
        <v>1609.3915524000001</v>
      </c>
      <c r="M9" s="338">
        <v>1635.87524633</v>
      </c>
      <c r="O9" s="4">
        <v>1742.51397131</v>
      </c>
      <c r="P9" s="142" t="s">
        <v>446</v>
      </c>
      <c r="Q9" s="4">
        <v>1933.479</v>
      </c>
      <c r="S9" s="142">
        <v>2017.883</v>
      </c>
    </row>
    <row r="10" spans="2:19" s="4" customFormat="1" ht="12.75" customHeight="1">
      <c r="B10" s="4" t="s">
        <v>444</v>
      </c>
      <c r="C10" s="338">
        <v>1619.021</v>
      </c>
      <c r="D10" s="338"/>
      <c r="E10" s="338">
        <v>1918.255</v>
      </c>
      <c r="F10" s="338"/>
      <c r="G10" s="338">
        <v>2079.417894</v>
      </c>
      <c r="H10" s="338">
        <v>2291.005868</v>
      </c>
      <c r="I10" s="338">
        <v>2442.958506</v>
      </c>
      <c r="J10" s="338"/>
      <c r="K10" s="338">
        <v>2507.329788</v>
      </c>
      <c r="L10" s="338">
        <v>2607.045146</v>
      </c>
      <c r="M10" s="338">
        <v>2674.901792</v>
      </c>
      <c r="O10" s="4">
        <v>2821.291928</v>
      </c>
      <c r="P10" s="4">
        <v>2908.21388</v>
      </c>
      <c r="Q10" s="4">
        <v>3105.363</v>
      </c>
      <c r="S10" s="142">
        <v>3253.898</v>
      </c>
    </row>
    <row r="11" spans="2:19" s="4" customFormat="1" ht="11.25">
      <c r="B11" s="4" t="s">
        <v>445</v>
      </c>
      <c r="C11" s="338">
        <v>940.819</v>
      </c>
      <c r="D11" s="338"/>
      <c r="E11" s="338">
        <v>1210.060189</v>
      </c>
      <c r="F11" s="338"/>
      <c r="G11" s="338">
        <v>1249.007331</v>
      </c>
      <c r="H11" s="338">
        <v>1330.038429</v>
      </c>
      <c r="I11" s="338" t="s">
        <v>446</v>
      </c>
      <c r="J11" s="338"/>
      <c r="K11" s="338" t="s">
        <v>446</v>
      </c>
      <c r="L11" s="338" t="s">
        <v>446</v>
      </c>
      <c r="M11" s="338">
        <v>1594.277</v>
      </c>
      <c r="O11" s="4">
        <v>1751.249</v>
      </c>
      <c r="P11" s="142">
        <v>1838.796222</v>
      </c>
      <c r="Q11" s="4">
        <v>1917.132</v>
      </c>
      <c r="S11" s="142" t="s">
        <v>446</v>
      </c>
    </row>
    <row r="12" spans="2:19" s="4" customFormat="1" ht="11.25">
      <c r="B12" s="4" t="s">
        <v>447</v>
      </c>
      <c r="C12" s="338">
        <v>3054.642</v>
      </c>
      <c r="D12" s="338"/>
      <c r="E12" s="338">
        <v>3751.4103104299998</v>
      </c>
      <c r="F12" s="338"/>
      <c r="G12" s="338">
        <v>4029.44543252</v>
      </c>
      <c r="H12" s="338">
        <v>4147.47289095</v>
      </c>
      <c r="I12" s="338">
        <v>4294.39042679</v>
      </c>
      <c r="J12" s="338"/>
      <c r="K12" s="338">
        <v>4413.9730359</v>
      </c>
      <c r="L12" s="338">
        <v>4582.63792561</v>
      </c>
      <c r="M12" s="338">
        <v>4670.313696</v>
      </c>
      <c r="O12" s="4">
        <v>4774.15052768</v>
      </c>
      <c r="P12" s="4">
        <v>4915.89359742</v>
      </c>
      <c r="Q12" s="4">
        <v>5331.931</v>
      </c>
      <c r="S12" s="142">
        <v>5685.962</v>
      </c>
    </row>
    <row r="13" spans="2:19" s="4" customFormat="1" ht="11.25">
      <c r="B13" s="4" t="s">
        <v>448</v>
      </c>
      <c r="C13" s="338">
        <v>7506.52</v>
      </c>
      <c r="D13" s="338"/>
      <c r="E13" s="338">
        <v>9075.41944369</v>
      </c>
      <c r="F13" s="338"/>
      <c r="G13" s="338">
        <v>9414.356140959999</v>
      </c>
      <c r="H13" s="338">
        <v>9798.24016517</v>
      </c>
      <c r="I13" s="338">
        <v>10329.11137089</v>
      </c>
      <c r="J13" s="338"/>
      <c r="K13" s="338">
        <v>10619.291</v>
      </c>
      <c r="L13" s="338">
        <v>10816.695</v>
      </c>
      <c r="M13" s="338">
        <v>11360.178</v>
      </c>
      <c r="O13" s="4">
        <v>11496.542</v>
      </c>
      <c r="P13" s="4">
        <v>11883.731</v>
      </c>
      <c r="Q13" s="4">
        <v>12584.607</v>
      </c>
      <c r="S13" s="142">
        <v>13568.4</v>
      </c>
    </row>
    <row r="14" spans="2:19" s="4" customFormat="1" ht="11.25">
      <c r="B14" s="4" t="s">
        <v>449</v>
      </c>
      <c r="C14" s="338">
        <v>4209.618</v>
      </c>
      <c r="D14" s="338"/>
      <c r="E14" s="338">
        <v>4636.442241000001</v>
      </c>
      <c r="F14" s="338"/>
      <c r="G14" s="338">
        <v>4884.457093</v>
      </c>
      <c r="H14" s="338">
        <v>5114.306187</v>
      </c>
      <c r="I14" s="338">
        <v>5304.380355</v>
      </c>
      <c r="J14" s="338"/>
      <c r="K14" s="338">
        <v>5622.040158</v>
      </c>
      <c r="L14" s="338">
        <v>5838.117564</v>
      </c>
      <c r="M14" s="338">
        <v>6032.605775</v>
      </c>
      <c r="O14" s="4">
        <v>6105.684824</v>
      </c>
      <c r="P14" s="4">
        <v>6288.618889</v>
      </c>
      <c r="Q14" s="4">
        <v>6560.099</v>
      </c>
      <c r="S14" s="142">
        <v>7037.975</v>
      </c>
    </row>
    <row r="15" spans="2:19" s="4" customFormat="1" ht="12.75" customHeight="1">
      <c r="B15" s="4" t="s">
        <v>450</v>
      </c>
      <c r="C15" s="338">
        <v>4467.483</v>
      </c>
      <c r="D15" s="338"/>
      <c r="E15" s="338">
        <v>5309.061477339999</v>
      </c>
      <c r="F15" s="338"/>
      <c r="G15" s="338">
        <v>5616.91573213</v>
      </c>
      <c r="H15" s="338">
        <v>5895.51311378</v>
      </c>
      <c r="I15" s="338">
        <v>6149.618267350001</v>
      </c>
      <c r="J15" s="338"/>
      <c r="K15" s="338">
        <v>6395.64289043</v>
      </c>
      <c r="L15" s="338">
        <v>6690.0869199300005</v>
      </c>
      <c r="M15" s="338">
        <v>6969.80670308</v>
      </c>
      <c r="O15" s="4">
        <v>7163.78810832</v>
      </c>
      <c r="P15" s="4">
        <v>7401.70705201</v>
      </c>
      <c r="Q15" s="4">
        <v>8121.686</v>
      </c>
      <c r="S15" s="142">
        <v>8639.863</v>
      </c>
    </row>
    <row r="16" spans="2:19" s="4" customFormat="1" ht="12.75" customHeight="1">
      <c r="B16" s="4" t="s">
        <v>451</v>
      </c>
      <c r="C16" s="338">
        <v>3331.517</v>
      </c>
      <c r="D16" s="338"/>
      <c r="E16" s="338">
        <v>4122.2143590000005</v>
      </c>
      <c r="F16" s="338"/>
      <c r="G16" s="338">
        <v>4548.73464084</v>
      </c>
      <c r="H16" s="338">
        <v>4798.65226359</v>
      </c>
      <c r="I16" s="338" t="s">
        <v>446</v>
      </c>
      <c r="J16" s="338"/>
      <c r="K16" s="338">
        <v>5180.8913995699995</v>
      </c>
      <c r="L16" s="338">
        <v>5308.567618970001</v>
      </c>
      <c r="M16" s="338">
        <v>5552.712233689999</v>
      </c>
      <c r="O16" s="4">
        <v>5781.38410568</v>
      </c>
      <c r="P16" s="4">
        <v>6137.68758781</v>
      </c>
      <c r="Q16" s="4">
        <v>6367.98</v>
      </c>
      <c r="S16" s="142">
        <v>6760.101</v>
      </c>
    </row>
    <row r="17" spans="2:19" s="4" customFormat="1" ht="12.75" customHeight="1">
      <c r="B17" s="4" t="s">
        <v>452</v>
      </c>
      <c r="C17" s="338">
        <v>4553.742</v>
      </c>
      <c r="D17" s="338"/>
      <c r="E17" s="338">
        <v>5304.97735204</v>
      </c>
      <c r="F17" s="338"/>
      <c r="G17" s="338">
        <v>5659.505617</v>
      </c>
      <c r="H17" s="338">
        <v>6063.79332358</v>
      </c>
      <c r="I17" s="338">
        <v>6153.146651</v>
      </c>
      <c r="J17" s="338"/>
      <c r="K17" s="338">
        <v>6046.669</v>
      </c>
      <c r="L17" s="338">
        <v>5929.343</v>
      </c>
      <c r="M17" s="338">
        <v>6230.992</v>
      </c>
      <c r="O17" s="142">
        <v>6501.964</v>
      </c>
      <c r="P17" s="142">
        <v>7259.70830519</v>
      </c>
      <c r="Q17" s="4">
        <v>7618.52</v>
      </c>
      <c r="S17" s="142">
        <v>7911.544</v>
      </c>
    </row>
    <row r="18" spans="2:19" s="4" customFormat="1" ht="11.25">
      <c r="B18" s="4" t="s">
        <v>453</v>
      </c>
      <c r="C18" s="338">
        <v>2454.001</v>
      </c>
      <c r="D18" s="338"/>
      <c r="E18" s="338">
        <v>2950.836</v>
      </c>
      <c r="F18" s="338"/>
      <c r="G18" s="338">
        <v>3163.6638544499997</v>
      </c>
      <c r="H18" s="338">
        <v>3417.18850789</v>
      </c>
      <c r="I18" s="338">
        <v>3700.4268723600003</v>
      </c>
      <c r="J18" s="338"/>
      <c r="K18" s="338">
        <v>3881.993</v>
      </c>
      <c r="L18" s="338">
        <v>4143.846</v>
      </c>
      <c r="M18" s="338">
        <v>4385.98521695</v>
      </c>
      <c r="O18" s="4">
        <v>4537.75879165</v>
      </c>
      <c r="P18" s="142">
        <v>4693.05856965</v>
      </c>
      <c r="Q18" s="4">
        <v>4900.239</v>
      </c>
      <c r="S18" s="142">
        <v>5278.859</v>
      </c>
    </row>
    <row r="19" spans="2:19" s="4" customFormat="1" ht="11.25">
      <c r="B19" s="4" t="s">
        <v>454</v>
      </c>
      <c r="C19" s="338">
        <v>3136.452</v>
      </c>
      <c r="D19" s="338"/>
      <c r="E19" s="338">
        <v>3872.9356727</v>
      </c>
      <c r="F19" s="338"/>
      <c r="G19" s="338">
        <v>4145.816303</v>
      </c>
      <c r="H19" s="338">
        <v>4202.68072058</v>
      </c>
      <c r="I19" s="338">
        <v>4296.1803719</v>
      </c>
      <c r="J19" s="338"/>
      <c r="K19" s="338">
        <v>4280.95947724</v>
      </c>
      <c r="L19" s="338">
        <v>4279.05102802</v>
      </c>
      <c r="M19" s="338">
        <v>4516.92054995</v>
      </c>
      <c r="O19" s="142">
        <v>4677.618</v>
      </c>
      <c r="P19" s="142">
        <v>4871.38124647</v>
      </c>
      <c r="Q19" s="4">
        <v>4911.059</v>
      </c>
      <c r="S19" s="142" t="s">
        <v>446</v>
      </c>
    </row>
    <row r="20" spans="2:19" s="4" customFormat="1" ht="12.75" customHeight="1">
      <c r="B20" s="4" t="s">
        <v>455</v>
      </c>
      <c r="C20" s="338">
        <v>2123.55</v>
      </c>
      <c r="D20" s="338"/>
      <c r="E20" s="338">
        <v>2591.205</v>
      </c>
      <c r="F20" s="338"/>
      <c r="G20" s="338">
        <v>2825.3275</v>
      </c>
      <c r="H20" s="338">
        <v>2820.77</v>
      </c>
      <c r="I20" s="338">
        <v>3041.88325349</v>
      </c>
      <c r="J20" s="338"/>
      <c r="K20" s="338">
        <v>3111.43052625</v>
      </c>
      <c r="L20" s="338">
        <v>3302.8416269</v>
      </c>
      <c r="M20" s="338">
        <v>3247.59187941</v>
      </c>
      <c r="O20" s="4">
        <v>3648.01947332</v>
      </c>
      <c r="P20" s="4">
        <v>3780.25361161</v>
      </c>
      <c r="Q20" s="4">
        <v>3930.957</v>
      </c>
      <c r="S20" s="142">
        <v>4174.177</v>
      </c>
    </row>
    <row r="21" spans="2:19" s="4" customFormat="1" ht="11.25">
      <c r="B21" s="4" t="s">
        <v>456</v>
      </c>
      <c r="C21" s="338">
        <v>14305.976</v>
      </c>
      <c r="D21" s="338"/>
      <c r="E21" s="338">
        <v>16695.97888648</v>
      </c>
      <c r="F21" s="338"/>
      <c r="G21" s="338">
        <v>17816.33182842</v>
      </c>
      <c r="H21" s="338">
        <v>18869.01407293</v>
      </c>
      <c r="I21" s="338">
        <v>19550.334005099998</v>
      </c>
      <c r="J21" s="338"/>
      <c r="K21" s="338">
        <v>20544.79625274</v>
      </c>
      <c r="L21" s="338">
        <v>21184.629490009997</v>
      </c>
      <c r="M21" s="338">
        <v>22083.39889403</v>
      </c>
      <c r="O21" s="4">
        <v>22161.36603465</v>
      </c>
      <c r="P21" s="4">
        <v>22562.59226504</v>
      </c>
      <c r="Q21" s="4">
        <v>23803.678</v>
      </c>
      <c r="S21" s="142">
        <v>26687.402</v>
      </c>
    </row>
    <row r="22" spans="2:19" s="4" customFormat="1" ht="12.75" customHeight="1">
      <c r="B22" s="4" t="s">
        <v>457</v>
      </c>
      <c r="C22" s="338">
        <v>3503.004</v>
      </c>
      <c r="D22" s="338"/>
      <c r="E22" s="338">
        <v>4068.16731714</v>
      </c>
      <c r="F22" s="338"/>
      <c r="G22" s="338">
        <v>4224.52262807</v>
      </c>
      <c r="H22" s="338">
        <v>4500.52285458</v>
      </c>
      <c r="I22" s="338">
        <v>4847.31320133</v>
      </c>
      <c r="J22" s="338"/>
      <c r="K22" s="338">
        <v>5069.727</v>
      </c>
      <c r="L22" s="338">
        <v>5225.459</v>
      </c>
      <c r="M22" s="338">
        <v>5590.771</v>
      </c>
      <c r="O22" s="4">
        <v>5784.203</v>
      </c>
      <c r="P22" s="4">
        <v>6151.887</v>
      </c>
      <c r="Q22" s="4">
        <v>6273.309</v>
      </c>
      <c r="S22" s="142">
        <v>6704.567</v>
      </c>
    </row>
    <row r="23" spans="2:19" s="4" customFormat="1" ht="11.25">
      <c r="B23" s="4" t="s">
        <v>458</v>
      </c>
      <c r="C23" s="338">
        <v>2234.882</v>
      </c>
      <c r="D23" s="338"/>
      <c r="E23" s="338">
        <v>2335.662</v>
      </c>
      <c r="F23" s="338"/>
      <c r="G23" s="338">
        <v>2490.8169575300003</v>
      </c>
      <c r="H23" s="338">
        <v>2718.26664266</v>
      </c>
      <c r="I23" s="338">
        <v>2912.034</v>
      </c>
      <c r="J23" s="338"/>
      <c r="K23" s="338">
        <v>3028.22</v>
      </c>
      <c r="L23" s="338">
        <v>3143.006</v>
      </c>
      <c r="M23" s="338">
        <v>3254.483</v>
      </c>
      <c r="O23" s="4">
        <v>3314.88</v>
      </c>
      <c r="P23" s="4">
        <v>3420.313</v>
      </c>
      <c r="Q23" s="4">
        <v>3668.685</v>
      </c>
      <c r="S23" s="142">
        <v>3974.505</v>
      </c>
    </row>
    <row r="24" spans="2:19" s="4" customFormat="1" ht="11.25">
      <c r="B24" s="4" t="s">
        <v>459</v>
      </c>
      <c r="C24" s="338">
        <v>8367.454</v>
      </c>
      <c r="D24" s="338"/>
      <c r="E24" s="338">
        <v>9244.980481</v>
      </c>
      <c r="F24" s="338"/>
      <c r="G24" s="338">
        <v>9580.919536</v>
      </c>
      <c r="H24" s="338">
        <v>10027.776286</v>
      </c>
      <c r="I24" s="338">
        <v>10453.928636</v>
      </c>
      <c r="J24" s="338"/>
      <c r="K24" s="338">
        <v>10804.43370442</v>
      </c>
      <c r="L24" s="338">
        <v>10972.87934825</v>
      </c>
      <c r="M24" s="338">
        <v>11406.92026172</v>
      </c>
      <c r="O24" s="4">
        <v>11800.78262383</v>
      </c>
      <c r="P24" s="4">
        <v>12023.16489458</v>
      </c>
      <c r="Q24" s="4">
        <v>12469.291</v>
      </c>
      <c r="S24" s="142">
        <v>12910.812</v>
      </c>
    </row>
    <row r="25" spans="2:19" s="4" customFormat="1" ht="12.75" customHeight="1">
      <c r="B25" s="4" t="s">
        <v>460</v>
      </c>
      <c r="C25" s="338">
        <v>4629.449</v>
      </c>
      <c r="D25" s="338"/>
      <c r="E25" s="338">
        <v>5294.42750562</v>
      </c>
      <c r="F25" s="338"/>
      <c r="G25" s="338">
        <v>5589.60481636</v>
      </c>
      <c r="H25" s="338">
        <v>5914.37758216</v>
      </c>
      <c r="I25" s="338">
        <v>6281.37898515</v>
      </c>
      <c r="J25" s="338"/>
      <c r="K25" s="338">
        <v>6924.943</v>
      </c>
      <c r="L25" s="338">
        <v>7187.889</v>
      </c>
      <c r="M25" s="338">
        <v>7388.664</v>
      </c>
      <c r="O25" s="4">
        <v>7589.741</v>
      </c>
      <c r="P25" s="4">
        <v>7884.09</v>
      </c>
      <c r="Q25" s="4">
        <v>8301.076</v>
      </c>
      <c r="S25" s="142">
        <v>8852.147</v>
      </c>
    </row>
    <row r="26" spans="2:19" s="4" customFormat="1" ht="12.75" customHeight="1">
      <c r="B26" s="4" t="s">
        <v>461</v>
      </c>
      <c r="C26" s="338">
        <v>1689.464</v>
      </c>
      <c r="D26" s="338"/>
      <c r="E26" s="338">
        <v>1940.460351</v>
      </c>
      <c r="F26" s="338"/>
      <c r="G26" s="338">
        <v>2055.24201314</v>
      </c>
      <c r="H26" s="338">
        <v>2256.0991550900003</v>
      </c>
      <c r="I26" s="338">
        <v>2357.82928592</v>
      </c>
      <c r="J26" s="338"/>
      <c r="K26" s="338">
        <v>2558.436787</v>
      </c>
      <c r="L26" s="338">
        <v>2642.763983</v>
      </c>
      <c r="M26" s="338">
        <v>2671.04276217</v>
      </c>
      <c r="O26" s="4">
        <v>2814.10301502</v>
      </c>
      <c r="P26" s="4">
        <v>2885.0432115</v>
      </c>
      <c r="Q26" s="4">
        <v>3054.199</v>
      </c>
      <c r="S26" s="142">
        <v>3329.226</v>
      </c>
    </row>
    <row r="27" spans="2:19" s="4" customFormat="1" ht="12.75" customHeight="1">
      <c r="B27" s="4" t="s">
        <v>462</v>
      </c>
      <c r="C27" s="338">
        <v>19168.781</v>
      </c>
      <c r="D27" s="338"/>
      <c r="E27" s="338">
        <v>21009.274</v>
      </c>
      <c r="F27" s="338"/>
      <c r="G27" s="338">
        <v>21796.214</v>
      </c>
      <c r="H27" s="338">
        <v>22692.043</v>
      </c>
      <c r="I27" s="338">
        <v>23094.091</v>
      </c>
      <c r="J27" s="338"/>
      <c r="K27" s="338">
        <v>23832.585</v>
      </c>
      <c r="L27" s="338">
        <v>24700.901</v>
      </c>
      <c r="M27" s="338">
        <v>26132.742</v>
      </c>
      <c r="O27" s="4">
        <v>26116.786</v>
      </c>
      <c r="P27" s="4">
        <v>26455.106</v>
      </c>
      <c r="Q27" s="4">
        <v>26849.821</v>
      </c>
      <c r="S27" s="142">
        <v>28239.963</v>
      </c>
    </row>
    <row r="28" spans="2:19" s="4" customFormat="1" ht="12.75" customHeight="1">
      <c r="B28" s="4" t="s">
        <v>463</v>
      </c>
      <c r="C28" s="338">
        <v>2166.858</v>
      </c>
      <c r="D28" s="338"/>
      <c r="E28" s="338">
        <v>2618.95145138</v>
      </c>
      <c r="F28" s="338"/>
      <c r="G28" s="338">
        <v>2792.139151</v>
      </c>
      <c r="H28" s="338">
        <v>2964.20584983</v>
      </c>
      <c r="I28" s="338">
        <v>3144.16154115</v>
      </c>
      <c r="J28" s="338"/>
      <c r="K28" s="338">
        <v>3261.1956353</v>
      </c>
      <c r="L28" s="338">
        <v>3453.54161425</v>
      </c>
      <c r="M28" s="338">
        <v>3691.53716148</v>
      </c>
      <c r="O28" s="4">
        <v>3791.57065995</v>
      </c>
      <c r="P28" s="142">
        <v>3608.95482949</v>
      </c>
      <c r="Q28" s="4">
        <v>3956.641</v>
      </c>
      <c r="S28" s="142">
        <v>4227.895</v>
      </c>
    </row>
    <row r="29" spans="2:19" s="4" customFormat="1" ht="11.25">
      <c r="B29" s="4" t="s">
        <v>464</v>
      </c>
      <c r="C29" s="338">
        <v>9859.597</v>
      </c>
      <c r="D29" s="338"/>
      <c r="E29" s="338">
        <v>10736.73190437</v>
      </c>
      <c r="F29" s="338"/>
      <c r="G29" s="338">
        <v>11187.14782101</v>
      </c>
      <c r="H29" s="338">
        <v>11644.623801540001</v>
      </c>
      <c r="I29" s="338">
        <v>12349.352038870002</v>
      </c>
      <c r="J29" s="338"/>
      <c r="K29" s="338">
        <v>12749.551</v>
      </c>
      <c r="L29" s="338">
        <v>12937.137</v>
      </c>
      <c r="M29" s="338">
        <v>13312.373</v>
      </c>
      <c r="O29" s="4">
        <v>13393.382</v>
      </c>
      <c r="P29" s="4">
        <v>13858.313</v>
      </c>
      <c r="Q29" s="4">
        <v>13991.366</v>
      </c>
      <c r="S29" s="142">
        <v>15065.602</v>
      </c>
    </row>
    <row r="30" spans="2:19" s="4" customFormat="1" ht="12.75" customHeight="1">
      <c r="B30" s="4" t="s">
        <v>465</v>
      </c>
      <c r="C30" s="338">
        <v>1467.002</v>
      </c>
      <c r="D30" s="338"/>
      <c r="E30" s="338">
        <v>1750.647</v>
      </c>
      <c r="F30" s="338"/>
      <c r="G30" s="338">
        <v>1833.759</v>
      </c>
      <c r="H30" s="338" t="s">
        <v>446</v>
      </c>
      <c r="I30" s="338" t="s">
        <v>446</v>
      </c>
      <c r="J30" s="338"/>
      <c r="K30" s="338">
        <v>2153.379</v>
      </c>
      <c r="L30" s="338">
        <v>2194.814</v>
      </c>
      <c r="M30" s="338">
        <v>2282.72</v>
      </c>
      <c r="O30" s="4">
        <v>2351.006</v>
      </c>
      <c r="P30" s="142">
        <v>2482.495</v>
      </c>
      <c r="Q30" s="4">
        <v>2586.405</v>
      </c>
      <c r="S30" s="142">
        <v>2791.93</v>
      </c>
    </row>
    <row r="31" spans="2:19" s="4" customFormat="1" ht="12.75" customHeight="1">
      <c r="B31" s="4" t="s">
        <v>466</v>
      </c>
      <c r="C31" s="338">
        <v>719.204</v>
      </c>
      <c r="D31" s="338"/>
      <c r="E31" s="338">
        <v>776.946</v>
      </c>
      <c r="F31" s="338"/>
      <c r="G31" s="338">
        <v>852.68034934</v>
      </c>
      <c r="H31" s="338">
        <v>955.01176755</v>
      </c>
      <c r="I31" s="338">
        <v>1038.550701</v>
      </c>
      <c r="J31" s="338"/>
      <c r="K31" s="338">
        <v>1128.184</v>
      </c>
      <c r="L31" s="338">
        <v>1164.954</v>
      </c>
      <c r="M31" s="338">
        <v>1200.018</v>
      </c>
      <c r="O31" s="4">
        <v>1245.548</v>
      </c>
      <c r="P31" s="142">
        <v>1278.8107851</v>
      </c>
      <c r="Q31" s="4">
        <v>1314.562</v>
      </c>
      <c r="S31" s="142">
        <v>1388.628</v>
      </c>
    </row>
    <row r="32" spans="2:19" s="4" customFormat="1" ht="12.75" customHeight="1">
      <c r="B32" s="4" t="s">
        <v>467</v>
      </c>
      <c r="C32" s="338">
        <v>5129.578</v>
      </c>
      <c r="D32" s="338"/>
      <c r="E32" s="338">
        <v>5669.19371827</v>
      </c>
      <c r="F32" s="338"/>
      <c r="G32" s="338">
        <v>5958.89368818</v>
      </c>
      <c r="H32" s="338">
        <v>6345.14037442</v>
      </c>
      <c r="I32" s="338">
        <v>6718.512035680001</v>
      </c>
      <c r="J32" s="338"/>
      <c r="K32" s="338">
        <v>6958.438</v>
      </c>
      <c r="L32" s="338">
        <v>7132.018</v>
      </c>
      <c r="M32" s="338">
        <v>7376.828</v>
      </c>
      <c r="O32" s="4">
        <v>7575.676</v>
      </c>
      <c r="P32" s="142">
        <v>7820.94461065</v>
      </c>
      <c r="Q32" s="4">
        <v>8498.348</v>
      </c>
      <c r="S32" s="142">
        <v>8971.884</v>
      </c>
    </row>
    <row r="33" spans="2:19" s="4" customFormat="1" ht="12.75" customHeight="1">
      <c r="B33" s="4" t="s">
        <v>468</v>
      </c>
      <c r="C33" s="338">
        <v>43699.168</v>
      </c>
      <c r="D33" s="338"/>
      <c r="E33" s="338">
        <v>49418.52580948</v>
      </c>
      <c r="F33" s="338"/>
      <c r="G33" s="338">
        <v>52208.28740471</v>
      </c>
      <c r="H33" s="338">
        <v>54939.749812760005</v>
      </c>
      <c r="I33" s="338">
        <v>56769.258791019995</v>
      </c>
      <c r="J33" s="338"/>
      <c r="K33" s="338">
        <v>58209.61100000001</v>
      </c>
      <c r="L33" s="338">
        <v>59188.545</v>
      </c>
      <c r="M33" s="338">
        <v>62468.354</v>
      </c>
      <c r="O33" s="4">
        <v>64634.624</v>
      </c>
      <c r="P33" s="4">
        <v>68984.488</v>
      </c>
      <c r="Q33" s="4">
        <v>70567.961</v>
      </c>
      <c r="S33" s="142">
        <v>74790.515</v>
      </c>
    </row>
    <row r="34" spans="2:19" s="4" customFormat="1" ht="11.25">
      <c r="B34" s="4" t="s">
        <v>469</v>
      </c>
      <c r="C34" s="338">
        <v>1805.467</v>
      </c>
      <c r="D34" s="338"/>
      <c r="E34" s="338">
        <v>2043.107</v>
      </c>
      <c r="F34" s="338"/>
      <c r="G34" s="338">
        <v>2154.80227439</v>
      </c>
      <c r="H34" s="338">
        <v>2352.8934407600004</v>
      </c>
      <c r="I34" s="338">
        <v>2536.6575975700002</v>
      </c>
      <c r="J34" s="338"/>
      <c r="K34" s="338">
        <v>2632.34477825</v>
      </c>
      <c r="L34" s="338">
        <v>2742.5195337399996</v>
      </c>
      <c r="M34" s="338">
        <v>2865.67430085</v>
      </c>
      <c r="O34" s="142">
        <v>2960.95013724</v>
      </c>
      <c r="P34" s="142">
        <v>2992.09410316</v>
      </c>
      <c r="Q34" s="4">
        <v>3102.889</v>
      </c>
      <c r="S34" s="142">
        <v>3359.95</v>
      </c>
    </row>
    <row r="35" spans="2:19" s="4" customFormat="1" ht="11.25">
      <c r="B35" s="339" t="s">
        <v>470</v>
      </c>
      <c r="C35" s="340">
        <v>1537.933</v>
      </c>
      <c r="D35" s="340"/>
      <c r="E35" s="340">
        <v>1743.1091669700002</v>
      </c>
      <c r="F35" s="340"/>
      <c r="G35" s="338">
        <v>1898.0567654000001</v>
      </c>
      <c r="H35" s="338">
        <v>2042.20124526</v>
      </c>
      <c r="I35" s="338">
        <v>2268.4097266</v>
      </c>
      <c r="J35" s="340"/>
      <c r="K35" s="338">
        <v>2271.75917618</v>
      </c>
      <c r="L35" s="338">
        <v>2346.80691169</v>
      </c>
      <c r="M35" s="338">
        <v>2416.4208966300002</v>
      </c>
      <c r="O35" s="4">
        <v>2504.41</v>
      </c>
      <c r="P35" s="142">
        <v>2635.67727903</v>
      </c>
      <c r="Q35" s="339">
        <v>2781.449</v>
      </c>
      <c r="R35" s="339"/>
      <c r="S35" s="147">
        <v>3092.221</v>
      </c>
    </row>
    <row r="36" spans="2:19" s="4" customFormat="1" ht="11.25">
      <c r="B36" s="169" t="s">
        <v>317</v>
      </c>
      <c r="C36" s="341">
        <f>SUM(C9:C35)</f>
        <v>158704.66199999995</v>
      </c>
      <c r="D36" s="341"/>
      <c r="E36" s="341">
        <f>SUM(E9:E35)</f>
        <v>181245.63921423</v>
      </c>
      <c r="F36" s="341"/>
      <c r="G36" s="341">
        <f>SUM(G9:G35)</f>
        <v>191292.25701588998</v>
      </c>
      <c r="H36" s="341">
        <f>SUM(H9:H35)</f>
        <v>199431.53837757002</v>
      </c>
      <c r="I36" s="341">
        <f>SUM(I9:I35)</f>
        <v>201500.79780913002</v>
      </c>
      <c r="J36" s="341"/>
      <c r="K36" s="341">
        <v>215735.72848413</v>
      </c>
      <c r="L36" s="341">
        <v>221325.48726277</v>
      </c>
      <c r="M36" s="341">
        <v>185611.91102757998</v>
      </c>
      <c r="N36" s="169"/>
      <c r="O36" s="169">
        <v>239040.99320065003</v>
      </c>
      <c r="P36" s="169">
        <v>214142.15192161998</v>
      </c>
      <c r="Q36" s="169">
        <v>258502.732</v>
      </c>
      <c r="R36" s="169"/>
      <c r="S36" s="423">
        <v>268715.909</v>
      </c>
    </row>
    <row r="37" spans="2:13" ht="11.25">
      <c r="B37" s="113" t="s">
        <v>471</v>
      </c>
      <c r="C37" s="4"/>
      <c r="D37" s="338"/>
      <c r="E37" s="4"/>
      <c r="F37" s="338"/>
      <c r="G37" s="4"/>
      <c r="H37" s="4"/>
      <c r="I37" s="4"/>
      <c r="J37" s="338"/>
      <c r="K37" s="4"/>
      <c r="L37" s="4"/>
      <c r="M37" s="4"/>
    </row>
    <row r="38" spans="2:13" ht="11.25">
      <c r="B38" s="164" t="s">
        <v>528</v>
      </c>
      <c r="C38" s="4"/>
      <c r="D38" s="338"/>
      <c r="E38" s="4"/>
      <c r="F38" s="338"/>
      <c r="G38" s="4"/>
      <c r="H38" s="4"/>
      <c r="I38" s="4"/>
      <c r="J38" s="338"/>
      <c r="K38" s="4"/>
      <c r="L38" s="4"/>
      <c r="M38" s="4"/>
    </row>
    <row r="39" spans="2:13" ht="11.25">
      <c r="B39" s="4" t="s">
        <v>482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</row>
    <row r="40" spans="2:13" ht="11.25">
      <c r="B40" s="4"/>
      <c r="C40" s="4"/>
      <c r="E40" s="4"/>
      <c r="G40" s="4"/>
      <c r="H40" s="4"/>
      <c r="I40" s="4"/>
      <c r="K40" s="4"/>
      <c r="L40" s="4"/>
      <c r="M40" s="4"/>
    </row>
    <row r="41" spans="2:13" ht="12">
      <c r="B41" s="433" t="s">
        <v>481</v>
      </c>
      <c r="C41" s="4"/>
      <c r="E41" s="4"/>
      <c r="G41" s="4"/>
      <c r="H41" s="4"/>
      <c r="I41" s="4"/>
      <c r="K41" s="4"/>
      <c r="L41" s="4"/>
      <c r="M41" s="4"/>
    </row>
    <row r="42" spans="2:13" ht="11.25">
      <c r="B42" s="335" t="s">
        <v>438</v>
      </c>
      <c r="C42" s="4"/>
      <c r="E42" s="4"/>
      <c r="G42" s="4"/>
      <c r="H42" s="4"/>
      <c r="I42" s="4"/>
      <c r="K42" s="4"/>
      <c r="L42" s="4"/>
      <c r="M42" s="4"/>
    </row>
    <row r="43" spans="2:19" ht="11.25">
      <c r="B43" s="555" t="s">
        <v>472</v>
      </c>
      <c r="C43" s="491"/>
      <c r="D43" s="337"/>
      <c r="E43" s="491"/>
      <c r="F43" s="337"/>
      <c r="G43" s="557">
        <v>2005</v>
      </c>
      <c r="H43" s="557"/>
      <c r="I43" s="557"/>
      <c r="J43" s="337"/>
      <c r="K43" s="557">
        <v>2006</v>
      </c>
      <c r="L43" s="557"/>
      <c r="M43" s="557"/>
      <c r="N43" s="421"/>
      <c r="O43" s="560">
        <v>2007</v>
      </c>
      <c r="P43" s="560"/>
      <c r="Q43" s="560"/>
      <c r="R43" s="420"/>
      <c r="S43" s="490">
        <v>2008</v>
      </c>
    </row>
    <row r="44" spans="2:19" ht="12" thickBot="1">
      <c r="B44" s="556"/>
      <c r="C44" s="23" t="s">
        <v>440</v>
      </c>
      <c r="D44" s="23"/>
      <c r="E44" s="23" t="s">
        <v>440</v>
      </c>
      <c r="F44" s="23"/>
      <c r="G44" s="23" t="s">
        <v>441</v>
      </c>
      <c r="H44" s="23" t="s">
        <v>442</v>
      </c>
      <c r="I44" s="23" t="s">
        <v>440</v>
      </c>
      <c r="J44" s="23"/>
      <c r="K44" s="23" t="s">
        <v>441</v>
      </c>
      <c r="L44" s="23" t="s">
        <v>442</v>
      </c>
      <c r="M44" s="23" t="s">
        <v>440</v>
      </c>
      <c r="N44" s="422"/>
      <c r="O44" s="23" t="s">
        <v>441</v>
      </c>
      <c r="P44" s="23" t="s">
        <v>442</v>
      </c>
      <c r="Q44" s="23" t="s">
        <v>440</v>
      </c>
      <c r="R44" s="23"/>
      <c r="S44" s="370" t="s">
        <v>441</v>
      </c>
    </row>
    <row r="45" spans="2:19" ht="12" thickTop="1">
      <c r="B45" s="164" t="s">
        <v>473</v>
      </c>
      <c r="C45" s="4">
        <v>1891.429</v>
      </c>
      <c r="E45" s="4">
        <v>2328.71233502</v>
      </c>
      <c r="F45" s="4"/>
      <c r="G45" s="338">
        <v>2399.1116949</v>
      </c>
      <c r="H45" s="338">
        <v>2520.46693848</v>
      </c>
      <c r="I45" s="338">
        <v>2618.4938938200003</v>
      </c>
      <c r="J45" s="4"/>
      <c r="K45" s="371" t="s">
        <v>446</v>
      </c>
      <c r="L45" s="371" t="s">
        <v>446</v>
      </c>
      <c r="M45" s="371" t="s">
        <v>446</v>
      </c>
      <c r="O45" s="164">
        <v>2990.57863263</v>
      </c>
      <c r="P45" s="142">
        <v>3074.83514577</v>
      </c>
      <c r="Q45" s="164">
        <v>3246.54866192</v>
      </c>
      <c r="S45" s="164">
        <v>3473.55906117</v>
      </c>
    </row>
    <row r="46" spans="2:19" ht="11.25">
      <c r="B46" s="164" t="s">
        <v>474</v>
      </c>
      <c r="C46" s="4">
        <v>1665.719</v>
      </c>
      <c r="E46" s="4">
        <v>1714.95023314</v>
      </c>
      <c r="G46" s="338">
        <v>1775.439025</v>
      </c>
      <c r="H46" s="338">
        <v>1843.3025325</v>
      </c>
      <c r="I46" s="338">
        <v>1928.61282622</v>
      </c>
      <c r="K46" s="338">
        <v>1989.5191767200001</v>
      </c>
      <c r="L46" s="338">
        <v>2022.22994619</v>
      </c>
      <c r="M46" s="338">
        <v>2060.3265814300003</v>
      </c>
      <c r="O46" s="164">
        <v>2117.73541447</v>
      </c>
      <c r="P46" s="164">
        <v>2161.23602289</v>
      </c>
      <c r="Q46" s="142">
        <v>2295.60937852</v>
      </c>
      <c r="S46" s="164">
        <v>2469.44164484</v>
      </c>
    </row>
    <row r="47" spans="2:19" ht="11.25">
      <c r="B47" s="164" t="s">
        <v>462</v>
      </c>
      <c r="C47" s="4">
        <v>5929.104</v>
      </c>
      <c r="E47" s="164">
        <v>6773.13856559</v>
      </c>
      <c r="G47" s="338">
        <v>7030.50407128</v>
      </c>
      <c r="H47" s="338">
        <v>7202.3388731800005</v>
      </c>
      <c r="I47" s="338">
        <v>7064.44209672</v>
      </c>
      <c r="K47" s="338">
        <v>7273.468396</v>
      </c>
      <c r="L47" s="338">
        <v>7426.475158</v>
      </c>
      <c r="M47" s="338">
        <v>7583.369048</v>
      </c>
      <c r="O47" s="164">
        <v>7998.745906</v>
      </c>
      <c r="P47" s="164">
        <v>8234.770922</v>
      </c>
      <c r="Q47" s="142">
        <v>8633.06516907</v>
      </c>
      <c r="S47" s="164">
        <v>8882.74509384</v>
      </c>
    </row>
    <row r="48" spans="2:19" ht="11.25">
      <c r="B48" s="339" t="s">
        <v>468</v>
      </c>
      <c r="C48" s="339">
        <v>10734.708</v>
      </c>
      <c r="D48" s="339"/>
      <c r="E48" s="339">
        <v>12805.05484113</v>
      </c>
      <c r="F48" s="339"/>
      <c r="G48" s="340">
        <v>13334.65467124</v>
      </c>
      <c r="H48" s="340">
        <v>13699.97313786</v>
      </c>
      <c r="I48" s="147" t="s">
        <v>446</v>
      </c>
      <c r="J48" s="339"/>
      <c r="K48" s="340">
        <v>15970.25533197</v>
      </c>
      <c r="L48" s="340">
        <v>14848.67162252</v>
      </c>
      <c r="M48" s="340">
        <v>16756.11104959</v>
      </c>
      <c r="N48" s="339"/>
      <c r="O48" s="339">
        <v>17499.96574641</v>
      </c>
      <c r="P48" s="339">
        <v>17780.10377552</v>
      </c>
      <c r="Q48" s="147">
        <v>18582.357325279998</v>
      </c>
      <c r="R48" s="339"/>
      <c r="S48" s="147" t="s">
        <v>446</v>
      </c>
    </row>
    <row r="49" spans="2:13" ht="11.25">
      <c r="B49" s="113" t="s">
        <v>471</v>
      </c>
      <c r="C49" s="4"/>
      <c r="E49" s="4"/>
      <c r="G49" s="4"/>
      <c r="H49" s="4"/>
      <c r="I49" s="4"/>
      <c r="K49" s="4"/>
      <c r="L49" s="4"/>
      <c r="M49" s="4"/>
    </row>
    <row r="50" spans="2:13" ht="11.25">
      <c r="B50" s="164" t="s">
        <v>528</v>
      </c>
      <c r="C50" s="4"/>
      <c r="E50" s="4"/>
      <c r="G50" s="4"/>
      <c r="H50" s="4"/>
      <c r="I50" s="4"/>
      <c r="K50" s="4"/>
      <c r="L50" s="4"/>
      <c r="M50" s="4"/>
    </row>
    <row r="51" spans="2:15" ht="11.25">
      <c r="B51" s="4" t="s">
        <v>482</v>
      </c>
      <c r="C51" s="4"/>
      <c r="E51" s="4"/>
      <c r="G51" s="4"/>
      <c r="H51" s="4"/>
      <c r="I51" s="4"/>
      <c r="K51" s="4"/>
      <c r="L51" s="4"/>
      <c r="M51" s="4"/>
      <c r="O51" s="142"/>
    </row>
    <row r="52" spans="2:13" ht="11.25">
      <c r="B52" s="4"/>
      <c r="C52" s="4"/>
      <c r="E52" s="4"/>
      <c r="G52" s="4"/>
      <c r="H52" s="4"/>
      <c r="I52" s="4"/>
      <c r="K52" s="4"/>
      <c r="L52" s="4"/>
      <c r="M52" s="4"/>
    </row>
    <row r="53" spans="2:13" ht="11.25">
      <c r="B53" s="4"/>
      <c r="C53" s="4"/>
      <c r="E53" s="4"/>
      <c r="G53" s="4"/>
      <c r="H53" s="4"/>
      <c r="I53" s="4"/>
      <c r="K53" s="4"/>
      <c r="L53" s="4"/>
      <c r="M53" s="4"/>
    </row>
    <row r="54" spans="2:13" ht="11.25">
      <c r="B54" s="4"/>
      <c r="C54" s="4"/>
      <c r="E54" s="4"/>
      <c r="G54" s="4"/>
      <c r="H54" s="4"/>
      <c r="I54" s="4"/>
      <c r="K54" s="4"/>
      <c r="L54" s="4"/>
      <c r="M54" s="4"/>
    </row>
    <row r="55" spans="2:13" ht="11.25">
      <c r="B55" s="4"/>
      <c r="C55" s="4"/>
      <c r="E55" s="4"/>
      <c r="G55" s="4"/>
      <c r="H55" s="4"/>
      <c r="I55" s="4"/>
      <c r="K55" s="4"/>
      <c r="L55" s="4"/>
      <c r="M55" s="4"/>
    </row>
    <row r="56" spans="2:13" ht="11.25">
      <c r="B56" s="4"/>
      <c r="C56" s="4"/>
      <c r="E56" s="4"/>
      <c r="G56" s="4"/>
      <c r="H56" s="4"/>
      <c r="I56" s="4"/>
      <c r="K56" s="4"/>
      <c r="L56" s="4"/>
      <c r="M56" s="4"/>
    </row>
    <row r="57" spans="2:13" ht="11.25">
      <c r="B57" s="4"/>
      <c r="C57" s="4"/>
      <c r="E57" s="4"/>
      <c r="G57" s="4"/>
      <c r="H57" s="4"/>
      <c r="I57" s="4"/>
      <c r="K57" s="4"/>
      <c r="L57" s="4"/>
      <c r="M57" s="4"/>
    </row>
    <row r="58" spans="2:13" ht="11.25">
      <c r="B58" s="4"/>
      <c r="C58" s="4"/>
      <c r="E58" s="4"/>
      <c r="G58" s="4"/>
      <c r="H58" s="4"/>
      <c r="I58" s="4"/>
      <c r="K58" s="4"/>
      <c r="L58" s="4"/>
      <c r="M58" s="4"/>
    </row>
    <row r="59" spans="2:13" ht="11.25">
      <c r="B59" s="4"/>
      <c r="C59" s="4"/>
      <c r="E59" s="4"/>
      <c r="G59" s="4"/>
      <c r="H59" s="4"/>
      <c r="I59" s="4"/>
      <c r="K59" s="4"/>
      <c r="L59" s="4"/>
      <c r="M59" s="4"/>
    </row>
    <row r="60" spans="2:13" ht="11.25">
      <c r="B60" s="4"/>
      <c r="C60" s="4"/>
      <c r="E60" s="4"/>
      <c r="G60" s="4"/>
      <c r="H60" s="4"/>
      <c r="I60" s="4"/>
      <c r="K60" s="4"/>
      <c r="L60" s="4"/>
      <c r="M60" s="4"/>
    </row>
    <row r="61" spans="2:13" ht="11.25">
      <c r="B61" s="4"/>
      <c r="C61" s="4"/>
      <c r="E61" s="4"/>
      <c r="G61" s="4"/>
      <c r="H61" s="4"/>
      <c r="I61" s="4"/>
      <c r="K61" s="4"/>
      <c r="L61" s="4"/>
      <c r="M61" s="4"/>
    </row>
    <row r="62" spans="2:13" ht="11.25">
      <c r="B62" s="4"/>
      <c r="C62" s="4"/>
      <c r="E62" s="4"/>
      <c r="G62" s="4"/>
      <c r="H62" s="4"/>
      <c r="I62" s="4"/>
      <c r="K62" s="4"/>
      <c r="L62" s="4"/>
      <c r="M62" s="4"/>
    </row>
    <row r="63" spans="2:13" ht="11.25">
      <c r="B63" s="4"/>
      <c r="C63" s="4"/>
      <c r="E63" s="4"/>
      <c r="G63" s="4"/>
      <c r="H63" s="4"/>
      <c r="I63" s="4"/>
      <c r="K63" s="4"/>
      <c r="L63" s="4"/>
      <c r="M63" s="4"/>
    </row>
    <row r="64" spans="2:13" ht="11.25">
      <c r="B64" s="4"/>
      <c r="C64" s="4"/>
      <c r="E64" s="4"/>
      <c r="G64" s="4"/>
      <c r="H64" s="4"/>
      <c r="I64" s="4"/>
      <c r="K64" s="4"/>
      <c r="L64" s="4"/>
      <c r="M64" s="4"/>
    </row>
    <row r="65" spans="2:13" ht="11.25">
      <c r="B65" s="4"/>
      <c r="C65" s="4"/>
      <c r="E65" s="4"/>
      <c r="G65" s="4"/>
      <c r="H65" s="4"/>
      <c r="I65" s="4"/>
      <c r="K65" s="4"/>
      <c r="L65" s="4"/>
      <c r="M65" s="4"/>
    </row>
    <row r="66" spans="2:13" ht="11.25">
      <c r="B66" s="4"/>
      <c r="C66" s="4"/>
      <c r="E66" s="4"/>
      <c r="G66" s="4"/>
      <c r="H66" s="4"/>
      <c r="I66" s="4"/>
      <c r="K66" s="4"/>
      <c r="L66" s="4"/>
      <c r="M66" s="4"/>
    </row>
    <row r="67" spans="2:13" ht="11.25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</row>
    <row r="68" spans="2:13" ht="11.25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</row>
    <row r="69" spans="2:13" ht="11.25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</row>
    <row r="70" spans="2:13" ht="11.25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</row>
    <row r="71" spans="2:13" ht="11.25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</row>
    <row r="72" spans="2:13" ht="11.25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</row>
    <row r="73" spans="2:13" ht="11.25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</row>
    <row r="74" spans="2:13" ht="11.25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</row>
    <row r="75" spans="2:13" ht="11.25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</row>
    <row r="76" spans="2:13" ht="11.25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</row>
    <row r="77" spans="2:13" ht="11.25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</row>
    <row r="78" spans="2:13" ht="11.25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</row>
    <row r="79" spans="2:13" ht="11.25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</row>
  </sheetData>
  <mergeCells count="8">
    <mergeCell ref="B7:B8"/>
    <mergeCell ref="G43:I43"/>
    <mergeCell ref="B43:B44"/>
    <mergeCell ref="G7:I7"/>
    <mergeCell ref="K7:M7"/>
    <mergeCell ref="K43:M43"/>
    <mergeCell ref="O7:Q7"/>
    <mergeCell ref="O43:Q43"/>
  </mergeCells>
  <printOptions horizontalCentered="1"/>
  <pageMargins left="0.7874015748031497" right="0.7874015748031497" top="0.3937007874015748" bottom="0.3937007874015748" header="0.5118110236220472" footer="0.5118110236220472"/>
  <pageSetup fitToHeight="5" fitToWidth="1" horizontalDpi="300" verticalDpi="300" orientation="landscape" scale="83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64"/>
  <sheetViews>
    <sheetView workbookViewId="0" topLeftCell="C1">
      <selection activeCell="S2" sqref="S2"/>
    </sheetView>
  </sheetViews>
  <sheetFormatPr defaultColWidth="9.140625" defaultRowHeight="12.75"/>
  <cols>
    <col min="1" max="1" width="4.28125" style="164" customWidth="1"/>
    <col min="2" max="2" width="18.7109375" style="164" customWidth="1"/>
    <col min="3" max="3" width="9.7109375" style="164" customWidth="1"/>
    <col min="4" max="4" width="2.7109375" style="164" customWidth="1"/>
    <col min="5" max="5" width="9.7109375" style="164" customWidth="1"/>
    <col min="6" max="6" width="2.7109375" style="164" customWidth="1"/>
    <col min="7" max="9" width="9.7109375" style="164" customWidth="1"/>
    <col min="10" max="10" width="2.7109375" style="164" customWidth="1"/>
    <col min="11" max="13" width="9.7109375" style="164" customWidth="1"/>
    <col min="14" max="14" width="2.7109375" style="164" customWidth="1"/>
    <col min="15" max="17" width="9.421875" style="164" customWidth="1"/>
    <col min="18" max="18" width="2.57421875" style="164" customWidth="1"/>
    <col min="19" max="19" width="9.421875" style="164" customWidth="1"/>
    <col min="20" max="16384" width="9.140625" style="164" customWidth="1"/>
  </cols>
  <sheetData>
    <row r="1" spans="2:19" ht="12.75">
      <c r="B1" s="203" t="s">
        <v>241</v>
      </c>
      <c r="I1" s="206"/>
      <c r="L1" s="203"/>
      <c r="M1" s="206"/>
      <c r="P1" s="206"/>
      <c r="S1" s="206" t="s">
        <v>658</v>
      </c>
    </row>
    <row r="2" ht="12.75">
      <c r="B2" s="203"/>
    </row>
    <row r="3" ht="11.25">
      <c r="B3" s="2" t="s">
        <v>575</v>
      </c>
    </row>
    <row r="4" ht="11.25">
      <c r="B4" s="354" t="s">
        <v>512</v>
      </c>
    </row>
    <row r="5" ht="12.75" customHeight="1">
      <c r="B5" s="335"/>
    </row>
    <row r="6" spans="2:19" ht="12.75" customHeight="1">
      <c r="B6" s="336"/>
      <c r="O6" s="339"/>
      <c r="P6" s="339"/>
      <c r="Q6" s="339"/>
      <c r="R6" s="339"/>
      <c r="S6" s="339"/>
    </row>
    <row r="7" spans="2:19" s="83" customFormat="1" ht="12.75" customHeight="1">
      <c r="B7" s="555" t="s">
        <v>439</v>
      </c>
      <c r="C7" s="491">
        <v>2003</v>
      </c>
      <c r="D7" s="337"/>
      <c r="E7" s="491">
        <v>2004</v>
      </c>
      <c r="F7" s="337"/>
      <c r="G7" s="557">
        <v>2005</v>
      </c>
      <c r="H7" s="557"/>
      <c r="I7" s="557"/>
      <c r="J7" s="337"/>
      <c r="K7" s="557">
        <v>2006</v>
      </c>
      <c r="L7" s="557"/>
      <c r="M7" s="557"/>
      <c r="N7" s="420"/>
      <c r="O7" s="559">
        <v>2007</v>
      </c>
      <c r="P7" s="559"/>
      <c r="Q7" s="559"/>
      <c r="R7" s="207"/>
      <c r="S7" s="490">
        <v>2008</v>
      </c>
    </row>
    <row r="8" spans="2:19" s="10" customFormat="1" ht="12" thickBot="1">
      <c r="B8" s="556"/>
      <c r="C8" s="23" t="s">
        <v>440</v>
      </c>
      <c r="D8" s="23"/>
      <c r="E8" s="23" t="s">
        <v>440</v>
      </c>
      <c r="F8" s="23"/>
      <c r="G8" s="23" t="s">
        <v>441</v>
      </c>
      <c r="H8" s="23" t="s">
        <v>442</v>
      </c>
      <c r="I8" s="23" t="s">
        <v>440</v>
      </c>
      <c r="J8" s="23"/>
      <c r="K8" s="23" t="s">
        <v>441</v>
      </c>
      <c r="L8" s="23" t="s">
        <v>442</v>
      </c>
      <c r="M8" s="23" t="s">
        <v>440</v>
      </c>
      <c r="N8" s="23"/>
      <c r="O8" s="370" t="s">
        <v>441</v>
      </c>
      <c r="P8" s="370" t="s">
        <v>442</v>
      </c>
      <c r="Q8" s="370" t="s">
        <v>440</v>
      </c>
      <c r="R8" s="23"/>
      <c r="S8" s="23" t="s">
        <v>441</v>
      </c>
    </row>
    <row r="9" spans="2:19" s="4" customFormat="1" ht="12" thickTop="1">
      <c r="B9" s="4" t="s">
        <v>443</v>
      </c>
      <c r="C9" s="343">
        <v>0.67815785359753</v>
      </c>
      <c r="D9" s="343"/>
      <c r="E9" s="343">
        <v>0.6208558293909551</v>
      </c>
      <c r="F9" s="343"/>
      <c r="G9" s="343">
        <v>0.4899018183017845</v>
      </c>
      <c r="H9" s="343">
        <v>0.4584558289435689</v>
      </c>
      <c r="I9" s="343">
        <v>0.44713349634918403</v>
      </c>
      <c r="J9" s="343"/>
      <c r="K9" s="343">
        <v>0.3799653496358065</v>
      </c>
      <c r="L9" s="343">
        <v>0.3736895283954642</v>
      </c>
      <c r="M9" s="343">
        <v>0.5164</v>
      </c>
      <c r="O9" s="6">
        <v>0.4149</v>
      </c>
      <c r="P9" s="7" t="s">
        <v>446</v>
      </c>
      <c r="Q9" s="297">
        <v>0.44</v>
      </c>
      <c r="R9" s="297"/>
      <c r="S9" s="493">
        <v>0.39</v>
      </c>
    </row>
    <row r="10" spans="2:19" s="4" customFormat="1" ht="11.25">
      <c r="B10" s="4" t="s">
        <v>444</v>
      </c>
      <c r="C10" s="343">
        <v>2.7684940467109445</v>
      </c>
      <c r="D10" s="343"/>
      <c r="E10" s="343">
        <v>2.5805307813611846</v>
      </c>
      <c r="F10" s="343"/>
      <c r="G10" s="343">
        <v>2.3522104263473262</v>
      </c>
      <c r="H10" s="343">
        <v>2.1517370845075456</v>
      </c>
      <c r="I10" s="343">
        <v>2.246367719108529</v>
      </c>
      <c r="J10" s="343"/>
      <c r="K10" s="343">
        <v>2.202061912407671</v>
      </c>
      <c r="L10" s="343">
        <v>2.1530762751125754</v>
      </c>
      <c r="M10" s="343">
        <v>2.2159</v>
      </c>
      <c r="O10" s="6">
        <v>2.0905</v>
      </c>
      <c r="P10" s="6">
        <v>2.0273</v>
      </c>
      <c r="Q10" s="297">
        <v>2.0023820081581443</v>
      </c>
      <c r="R10" s="297"/>
      <c r="S10" s="297">
        <v>1.9498973231490353</v>
      </c>
    </row>
    <row r="11" spans="2:19" s="4" customFormat="1" ht="11.25">
      <c r="B11" s="4" t="s">
        <v>445</v>
      </c>
      <c r="C11" s="343">
        <v>0.27684177296589463</v>
      </c>
      <c r="D11" s="343"/>
      <c r="E11" s="343">
        <v>0.22641049056114348</v>
      </c>
      <c r="F11" s="343"/>
      <c r="G11" s="343">
        <v>0.11725735179051562</v>
      </c>
      <c r="H11" s="343">
        <v>0.06625112107944965</v>
      </c>
      <c r="I11" s="338" t="s">
        <v>446</v>
      </c>
      <c r="J11" s="343"/>
      <c r="K11" s="343" t="s">
        <v>446</v>
      </c>
      <c r="L11" s="343" t="s">
        <v>446</v>
      </c>
      <c r="M11" s="343">
        <v>0.11</v>
      </c>
      <c r="O11" s="6">
        <v>0.03</v>
      </c>
      <c r="P11" s="343">
        <v>0.04</v>
      </c>
      <c r="Q11" s="297">
        <v>0.09598139303918561</v>
      </c>
      <c r="R11" s="297"/>
      <c r="S11" s="493" t="s">
        <v>446</v>
      </c>
    </row>
    <row r="12" spans="2:19" s="4" customFormat="1" ht="11.25">
      <c r="B12" s="4" t="s">
        <v>447</v>
      </c>
      <c r="C12" s="343">
        <v>0.5555299115248202</v>
      </c>
      <c r="D12" s="343"/>
      <c r="E12" s="343">
        <v>0.4455430314601915</v>
      </c>
      <c r="F12" s="343"/>
      <c r="G12" s="343">
        <v>0.31378931224271495</v>
      </c>
      <c r="H12" s="343">
        <v>0.2922112560312357</v>
      </c>
      <c r="I12" s="343">
        <v>0.3590508886432465</v>
      </c>
      <c r="J12" s="343"/>
      <c r="K12" s="343">
        <v>0.30474871837673706</v>
      </c>
      <c r="L12" s="343">
        <v>0.3193366976216443</v>
      </c>
      <c r="M12" s="343">
        <v>0.33271224095735774</v>
      </c>
      <c r="O12" s="6">
        <v>0.2508</v>
      </c>
      <c r="P12" s="6">
        <v>0.2219</v>
      </c>
      <c r="Q12" s="297">
        <v>0.1897560189732388</v>
      </c>
      <c r="R12" s="297"/>
      <c r="S12" s="297">
        <v>0.07588390495750763</v>
      </c>
    </row>
    <row r="13" spans="2:19" s="4" customFormat="1" ht="11.25">
      <c r="B13" s="4" t="s">
        <v>448</v>
      </c>
      <c r="C13" s="343">
        <v>1.631388179875628</v>
      </c>
      <c r="D13" s="343"/>
      <c r="E13" s="343">
        <v>1.419043004888789</v>
      </c>
      <c r="F13" s="343"/>
      <c r="G13" s="343">
        <v>1.2939563950602577</v>
      </c>
      <c r="H13" s="343">
        <v>1.1993812345123411</v>
      </c>
      <c r="I13" s="343">
        <v>1.1664482979518753</v>
      </c>
      <c r="J13" s="343"/>
      <c r="K13" s="343">
        <v>1.055000941211612</v>
      </c>
      <c r="L13" s="343">
        <v>1.0319394232711565</v>
      </c>
      <c r="M13" s="343">
        <v>1.0225621464734092</v>
      </c>
      <c r="O13" s="6">
        <v>0.9678</v>
      </c>
      <c r="P13" s="6">
        <v>0.8993</v>
      </c>
      <c r="Q13" s="297">
        <v>0.8240890637268211</v>
      </c>
      <c r="R13" s="297"/>
      <c r="S13" s="297">
        <v>0.6820939830783291</v>
      </c>
    </row>
    <row r="14" spans="2:19" s="4" customFormat="1" ht="11.25">
      <c r="B14" s="4" t="s">
        <v>449</v>
      </c>
      <c r="C14" s="343">
        <v>1.0568355608513644</v>
      </c>
      <c r="D14" s="343"/>
      <c r="E14" s="343">
        <v>0.9223725578165783</v>
      </c>
      <c r="F14" s="343"/>
      <c r="G14" s="343">
        <v>0.7857906416048847</v>
      </c>
      <c r="H14" s="343">
        <v>0.6905748492292998</v>
      </c>
      <c r="I14" s="343">
        <v>0.7308551217194906</v>
      </c>
      <c r="J14" s="343"/>
      <c r="K14" s="343">
        <v>0.48686740170382115</v>
      </c>
      <c r="L14" s="343">
        <v>0.47788188751178085</v>
      </c>
      <c r="M14" s="343">
        <v>0.6036</v>
      </c>
      <c r="O14" s="6">
        <v>0.4907</v>
      </c>
      <c r="P14" s="6">
        <v>0.4405</v>
      </c>
      <c r="Q14" s="297">
        <v>0.38292547109426245</v>
      </c>
      <c r="R14" s="297"/>
      <c r="S14" s="297">
        <v>0.22525200785737373</v>
      </c>
    </row>
    <row r="15" spans="2:19" s="4" customFormat="1" ht="11.25">
      <c r="B15" s="4" t="s">
        <v>450</v>
      </c>
      <c r="C15" s="343">
        <v>0.35803560976057436</v>
      </c>
      <c r="D15" s="343"/>
      <c r="E15" s="343">
        <v>0.3969218002097448</v>
      </c>
      <c r="F15" s="343"/>
      <c r="G15" s="343">
        <v>0.3517724099807217</v>
      </c>
      <c r="H15" s="343">
        <v>0.3211602060259034</v>
      </c>
      <c r="I15" s="343">
        <v>0.34631155724690627</v>
      </c>
      <c r="J15" s="343"/>
      <c r="K15" s="343">
        <v>0.30493974289250475</v>
      </c>
      <c r="L15" s="343">
        <v>0.32210109861361064</v>
      </c>
      <c r="M15" s="343">
        <v>0.32697513263071076</v>
      </c>
      <c r="O15" s="6">
        <v>0.1994</v>
      </c>
      <c r="P15" s="6">
        <v>0.1368</v>
      </c>
      <c r="Q15" s="297">
        <v>0.19102548411746034</v>
      </c>
      <c r="R15" s="297"/>
      <c r="S15" s="297">
        <v>0.11303940814802273</v>
      </c>
    </row>
    <row r="16" spans="2:19" s="4" customFormat="1" ht="11.25">
      <c r="B16" s="4" t="s">
        <v>451</v>
      </c>
      <c r="C16" s="343">
        <v>1.0162460524739931</v>
      </c>
      <c r="D16" s="343"/>
      <c r="E16" s="343">
        <v>0.7312108947534719</v>
      </c>
      <c r="F16" s="343"/>
      <c r="G16" s="343">
        <v>0.5043170316385777</v>
      </c>
      <c r="H16" s="343">
        <v>0.40823589762564566</v>
      </c>
      <c r="I16" s="338" t="s">
        <v>446</v>
      </c>
      <c r="J16" s="343"/>
      <c r="K16" s="343">
        <v>0.3342765557513402</v>
      </c>
      <c r="L16" s="343">
        <v>0.33537026786435303</v>
      </c>
      <c r="M16" s="343">
        <v>0.3371</v>
      </c>
      <c r="O16" s="6">
        <v>0.242</v>
      </c>
      <c r="P16" s="6">
        <v>0.1879</v>
      </c>
      <c r="Q16" s="297">
        <v>0.19008005678409795</v>
      </c>
      <c r="R16" s="297"/>
      <c r="S16" s="297">
        <v>0.1333644275433163</v>
      </c>
    </row>
    <row r="17" spans="2:19" s="4" customFormat="1" ht="11.25">
      <c r="B17" s="4" t="s">
        <v>452</v>
      </c>
      <c r="C17" s="343">
        <v>2.408400827275678</v>
      </c>
      <c r="D17" s="343"/>
      <c r="E17" s="343">
        <v>2.213784247629988</v>
      </c>
      <c r="F17" s="343"/>
      <c r="G17" s="343">
        <v>2.051225887881295</v>
      </c>
      <c r="H17" s="343">
        <v>1.9245478056020089</v>
      </c>
      <c r="I17" s="343">
        <v>1.8505683613000565</v>
      </c>
      <c r="J17" s="343"/>
      <c r="K17" s="343">
        <v>1.843686829889316</v>
      </c>
      <c r="L17" s="343">
        <v>1.9089698470808656</v>
      </c>
      <c r="M17" s="343">
        <v>1.817833772603827</v>
      </c>
      <c r="O17" s="7">
        <v>1.74</v>
      </c>
      <c r="P17" s="7">
        <v>1.67</v>
      </c>
      <c r="Q17" s="297">
        <v>1.6055036936307838</v>
      </c>
      <c r="R17" s="297"/>
      <c r="S17" s="493">
        <v>1.5205849831587865</v>
      </c>
    </row>
    <row r="18" spans="2:19" s="4" customFormat="1" ht="11.25">
      <c r="B18" s="4" t="s">
        <v>453</v>
      </c>
      <c r="C18" s="343">
        <v>2.220448157926586</v>
      </c>
      <c r="D18" s="343"/>
      <c r="E18" s="343">
        <v>1.7423926643161465</v>
      </c>
      <c r="F18" s="343"/>
      <c r="G18" s="343">
        <v>1.550457727451184</v>
      </c>
      <c r="H18" s="343">
        <v>1.6737858402115744</v>
      </c>
      <c r="I18" s="343">
        <v>1.175467578632596</v>
      </c>
      <c r="J18" s="343"/>
      <c r="K18" s="343">
        <v>1.1813251595250172</v>
      </c>
      <c r="L18" s="343">
        <v>1.1144511644496442</v>
      </c>
      <c r="M18" s="343">
        <v>1.1524</v>
      </c>
      <c r="O18" s="6">
        <v>0.9536</v>
      </c>
      <c r="P18" s="7">
        <v>0.8661</v>
      </c>
      <c r="Q18" s="297">
        <v>0.914208062096563</v>
      </c>
      <c r="R18" s="297"/>
      <c r="S18" s="493">
        <v>0.7317446819473677</v>
      </c>
    </row>
    <row r="19" spans="2:19" s="4" customFormat="1" ht="11.25">
      <c r="B19" s="4" t="s">
        <v>454</v>
      </c>
      <c r="C19" s="343">
        <v>1.755602827653667</v>
      </c>
      <c r="D19" s="343"/>
      <c r="E19" s="343">
        <v>1.3007823238328893</v>
      </c>
      <c r="F19" s="343"/>
      <c r="G19" s="343">
        <v>1.1795609320078455</v>
      </c>
      <c r="H19" s="343">
        <v>1.0846873025940649</v>
      </c>
      <c r="I19" s="343">
        <v>1.112963764418338</v>
      </c>
      <c r="J19" s="343"/>
      <c r="K19" s="343">
        <v>0.9613075395012171</v>
      </c>
      <c r="L19" s="343">
        <v>1.0049040099808555</v>
      </c>
      <c r="M19" s="343">
        <v>1.098</v>
      </c>
      <c r="O19" s="7">
        <v>0.98</v>
      </c>
      <c r="P19" s="7">
        <v>0.95</v>
      </c>
      <c r="Q19" s="297">
        <v>0.9170645272231508</v>
      </c>
      <c r="R19" s="297"/>
      <c r="S19" s="493" t="s">
        <v>446</v>
      </c>
    </row>
    <row r="20" spans="2:19" s="4" customFormat="1" ht="11.25">
      <c r="B20" s="4" t="s">
        <v>455</v>
      </c>
      <c r="C20" s="343">
        <v>2.666384591839137</v>
      </c>
      <c r="D20" s="343"/>
      <c r="E20" s="343">
        <v>2.3160089610818133</v>
      </c>
      <c r="F20" s="343"/>
      <c r="G20" s="343">
        <v>2.1382201135549774</v>
      </c>
      <c r="H20" s="343">
        <v>2.1415884805921785</v>
      </c>
      <c r="I20" s="343">
        <v>2.011043165828754</v>
      </c>
      <c r="J20" s="343"/>
      <c r="K20" s="343">
        <v>1.9482128812195587</v>
      </c>
      <c r="L20" s="343">
        <v>1.8449010916545803</v>
      </c>
      <c r="M20" s="343">
        <v>1.8112</v>
      </c>
      <c r="O20" s="6">
        <v>1.6587</v>
      </c>
      <c r="P20" s="6">
        <v>1.5306</v>
      </c>
      <c r="Q20" s="297">
        <v>1.4829574579421754</v>
      </c>
      <c r="R20" s="297"/>
      <c r="S20" s="297">
        <v>1.3345342087793595</v>
      </c>
    </row>
    <row r="21" spans="2:19" s="4" customFormat="1" ht="11.25">
      <c r="B21" s="4" t="s">
        <v>456</v>
      </c>
      <c r="C21" s="343">
        <v>2.428023575602252</v>
      </c>
      <c r="D21" s="343"/>
      <c r="E21" s="343">
        <v>2.245303045018612</v>
      </c>
      <c r="F21" s="343"/>
      <c r="G21" s="343">
        <v>2.1557634788482782</v>
      </c>
      <c r="H21" s="343">
        <v>2.0169831650017014</v>
      </c>
      <c r="I21" s="343">
        <v>2.0310060421710374</v>
      </c>
      <c r="J21" s="343"/>
      <c r="K21" s="343">
        <v>1.8911738343400792</v>
      </c>
      <c r="L21" s="343">
        <v>1.8492134116815047</v>
      </c>
      <c r="M21" s="343">
        <v>1.8913</v>
      </c>
      <c r="O21" s="6">
        <v>1.8226</v>
      </c>
      <c r="P21" s="6">
        <v>1.7852</v>
      </c>
      <c r="Q21" s="297">
        <v>1.8775563591475235</v>
      </c>
      <c r="R21" s="297"/>
      <c r="S21" s="297">
        <v>1.6057568661048387</v>
      </c>
    </row>
    <row r="22" spans="2:19" s="4" customFormat="1" ht="11.25">
      <c r="B22" s="4" t="s">
        <v>457</v>
      </c>
      <c r="C22" s="343">
        <v>0.6054940274119013</v>
      </c>
      <c r="D22" s="343"/>
      <c r="E22" s="343">
        <v>0.6095835286424279</v>
      </c>
      <c r="F22" s="343"/>
      <c r="G22" s="343">
        <v>0.5390487775491841</v>
      </c>
      <c r="H22" s="343">
        <v>0.4605033861367673</v>
      </c>
      <c r="I22" s="343">
        <v>0.45997832617009954</v>
      </c>
      <c r="J22" s="343"/>
      <c r="K22" s="343">
        <v>0.3888268539903628</v>
      </c>
      <c r="L22" s="343">
        <v>0.40805525409346816</v>
      </c>
      <c r="M22" s="343">
        <v>0.4358162765028294</v>
      </c>
      <c r="O22" s="6">
        <v>0.3558</v>
      </c>
      <c r="P22" s="6">
        <v>0.2879</v>
      </c>
      <c r="Q22" s="297">
        <v>0.3450679697110408</v>
      </c>
      <c r="R22" s="297"/>
      <c r="S22" s="297">
        <v>0.25237975845419997</v>
      </c>
    </row>
    <row r="23" spans="2:19" s="4" customFormat="1" ht="11.25">
      <c r="B23" s="4" t="s">
        <v>458</v>
      </c>
      <c r="C23" s="343">
        <v>1.1716081654422918</v>
      </c>
      <c r="D23" s="343"/>
      <c r="E23" s="343">
        <v>1.109714504924086</v>
      </c>
      <c r="F23" s="343"/>
      <c r="G23" s="343">
        <v>0.9403494443375972</v>
      </c>
      <c r="H23" s="343">
        <v>0.8797248455692087</v>
      </c>
      <c r="I23" s="343">
        <v>0.8875672049021406</v>
      </c>
      <c r="J23" s="343"/>
      <c r="K23" s="343">
        <v>0.7778143595907827</v>
      </c>
      <c r="L23" s="343">
        <v>0.731133507222067</v>
      </c>
      <c r="M23" s="343">
        <v>0.7570876848949587</v>
      </c>
      <c r="O23" s="6">
        <v>0.63</v>
      </c>
      <c r="P23" s="6">
        <v>0.5763</v>
      </c>
      <c r="Q23" s="297">
        <v>0.6000378882351578</v>
      </c>
      <c r="R23" s="297"/>
      <c r="S23" s="297">
        <v>0.4722799442949499</v>
      </c>
    </row>
    <row r="24" spans="2:19" s="4" customFormat="1" ht="11.25">
      <c r="B24" s="4" t="s">
        <v>459</v>
      </c>
      <c r="C24" s="343">
        <v>1.046398462423576</v>
      </c>
      <c r="D24" s="343"/>
      <c r="E24" s="343">
        <v>1.1341566595569321</v>
      </c>
      <c r="F24" s="343"/>
      <c r="G24" s="343">
        <v>1.0666926818035642</v>
      </c>
      <c r="H24" s="343">
        <v>1.2280336052363345</v>
      </c>
      <c r="I24" s="343">
        <v>1.2904445198280765</v>
      </c>
      <c r="J24" s="343"/>
      <c r="K24" s="343">
        <v>1.2309825658589637</v>
      </c>
      <c r="L24" s="343">
        <v>1.2411184698546747</v>
      </c>
      <c r="M24" s="343">
        <v>1.2577</v>
      </c>
      <c r="O24" s="6">
        <v>1.1267</v>
      </c>
      <c r="P24" s="6">
        <v>1.1546</v>
      </c>
      <c r="Q24" s="297">
        <v>1.1633379957208474</v>
      </c>
      <c r="R24" s="297"/>
      <c r="S24" s="297">
        <v>1.0879028367851689</v>
      </c>
    </row>
    <row r="25" spans="2:19" s="4" customFormat="1" ht="11.25">
      <c r="B25" s="4" t="s">
        <v>460</v>
      </c>
      <c r="C25" s="343">
        <v>1.172720122848313</v>
      </c>
      <c r="D25" s="343"/>
      <c r="E25" s="343">
        <v>1.0399626153565065</v>
      </c>
      <c r="F25" s="343"/>
      <c r="G25" s="343">
        <v>0.9454706695350089</v>
      </c>
      <c r="H25" s="343">
        <v>0.8457657877708824</v>
      </c>
      <c r="I25" s="343">
        <v>0.8326903244168918</v>
      </c>
      <c r="J25" s="343"/>
      <c r="K25" s="343">
        <v>0.6798933940683699</v>
      </c>
      <c r="L25" s="343">
        <v>0.6405880780852347</v>
      </c>
      <c r="M25" s="343">
        <v>0.6659</v>
      </c>
      <c r="O25" s="6">
        <v>0.5529</v>
      </c>
      <c r="P25" s="6">
        <v>0.4835</v>
      </c>
      <c r="Q25" s="297">
        <v>0.5305568820234872</v>
      </c>
      <c r="R25" s="297"/>
      <c r="S25" s="297">
        <v>0.41139996884371666</v>
      </c>
    </row>
    <row r="26" spans="2:19" s="4" customFormat="1" ht="11.25">
      <c r="B26" s="4" t="s">
        <v>461</v>
      </c>
      <c r="C26" s="343">
        <v>1.516176728240436</v>
      </c>
      <c r="D26" s="343"/>
      <c r="E26" s="343">
        <v>1.36860010633116</v>
      </c>
      <c r="F26" s="343"/>
      <c r="G26" s="343">
        <v>1.1241354703868742</v>
      </c>
      <c r="H26" s="343">
        <v>0.8825902778021149</v>
      </c>
      <c r="I26" s="343">
        <v>1.0943521284888935</v>
      </c>
      <c r="J26" s="343"/>
      <c r="K26" s="343">
        <v>0.8710009046629612</v>
      </c>
      <c r="L26" s="343">
        <v>0.721241904408079</v>
      </c>
      <c r="M26" s="343">
        <v>0.8469</v>
      </c>
      <c r="O26" s="6">
        <v>0.537</v>
      </c>
      <c r="P26" s="6">
        <v>0.56</v>
      </c>
      <c r="Q26" s="297">
        <v>0.7793470562985582</v>
      </c>
      <c r="R26" s="297"/>
      <c r="S26" s="297">
        <v>0.5633351415614319</v>
      </c>
    </row>
    <row r="27" spans="2:19" s="4" customFormat="1" ht="11.25">
      <c r="B27" s="4" t="s">
        <v>462</v>
      </c>
      <c r="C27" s="343">
        <v>2.0218457814297115</v>
      </c>
      <c r="D27" s="343"/>
      <c r="E27" s="343">
        <v>2.0433450960751904</v>
      </c>
      <c r="F27" s="343"/>
      <c r="G27" s="343">
        <v>1.936251497622477</v>
      </c>
      <c r="H27" s="343">
        <v>1.8623621504683383</v>
      </c>
      <c r="I27" s="343">
        <v>1.900985407912353</v>
      </c>
      <c r="J27" s="343"/>
      <c r="K27" s="343">
        <v>1.7476454610358045</v>
      </c>
      <c r="L27" s="343">
        <v>1.6974576757341764</v>
      </c>
      <c r="M27" s="343">
        <v>1.7200213816062624</v>
      </c>
      <c r="O27" s="6">
        <v>1.6725</v>
      </c>
      <c r="P27" s="6">
        <v>1.6371</v>
      </c>
      <c r="Q27" s="297">
        <v>1.734658044833893</v>
      </c>
      <c r="R27" s="297"/>
      <c r="S27" s="297">
        <v>1.61299017990923</v>
      </c>
    </row>
    <row r="28" spans="2:19" s="4" customFormat="1" ht="11.25">
      <c r="B28" s="4" t="s">
        <v>463</v>
      </c>
      <c r="C28" s="343">
        <v>0.5339893061751162</v>
      </c>
      <c r="D28" s="343"/>
      <c r="E28" s="343">
        <v>0.45623315340969695</v>
      </c>
      <c r="F28" s="343"/>
      <c r="G28" s="343">
        <v>0.38690353580089176</v>
      </c>
      <c r="H28" s="343">
        <v>0.34568624251205987</v>
      </c>
      <c r="I28" s="343">
        <v>0.31847949328765995</v>
      </c>
      <c r="J28" s="343"/>
      <c r="K28" s="343">
        <v>0.2726576928213639</v>
      </c>
      <c r="L28" s="343">
        <v>0.2810480439717493</v>
      </c>
      <c r="M28" s="343">
        <v>0.2628</v>
      </c>
      <c r="O28" s="6">
        <v>0.1901</v>
      </c>
      <c r="P28" s="7">
        <v>0.244</v>
      </c>
      <c r="Q28" s="297">
        <v>0.2199777538573755</v>
      </c>
      <c r="R28" s="297"/>
      <c r="S28" s="493">
        <v>0.2337307336156645</v>
      </c>
    </row>
    <row r="29" spans="2:19" s="4" customFormat="1" ht="11.25">
      <c r="B29" s="4" t="s">
        <v>464</v>
      </c>
      <c r="C29" s="343">
        <v>2.7999939551281865</v>
      </c>
      <c r="D29" s="343"/>
      <c r="E29" s="343">
        <v>2.8270469527245816</v>
      </c>
      <c r="F29" s="343"/>
      <c r="G29" s="343">
        <v>2.783070458736381</v>
      </c>
      <c r="H29" s="343">
        <v>2.668001179546159</v>
      </c>
      <c r="I29" s="343">
        <v>2.577907828837231</v>
      </c>
      <c r="J29" s="343"/>
      <c r="K29" s="343">
        <v>2.5366058773363864</v>
      </c>
      <c r="L29" s="343">
        <v>2.543044647358994</v>
      </c>
      <c r="M29" s="343">
        <v>2.5362600642274673</v>
      </c>
      <c r="O29" s="6">
        <v>2.5443</v>
      </c>
      <c r="P29" s="6">
        <v>2.4606</v>
      </c>
      <c r="Q29" s="297">
        <v>2.5383084825312983</v>
      </c>
      <c r="R29" s="297"/>
      <c r="S29" s="297">
        <v>2.4011250927775736</v>
      </c>
    </row>
    <row r="30" spans="2:19" s="4" customFormat="1" ht="11.25">
      <c r="B30" s="4" t="s">
        <v>465</v>
      </c>
      <c r="C30" s="343">
        <v>1.2144680102685614</v>
      </c>
      <c r="D30" s="343"/>
      <c r="E30" s="343">
        <v>1.1145290855323775</v>
      </c>
      <c r="F30" s="343"/>
      <c r="G30" s="343">
        <v>0.9962208774435463</v>
      </c>
      <c r="H30" s="338" t="s">
        <v>446</v>
      </c>
      <c r="I30" s="338" t="s">
        <v>446</v>
      </c>
      <c r="J30" s="343"/>
      <c r="K30" s="343">
        <v>0.7224942752762055</v>
      </c>
      <c r="L30" s="338">
        <v>0.6955473220054182</v>
      </c>
      <c r="M30" s="343">
        <v>0.72</v>
      </c>
      <c r="O30" s="6">
        <v>0.66</v>
      </c>
      <c r="P30" s="343">
        <v>0.64</v>
      </c>
      <c r="Q30" s="297">
        <v>0.6443623485107708</v>
      </c>
      <c r="R30" s="297"/>
      <c r="S30" s="493">
        <v>0.5303979684304406</v>
      </c>
    </row>
    <row r="31" spans="2:19" s="4" customFormat="1" ht="11.25">
      <c r="B31" s="4" t="s">
        <v>466</v>
      </c>
      <c r="C31" s="343">
        <v>0.4020722910328642</v>
      </c>
      <c r="D31" s="343"/>
      <c r="E31" s="343">
        <v>0.04235686907455601</v>
      </c>
      <c r="F31" s="343"/>
      <c r="G31" s="343">
        <v>0.08011987625008493</v>
      </c>
      <c r="H31" s="343">
        <v>0.05978268044431282</v>
      </c>
      <c r="I31" s="343">
        <v>0.15374232691409065</v>
      </c>
      <c r="J31" s="343"/>
      <c r="K31" s="343" t="s">
        <v>446</v>
      </c>
      <c r="L31" s="343" t="s">
        <v>446</v>
      </c>
      <c r="M31" s="343">
        <v>0.1</v>
      </c>
      <c r="O31" s="6">
        <v>0.19</v>
      </c>
      <c r="P31" s="343">
        <v>0.12</v>
      </c>
      <c r="Q31" s="297">
        <v>-0.12537255755148866</v>
      </c>
      <c r="R31" s="297"/>
      <c r="S31" s="493">
        <v>-0.12630092436563284</v>
      </c>
    </row>
    <row r="32" spans="2:19" s="4" customFormat="1" ht="11.25">
      <c r="B32" s="4" t="s">
        <v>467</v>
      </c>
      <c r="C32" s="343">
        <v>1.6677909956725485</v>
      </c>
      <c r="D32" s="343"/>
      <c r="E32" s="343">
        <v>1.6447638911491353</v>
      </c>
      <c r="F32" s="343"/>
      <c r="G32" s="343">
        <v>1.2306552546752672</v>
      </c>
      <c r="H32" s="343">
        <v>1.107519110207607</v>
      </c>
      <c r="I32" s="343">
        <v>1.1937035535292124</v>
      </c>
      <c r="J32" s="343"/>
      <c r="K32" s="343">
        <v>1.1169830068184843</v>
      </c>
      <c r="L32" s="343">
        <v>1.0926389978264215</v>
      </c>
      <c r="M32" s="343">
        <v>1.0887</v>
      </c>
      <c r="O32" s="6">
        <v>1.0038</v>
      </c>
      <c r="P32" s="343">
        <v>0.94</v>
      </c>
      <c r="Q32" s="297">
        <v>0.9034481760455091</v>
      </c>
      <c r="R32" s="297"/>
      <c r="S32" s="493">
        <v>0.7936499178990722</v>
      </c>
    </row>
    <row r="33" spans="2:19" s="4" customFormat="1" ht="11.25">
      <c r="B33" s="4" t="s">
        <v>468</v>
      </c>
      <c r="C33" s="343">
        <v>2.2397878147245276</v>
      </c>
      <c r="D33" s="343"/>
      <c r="E33" s="343">
        <v>2.226617582583001</v>
      </c>
      <c r="F33" s="343"/>
      <c r="G33" s="343">
        <v>2.1114219257587674</v>
      </c>
      <c r="H33" s="343">
        <v>1.9870790671379224</v>
      </c>
      <c r="I33" s="343">
        <v>1.9823738370618242</v>
      </c>
      <c r="J33" s="343"/>
      <c r="K33" s="343">
        <v>1.890925830100462</v>
      </c>
      <c r="L33" s="343">
        <v>1.8853035667627918</v>
      </c>
      <c r="M33" s="343">
        <v>1.895</v>
      </c>
      <c r="O33" s="6">
        <v>1.772</v>
      </c>
      <c r="P33" s="6">
        <v>1.696</v>
      </c>
      <c r="Q33" s="297">
        <v>1.7070343863272457</v>
      </c>
      <c r="R33" s="297"/>
      <c r="S33" s="297">
        <v>1.6287538199195446</v>
      </c>
    </row>
    <row r="34" spans="2:19" s="4" customFormat="1" ht="11.25">
      <c r="B34" s="4" t="s">
        <v>469</v>
      </c>
      <c r="C34" s="343">
        <v>0.6849009148325613</v>
      </c>
      <c r="D34" s="343"/>
      <c r="E34" s="343">
        <v>0.6483747547240551</v>
      </c>
      <c r="F34" s="343"/>
      <c r="G34" s="343">
        <v>0.5350660633010471</v>
      </c>
      <c r="H34" s="343">
        <v>0.45881948695530256</v>
      </c>
      <c r="I34" s="343">
        <v>0.45343553469015613</v>
      </c>
      <c r="J34" s="343"/>
      <c r="K34" s="343">
        <v>0.3793987152260304</v>
      </c>
      <c r="L34" s="343">
        <v>0.4986728388311473</v>
      </c>
      <c r="M34" s="343">
        <v>0.5712069275229479</v>
      </c>
      <c r="O34" s="7">
        <v>0.4626</v>
      </c>
      <c r="P34" s="7">
        <v>0.4129</v>
      </c>
      <c r="Q34" s="297">
        <v>0.4230631517917657</v>
      </c>
      <c r="R34" s="297"/>
      <c r="S34" s="493">
        <v>0.17180821143171776</v>
      </c>
    </row>
    <row r="35" spans="2:19" s="4" customFormat="1" ht="11.25">
      <c r="B35" s="339" t="s">
        <v>470</v>
      </c>
      <c r="C35" s="344">
        <v>0.26219542723902795</v>
      </c>
      <c r="D35" s="344"/>
      <c r="E35" s="344">
        <v>0.34837952777541176</v>
      </c>
      <c r="F35" s="344"/>
      <c r="G35" s="343">
        <v>0.20259883754264876</v>
      </c>
      <c r="H35" s="343">
        <v>0.11547758428184476</v>
      </c>
      <c r="I35" s="343">
        <v>0.1379730405225816</v>
      </c>
      <c r="J35" s="344"/>
      <c r="K35" s="343">
        <v>0.0957881416972686</v>
      </c>
      <c r="L35" s="343">
        <v>0.12053432720048408</v>
      </c>
      <c r="M35" s="343">
        <v>0.127520732774553</v>
      </c>
      <c r="O35" s="6">
        <v>0.14</v>
      </c>
      <c r="P35" s="343">
        <v>0.1</v>
      </c>
      <c r="Q35" s="298">
        <v>0.08465335873496152</v>
      </c>
      <c r="R35" s="298"/>
      <c r="S35" s="494">
        <v>0.0014129003069314903</v>
      </c>
    </row>
    <row r="36" spans="2:19" s="4" customFormat="1" ht="11.25">
      <c r="B36" s="169" t="s">
        <v>317</v>
      </c>
      <c r="C36" s="345">
        <v>1.8290723305910201</v>
      </c>
      <c r="D36" s="345"/>
      <c r="E36" s="345">
        <v>1.7477662453027965</v>
      </c>
      <c r="F36" s="345"/>
      <c r="G36" s="345">
        <v>1.625276866456097</v>
      </c>
      <c r="H36" s="345">
        <v>1.542973826932826</v>
      </c>
      <c r="I36" s="345">
        <v>1.5737749065393598</v>
      </c>
      <c r="J36" s="345"/>
      <c r="K36" s="345">
        <v>1.436869971960037</v>
      </c>
      <c r="L36" s="345">
        <v>1.418922781094387</v>
      </c>
      <c r="M36" s="345">
        <v>1.4424232878400676</v>
      </c>
      <c r="N36" s="169"/>
      <c r="O36" s="345">
        <v>1.3335550260420903</v>
      </c>
      <c r="P36" s="424">
        <v>1.3461083257676798</v>
      </c>
      <c r="Q36" s="424">
        <v>1.2974610148414214</v>
      </c>
      <c r="R36" s="424"/>
      <c r="S36" s="424">
        <v>1.1947202091410227</v>
      </c>
    </row>
    <row r="37" spans="2:18" ht="11.25">
      <c r="B37" s="113" t="s">
        <v>471</v>
      </c>
      <c r="C37" s="4"/>
      <c r="D37" s="4"/>
      <c r="E37" s="4"/>
      <c r="F37" s="4"/>
      <c r="G37" s="4"/>
      <c r="H37" s="4"/>
      <c r="I37" s="4"/>
      <c r="J37" s="346"/>
      <c r="K37" s="346"/>
      <c r="L37" s="346"/>
      <c r="M37" s="346"/>
      <c r="N37" s="346"/>
      <c r="O37" s="346"/>
      <c r="P37" s="346"/>
      <c r="Q37" s="346"/>
      <c r="R37" s="346"/>
    </row>
    <row r="38" spans="2:13" ht="11.25">
      <c r="B38" s="164" t="s">
        <v>528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</row>
    <row r="39" spans="3:13" ht="11.25">
      <c r="C39" s="4"/>
      <c r="E39" s="4"/>
      <c r="G39" s="4"/>
      <c r="H39" s="4"/>
      <c r="I39" s="4"/>
      <c r="K39" s="4"/>
      <c r="L39" s="4"/>
      <c r="M39" s="4"/>
    </row>
    <row r="40" spans="3:13" ht="11.25">
      <c r="C40" s="4"/>
      <c r="E40" s="4"/>
      <c r="G40" s="4"/>
      <c r="H40" s="4"/>
      <c r="I40" s="4"/>
      <c r="K40" s="4"/>
      <c r="L40" s="4"/>
      <c r="M40" s="4"/>
    </row>
    <row r="41" spans="2:13" ht="12">
      <c r="B41" s="434" t="s">
        <v>513</v>
      </c>
      <c r="C41" s="4"/>
      <c r="E41" s="4"/>
      <c r="G41" s="4"/>
      <c r="H41" s="4"/>
      <c r="I41" s="4"/>
      <c r="K41" s="4"/>
      <c r="L41" s="4"/>
      <c r="M41" s="4"/>
    </row>
    <row r="42" spans="2:18" ht="11.25">
      <c r="B42" s="335"/>
      <c r="C42" s="4"/>
      <c r="E42" s="4"/>
      <c r="G42" s="4"/>
      <c r="H42" s="4"/>
      <c r="I42" s="4"/>
      <c r="K42" s="4"/>
      <c r="L42" s="4"/>
      <c r="M42" s="4"/>
      <c r="O42" s="339"/>
      <c r="P42" s="339"/>
      <c r="Q42" s="339"/>
      <c r="R42" s="339"/>
    </row>
    <row r="43" spans="2:19" ht="11.25">
      <c r="B43" s="555" t="s">
        <v>472</v>
      </c>
      <c r="C43" s="491"/>
      <c r="D43" s="337"/>
      <c r="E43" s="491"/>
      <c r="F43" s="337"/>
      <c r="G43" s="557">
        <v>2005</v>
      </c>
      <c r="H43" s="557"/>
      <c r="I43" s="557"/>
      <c r="J43" s="337"/>
      <c r="K43" s="557">
        <v>2006</v>
      </c>
      <c r="L43" s="557"/>
      <c r="M43" s="557"/>
      <c r="N43" s="421"/>
      <c r="O43" s="559">
        <v>2007</v>
      </c>
      <c r="P43" s="559"/>
      <c r="Q43" s="559"/>
      <c r="R43" s="207"/>
      <c r="S43" s="490">
        <v>2008</v>
      </c>
    </row>
    <row r="44" spans="2:19" ht="12" thickBot="1">
      <c r="B44" s="556"/>
      <c r="C44" s="23" t="s">
        <v>440</v>
      </c>
      <c r="D44" s="23"/>
      <c r="E44" s="23" t="s">
        <v>440</v>
      </c>
      <c r="F44" s="23"/>
      <c r="G44" s="23" t="s">
        <v>441</v>
      </c>
      <c r="H44" s="23" t="s">
        <v>442</v>
      </c>
      <c r="I44" s="23" t="s">
        <v>440</v>
      </c>
      <c r="J44" s="23"/>
      <c r="K44" s="23" t="s">
        <v>441</v>
      </c>
      <c r="L44" s="23" t="s">
        <v>442</v>
      </c>
      <c r="M44" s="23" t="s">
        <v>440</v>
      </c>
      <c r="N44" s="422"/>
      <c r="O44" s="370" t="s">
        <v>441</v>
      </c>
      <c r="P44" s="370" t="s">
        <v>442</v>
      </c>
      <c r="Q44" s="370" t="s">
        <v>440</v>
      </c>
      <c r="R44" s="23"/>
      <c r="S44" s="23" t="s">
        <v>441</v>
      </c>
    </row>
    <row r="45" spans="2:19" ht="12" thickTop="1">
      <c r="B45" s="164" t="s">
        <v>473</v>
      </c>
      <c r="C45" s="297">
        <v>0.3429972787770516</v>
      </c>
      <c r="D45" s="346"/>
      <c r="E45" s="297">
        <v>0.2910139245275994</v>
      </c>
      <c r="F45" s="346"/>
      <c r="G45" s="346">
        <v>0.19632279110691103</v>
      </c>
      <c r="H45" s="297">
        <v>0.16591296189831703</v>
      </c>
      <c r="I45" s="297">
        <v>0.25368710130574923</v>
      </c>
      <c r="J45" s="346"/>
      <c r="K45" s="372" t="s">
        <v>446</v>
      </c>
      <c r="L45" s="372" t="s">
        <v>446</v>
      </c>
      <c r="M45" s="372" t="s">
        <v>446</v>
      </c>
      <c r="O45" s="89">
        <v>0.1944</v>
      </c>
      <c r="P45" s="372">
        <v>0.27</v>
      </c>
      <c r="Q45" s="493">
        <v>0.36</v>
      </c>
      <c r="S45" s="346">
        <v>0.17</v>
      </c>
    </row>
    <row r="46" spans="2:19" ht="11.25">
      <c r="B46" s="164" t="s">
        <v>474</v>
      </c>
      <c r="C46" s="297">
        <v>0.2819028899832445</v>
      </c>
      <c r="D46" s="346"/>
      <c r="E46" s="297">
        <v>0.31820921130802915</v>
      </c>
      <c r="F46" s="346"/>
      <c r="G46" s="297">
        <v>0.2448723285273061</v>
      </c>
      <c r="H46" s="297">
        <v>0.21158195249210943</v>
      </c>
      <c r="I46" s="297">
        <v>0.24945057634658752</v>
      </c>
      <c r="J46" s="346"/>
      <c r="K46" s="297">
        <v>0.19565247749546205</v>
      </c>
      <c r="L46" s="297">
        <v>0.17225855151453232</v>
      </c>
      <c r="M46" s="297">
        <v>0.20910811177370497</v>
      </c>
      <c r="O46" s="89">
        <v>0.1594</v>
      </c>
      <c r="P46" s="89">
        <v>0.1519</v>
      </c>
      <c r="Q46" s="493">
        <v>0.13</v>
      </c>
      <c r="S46" s="346">
        <v>0.05</v>
      </c>
    </row>
    <row r="47" spans="2:19" ht="11.25">
      <c r="B47" s="164" t="s">
        <v>462</v>
      </c>
      <c r="C47" s="297">
        <v>0.7733308439184065</v>
      </c>
      <c r="D47" s="346"/>
      <c r="E47" s="297">
        <v>0.7906794971724455</v>
      </c>
      <c r="F47" s="346"/>
      <c r="G47" s="297">
        <v>0.6769811843908745</v>
      </c>
      <c r="H47" s="297">
        <v>0.6579613113257587</v>
      </c>
      <c r="I47" s="297">
        <v>0.6705091812472027</v>
      </c>
      <c r="J47" s="346"/>
      <c r="K47" s="297">
        <v>0.49324983607174255</v>
      </c>
      <c r="L47" s="297">
        <v>0.47173953719162226</v>
      </c>
      <c r="M47" s="297">
        <v>0.5174</v>
      </c>
      <c r="O47" s="89">
        <v>0.3967</v>
      </c>
      <c r="P47" s="89">
        <v>0.4075</v>
      </c>
      <c r="Q47" s="493">
        <v>0.42</v>
      </c>
      <c r="S47" s="346">
        <v>0.33</v>
      </c>
    </row>
    <row r="48" spans="2:19" ht="11.25">
      <c r="B48" s="339" t="s">
        <v>468</v>
      </c>
      <c r="C48" s="298">
        <v>2.447829135175358</v>
      </c>
      <c r="D48" s="298"/>
      <c r="E48" s="298">
        <v>2.4645078275615653</v>
      </c>
      <c r="F48" s="298"/>
      <c r="G48" s="298">
        <v>2.3005270084828786</v>
      </c>
      <c r="H48" s="298">
        <v>2.2505148593244684</v>
      </c>
      <c r="I48" s="344" t="s">
        <v>446</v>
      </c>
      <c r="J48" s="298"/>
      <c r="K48" s="298">
        <v>1.9544392144167273</v>
      </c>
      <c r="L48" s="298">
        <v>2.060582615085627</v>
      </c>
      <c r="M48" s="298">
        <v>1.966111621700914</v>
      </c>
      <c r="N48" s="339"/>
      <c r="O48" s="90">
        <v>1.8665</v>
      </c>
      <c r="P48" s="90">
        <v>1.8469</v>
      </c>
      <c r="Q48" s="494">
        <v>1.9</v>
      </c>
      <c r="R48" s="339"/>
      <c r="S48" s="147" t="s">
        <v>446</v>
      </c>
    </row>
    <row r="49" spans="2:13" ht="11.25">
      <c r="B49" s="113" t="s">
        <v>471</v>
      </c>
      <c r="C49" s="4"/>
      <c r="E49" s="4"/>
      <c r="G49" s="4"/>
      <c r="H49" s="4"/>
      <c r="I49" s="4"/>
      <c r="K49" s="4"/>
      <c r="L49" s="4"/>
      <c r="M49" s="4"/>
    </row>
    <row r="50" spans="2:13" ht="11.25">
      <c r="B50" s="164" t="s">
        <v>528</v>
      </c>
      <c r="C50" s="4"/>
      <c r="E50" s="4"/>
      <c r="G50" s="4"/>
      <c r="H50" s="4"/>
      <c r="I50" s="4"/>
      <c r="K50" s="4"/>
      <c r="L50" s="4"/>
      <c r="M50" s="4"/>
    </row>
    <row r="51" spans="3:13" ht="11.25"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3:13" ht="11.25"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 spans="3:13" ht="11.25"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spans="3:13" ht="11.25"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</row>
    <row r="55" spans="3:13" ht="11.25">
      <c r="C55" s="4"/>
      <c r="E55" s="4"/>
      <c r="G55" s="4"/>
      <c r="H55" s="4"/>
      <c r="I55" s="4"/>
      <c r="K55" s="4"/>
      <c r="L55" s="4"/>
      <c r="M55" s="4"/>
    </row>
    <row r="56" spans="3:13" ht="11.25">
      <c r="C56" s="4"/>
      <c r="E56" s="4"/>
      <c r="G56" s="4"/>
      <c r="H56" s="4"/>
      <c r="I56" s="4"/>
      <c r="K56" s="4"/>
      <c r="L56" s="4"/>
      <c r="M56" s="4"/>
    </row>
    <row r="57" spans="3:13" ht="11.25"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</row>
    <row r="58" spans="3:13" ht="11.25"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</row>
    <row r="59" spans="3:13" ht="11.25"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</row>
    <row r="60" spans="3:13" ht="11.25"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</row>
    <row r="61" spans="3:13" ht="11.25">
      <c r="C61" s="4"/>
      <c r="E61" s="4"/>
      <c r="G61" s="4"/>
      <c r="H61" s="4"/>
      <c r="I61" s="4"/>
      <c r="K61" s="4"/>
      <c r="L61" s="4"/>
      <c r="M61" s="4"/>
    </row>
    <row r="62" spans="3:13" ht="11.25">
      <c r="C62" s="4"/>
      <c r="E62" s="4"/>
      <c r="G62" s="4"/>
      <c r="H62" s="4"/>
      <c r="I62" s="4"/>
      <c r="K62" s="4"/>
      <c r="L62" s="4"/>
      <c r="M62" s="4"/>
    </row>
    <row r="63" spans="3:13" ht="11.25">
      <c r="C63" s="4"/>
      <c r="E63" s="4"/>
      <c r="G63" s="4"/>
      <c r="H63" s="4"/>
      <c r="I63" s="4"/>
      <c r="K63" s="4"/>
      <c r="L63" s="4"/>
      <c r="M63" s="4"/>
    </row>
    <row r="64" spans="3:13" ht="11.25">
      <c r="C64" s="4"/>
      <c r="E64" s="4"/>
      <c r="G64" s="4"/>
      <c r="H64" s="4"/>
      <c r="I64" s="4"/>
      <c r="K64" s="4"/>
      <c r="L64" s="4"/>
      <c r="M64" s="4"/>
    </row>
  </sheetData>
  <mergeCells count="8">
    <mergeCell ref="K7:M7"/>
    <mergeCell ref="K43:M43"/>
    <mergeCell ref="O7:Q7"/>
    <mergeCell ref="O43:Q43"/>
    <mergeCell ref="B7:B8"/>
    <mergeCell ref="B43:B44"/>
    <mergeCell ref="G43:I43"/>
    <mergeCell ref="G7:I7"/>
  </mergeCells>
  <printOptions horizontalCentered="1"/>
  <pageMargins left="0.3937007874015748" right="0.4724409448818898" top="0.3937007874015748" bottom="0.3937007874015748" header="0.5118110236220472" footer="0.5118110236220472"/>
  <pageSetup fitToHeight="2" fitToWidth="1" horizontalDpi="300" verticalDpi="300" orientation="landscape" paperSize="9" scale="95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U57"/>
  <sheetViews>
    <sheetView showGridLines="0" zoomScaleSheetLayoutView="100" workbookViewId="0" topLeftCell="A1">
      <selection activeCell="J2" sqref="J2"/>
    </sheetView>
  </sheetViews>
  <sheetFormatPr defaultColWidth="8.28125" defaultRowHeight="12.75"/>
  <cols>
    <col min="1" max="1" width="3.00390625" style="251" customWidth="1"/>
    <col min="2" max="2" width="9.7109375" style="60" customWidth="1"/>
    <col min="3" max="9" width="12.140625" style="72" customWidth="1"/>
    <col min="10" max="10" width="12.140625" style="60" customWidth="1"/>
    <col min="11" max="21" width="8.28125" style="252" customWidth="1"/>
    <col min="22" max="16384" width="8.28125" style="60" customWidth="1"/>
  </cols>
  <sheetData>
    <row r="1" spans="1:20" s="57" customFormat="1" ht="12.75">
      <c r="A1" s="1"/>
      <c r="B1" s="203" t="s">
        <v>241</v>
      </c>
      <c r="C1" s="12"/>
      <c r="D1" s="12"/>
      <c r="E1" s="12"/>
      <c r="F1" s="12"/>
      <c r="G1" s="12"/>
      <c r="H1" s="203"/>
      <c r="I1" s="12"/>
      <c r="J1" s="206" t="s">
        <v>658</v>
      </c>
      <c r="K1" s="89"/>
      <c r="L1" s="89"/>
      <c r="M1" s="89"/>
      <c r="N1" s="89"/>
      <c r="O1" s="89"/>
      <c r="P1" s="89"/>
      <c r="Q1" s="89"/>
      <c r="R1" s="89"/>
      <c r="S1" s="89"/>
      <c r="T1" s="89"/>
    </row>
    <row r="3" spans="2:10" ht="11.25">
      <c r="B3" s="2" t="s">
        <v>574</v>
      </c>
      <c r="C3" s="253"/>
      <c r="D3" s="253"/>
      <c r="E3" s="253"/>
      <c r="F3" s="253"/>
      <c r="G3" s="253"/>
      <c r="H3" s="253"/>
      <c r="I3" s="253"/>
      <c r="J3" s="253"/>
    </row>
    <row r="4" spans="2:9" ht="11.25">
      <c r="B4" s="44" t="s">
        <v>301</v>
      </c>
      <c r="C4" s="254"/>
      <c r="D4" s="254"/>
      <c r="E4" s="254"/>
      <c r="F4" s="254"/>
      <c r="G4" s="254"/>
      <c r="H4" s="254"/>
      <c r="I4" s="254"/>
    </row>
    <row r="5" spans="1:2" ht="11.25">
      <c r="A5" s="255"/>
      <c r="B5" s="251"/>
    </row>
    <row r="6" spans="1:21" s="41" customFormat="1" ht="11.25">
      <c r="A6" s="256"/>
      <c r="B6" s="563" t="s">
        <v>1</v>
      </c>
      <c r="C6" s="565" t="s">
        <v>290</v>
      </c>
      <c r="D6" s="567" t="s">
        <v>291</v>
      </c>
      <c r="E6" s="567" t="s">
        <v>292</v>
      </c>
      <c r="F6" s="257" t="s">
        <v>293</v>
      </c>
      <c r="G6" s="257" t="s">
        <v>293</v>
      </c>
      <c r="H6" s="257" t="s">
        <v>294</v>
      </c>
      <c r="I6" s="561" t="s">
        <v>295</v>
      </c>
      <c r="J6" s="561" t="s">
        <v>296</v>
      </c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</row>
    <row r="7" spans="1:21" s="51" customFormat="1" ht="12" thickBot="1">
      <c r="A7" s="256"/>
      <c r="B7" s="564"/>
      <c r="C7" s="566"/>
      <c r="D7" s="568"/>
      <c r="E7" s="568"/>
      <c r="F7" s="258" t="s">
        <v>297</v>
      </c>
      <c r="G7" s="258" t="s">
        <v>298</v>
      </c>
      <c r="H7" s="258" t="s">
        <v>299</v>
      </c>
      <c r="I7" s="562"/>
      <c r="J7" s="562"/>
      <c r="K7" s="259"/>
      <c r="L7" s="259"/>
      <c r="M7" s="259"/>
      <c r="N7" s="259"/>
      <c r="O7" s="259"/>
      <c r="P7" s="259"/>
      <c r="Q7" s="259"/>
      <c r="R7" s="259"/>
      <c r="S7" s="259"/>
      <c r="T7" s="259"/>
      <c r="U7" s="259"/>
    </row>
    <row r="8" spans="2:10" ht="12" thickTop="1">
      <c r="B8" s="251" t="s">
        <v>45</v>
      </c>
      <c r="C8" s="260">
        <v>296.787</v>
      </c>
      <c r="D8" s="260">
        <v>2.46029</v>
      </c>
      <c r="E8" s="260">
        <v>4.2878</v>
      </c>
      <c r="F8" s="260">
        <v>652.849</v>
      </c>
      <c r="G8" s="260">
        <v>0.452041</v>
      </c>
      <c r="H8" s="260">
        <v>2.2121887173951036</v>
      </c>
      <c r="I8" s="260"/>
      <c r="J8" s="260"/>
    </row>
    <row r="9" spans="2:10" ht="11.25">
      <c r="B9" s="251" t="s">
        <v>46</v>
      </c>
      <c r="C9" s="260">
        <v>296.552</v>
      </c>
      <c r="D9" s="260">
        <v>2.518</v>
      </c>
      <c r="E9" s="260">
        <v>4.80288</v>
      </c>
      <c r="F9" s="260">
        <v>832.335</v>
      </c>
      <c r="G9" s="260">
        <v>0.55651</v>
      </c>
      <c r="H9" s="260">
        <v>1.7969129036315612</v>
      </c>
      <c r="I9" s="260"/>
      <c r="J9" s="260"/>
    </row>
    <row r="10" spans="2:10" ht="11.25">
      <c r="B10" s="251" t="s">
        <v>47</v>
      </c>
      <c r="C10" s="260">
        <v>268.51</v>
      </c>
      <c r="D10" s="260">
        <v>2.32218</v>
      </c>
      <c r="E10" s="260">
        <v>4.90517</v>
      </c>
      <c r="F10" s="260">
        <v>882.388</v>
      </c>
      <c r="G10" s="260">
        <v>0.573272</v>
      </c>
      <c r="H10" s="260">
        <v>1.7443726538187807</v>
      </c>
      <c r="I10" s="260"/>
      <c r="J10" s="260"/>
    </row>
    <row r="11" spans="2:10" ht="11.25">
      <c r="B11" s="251" t="s">
        <v>48</v>
      </c>
      <c r="C11" s="260">
        <v>210.442</v>
      </c>
      <c r="D11" s="260">
        <v>2.00862</v>
      </c>
      <c r="E11" s="260">
        <v>4.5131</v>
      </c>
      <c r="F11" s="260">
        <v>848.663</v>
      </c>
      <c r="G11" s="260">
        <v>0.521505</v>
      </c>
      <c r="H11" s="260">
        <v>1.9175271569783607</v>
      </c>
      <c r="I11" s="260"/>
      <c r="J11" s="260"/>
    </row>
    <row r="12" spans="2:10" ht="11.25">
      <c r="B12" s="251" t="s">
        <v>49</v>
      </c>
      <c r="C12" s="260">
        <v>219.14</v>
      </c>
      <c r="D12" s="260">
        <v>1.83288</v>
      </c>
      <c r="E12" s="260">
        <v>4.25442</v>
      </c>
      <c r="F12" s="260">
        <v>830.862</v>
      </c>
      <c r="G12" s="260">
        <v>0.472181</v>
      </c>
      <c r="H12" s="260">
        <v>2.1178319330934534</v>
      </c>
      <c r="I12" s="260"/>
      <c r="J12" s="260"/>
    </row>
    <row r="13" spans="2:10" ht="11.25">
      <c r="B13" s="251" t="s">
        <v>50</v>
      </c>
      <c r="C13" s="260">
        <v>226.741</v>
      </c>
      <c r="D13" s="260">
        <v>1.81767</v>
      </c>
      <c r="E13" s="260">
        <v>4.22557</v>
      </c>
      <c r="F13" s="260">
        <v>856.447</v>
      </c>
      <c r="G13" s="260">
        <v>0.430295</v>
      </c>
      <c r="H13" s="260">
        <v>2.3239870321523606</v>
      </c>
      <c r="I13" s="260"/>
      <c r="J13" s="260"/>
    </row>
    <row r="14" spans="2:10" ht="11.25">
      <c r="B14" s="251" t="s">
        <v>51</v>
      </c>
      <c r="C14" s="260">
        <v>220.536</v>
      </c>
      <c r="D14" s="260">
        <v>2.26</v>
      </c>
      <c r="E14" s="260">
        <v>5.43461</v>
      </c>
      <c r="F14" s="260">
        <v>1136.76</v>
      </c>
      <c r="G14" s="260">
        <v>0.497641</v>
      </c>
      <c r="H14" s="260">
        <v>2.009480730084539</v>
      </c>
      <c r="I14" s="260"/>
      <c r="J14" s="260"/>
    </row>
    <row r="15" spans="2:10" ht="11.25">
      <c r="B15" s="251" t="s">
        <v>52</v>
      </c>
      <c r="C15" s="260">
        <v>249.077</v>
      </c>
      <c r="D15" s="260">
        <v>2.42659</v>
      </c>
      <c r="E15" s="260">
        <v>6.5721</v>
      </c>
      <c r="F15" s="260">
        <v>1352.51</v>
      </c>
      <c r="G15" s="260">
        <v>0.572447</v>
      </c>
      <c r="H15" s="260">
        <v>1.7468866113369446</v>
      </c>
      <c r="I15" s="260"/>
      <c r="J15" s="260"/>
    </row>
    <row r="16" spans="2:10" ht="11.25">
      <c r="B16" s="251" t="s">
        <v>53</v>
      </c>
      <c r="C16" s="260">
        <v>237.512</v>
      </c>
      <c r="D16" s="260">
        <v>2.55326</v>
      </c>
      <c r="E16" s="260">
        <v>7.62129</v>
      </c>
      <c r="F16" s="260">
        <v>1518.85</v>
      </c>
      <c r="G16" s="260">
        <v>0.659725</v>
      </c>
      <c r="H16" s="260">
        <v>1.5157830914396149</v>
      </c>
      <c r="I16" s="260"/>
      <c r="J16" s="260"/>
    </row>
    <row r="17" spans="2:10" ht="11.25">
      <c r="B17" s="251" t="s">
        <v>54</v>
      </c>
      <c r="C17" s="260">
        <v>237.522</v>
      </c>
      <c r="D17" s="260">
        <v>2.84594</v>
      </c>
      <c r="E17" s="260">
        <v>8.7391</v>
      </c>
      <c r="F17" s="260">
        <v>1756.96</v>
      </c>
      <c r="G17" s="260">
        <v>0.751807</v>
      </c>
      <c r="H17" s="260">
        <v>1.330128610135314</v>
      </c>
      <c r="I17" s="260"/>
      <c r="J17" s="260"/>
    </row>
    <row r="18" spans="2:10" ht="11.25">
      <c r="B18" s="251" t="s">
        <v>55</v>
      </c>
      <c r="C18" s="260">
        <v>238.536</v>
      </c>
      <c r="D18" s="260">
        <v>2.94397</v>
      </c>
      <c r="E18" s="260">
        <v>8.98522</v>
      </c>
      <c r="F18" s="260">
        <v>1909.44</v>
      </c>
      <c r="G18" s="260">
        <v>0.779246</v>
      </c>
      <c r="H18" s="260">
        <v>1.283291797455489</v>
      </c>
      <c r="I18" s="260"/>
      <c r="J18" s="260"/>
    </row>
    <row r="19" spans="2:10" ht="11.25">
      <c r="B19" s="251" t="s">
        <v>56</v>
      </c>
      <c r="C19" s="260">
        <v>168.52</v>
      </c>
      <c r="D19" s="260">
        <v>2.17148</v>
      </c>
      <c r="E19" s="260">
        <v>6.92609</v>
      </c>
      <c r="F19" s="260">
        <v>1490.81</v>
      </c>
      <c r="G19" s="260">
        <v>0.682197</v>
      </c>
      <c r="H19" s="260">
        <v>1.4658522391625879</v>
      </c>
      <c r="I19" s="260"/>
      <c r="J19" s="260"/>
    </row>
    <row r="20" spans="2:10" ht="11.25">
      <c r="B20" s="251" t="s">
        <v>57</v>
      </c>
      <c r="C20" s="260">
        <v>144.638</v>
      </c>
      <c r="D20" s="260">
        <v>1.79739</v>
      </c>
      <c r="E20" s="260">
        <v>6.01071</v>
      </c>
      <c r="F20" s="260">
        <v>1296.07</v>
      </c>
      <c r="G20" s="260">
        <v>0.611927</v>
      </c>
      <c r="H20" s="260">
        <v>1.634181855025191</v>
      </c>
      <c r="I20" s="260"/>
      <c r="J20" s="260"/>
    </row>
    <row r="21" spans="2:10" ht="11.25">
      <c r="B21" s="251" t="s">
        <v>58</v>
      </c>
      <c r="C21" s="260">
        <v>128.152</v>
      </c>
      <c r="D21" s="260">
        <v>1.75623</v>
      </c>
      <c r="E21" s="260">
        <v>5.95694</v>
      </c>
      <c r="F21" s="260">
        <v>1301.63</v>
      </c>
      <c r="G21" s="260">
        <v>0.56217</v>
      </c>
      <c r="H21" s="260">
        <v>1.7788213529715213</v>
      </c>
      <c r="I21" s="260"/>
      <c r="J21" s="260"/>
    </row>
    <row r="22" spans="2:10" ht="11.25">
      <c r="B22" s="251" t="s">
        <v>59</v>
      </c>
      <c r="C22" s="260">
        <v>137.964</v>
      </c>
      <c r="D22" s="260">
        <v>1.88004</v>
      </c>
      <c r="E22" s="260">
        <v>6.38014</v>
      </c>
      <c r="F22" s="260">
        <v>1372.09</v>
      </c>
      <c r="G22" s="260">
        <v>0.611173</v>
      </c>
      <c r="H22" s="260">
        <v>1.6361979341364885</v>
      </c>
      <c r="I22" s="260"/>
      <c r="J22" s="260"/>
    </row>
    <row r="23" spans="2:10" ht="11.25">
      <c r="B23" s="251" t="s">
        <v>60</v>
      </c>
      <c r="C23" s="260">
        <v>144.792</v>
      </c>
      <c r="D23" s="260">
        <v>1.61573</v>
      </c>
      <c r="E23" s="260">
        <v>5.44528</v>
      </c>
      <c r="F23" s="260">
        <v>1198.1</v>
      </c>
      <c r="G23" s="260">
        <v>0.563177</v>
      </c>
      <c r="H23" s="260">
        <v>1.7756406955539732</v>
      </c>
      <c r="I23" s="260"/>
      <c r="J23" s="260"/>
    </row>
    <row r="24" spans="2:10" ht="11.25">
      <c r="B24" s="251" t="s">
        <v>61</v>
      </c>
      <c r="C24" s="260">
        <v>134.707</v>
      </c>
      <c r="D24" s="260">
        <v>1.65954</v>
      </c>
      <c r="E24" s="260">
        <v>5.64212</v>
      </c>
      <c r="F24" s="260">
        <v>1240.61</v>
      </c>
      <c r="G24" s="260">
        <v>0.567015</v>
      </c>
      <c r="H24" s="260">
        <v>1.7636217736744177</v>
      </c>
      <c r="I24" s="260"/>
      <c r="J24" s="260"/>
    </row>
    <row r="25" spans="2:10" ht="11.25">
      <c r="B25" s="251" t="s">
        <v>62</v>
      </c>
      <c r="C25" s="260">
        <v>126.651</v>
      </c>
      <c r="D25" s="260">
        <v>1.56165</v>
      </c>
      <c r="E25" s="260">
        <v>5.29382</v>
      </c>
      <c r="F25" s="260">
        <v>1232.41</v>
      </c>
      <c r="G25" s="260">
        <v>0.569774</v>
      </c>
      <c r="H25" s="260">
        <v>1.7550818394661742</v>
      </c>
      <c r="I25" s="260"/>
      <c r="J25" s="260"/>
    </row>
    <row r="26" spans="2:10" ht="11.25">
      <c r="B26" s="251" t="s">
        <v>63</v>
      </c>
      <c r="C26" s="260">
        <v>111.198</v>
      </c>
      <c r="D26" s="260">
        <v>1.65332</v>
      </c>
      <c r="E26" s="260">
        <v>5.66323</v>
      </c>
      <c r="F26" s="260">
        <v>1573.67</v>
      </c>
      <c r="G26" s="260">
        <v>0.666757</v>
      </c>
      <c r="H26" s="260">
        <v>1.4997967775366436</v>
      </c>
      <c r="I26" s="260"/>
      <c r="J26" s="260"/>
    </row>
    <row r="27" spans="2:10" ht="11.25">
      <c r="B27" s="251" t="s">
        <v>64</v>
      </c>
      <c r="C27" s="260">
        <v>102.208</v>
      </c>
      <c r="D27" s="260">
        <v>1.62279</v>
      </c>
      <c r="E27" s="260">
        <v>5.55204</v>
      </c>
      <c r="F27" s="260">
        <v>1612.44</v>
      </c>
      <c r="G27" s="260">
        <v>0.653427</v>
      </c>
      <c r="H27" s="260">
        <v>1.5303928365372108</v>
      </c>
      <c r="I27" s="260"/>
      <c r="J27" s="260"/>
    </row>
    <row r="28" spans="2:10" ht="11.25">
      <c r="B28" s="251" t="s">
        <v>65</v>
      </c>
      <c r="C28" s="260">
        <v>94.0596</v>
      </c>
      <c r="D28" s="260">
        <v>1.43313</v>
      </c>
      <c r="E28" s="260">
        <v>4.99148</v>
      </c>
      <c r="F28" s="260">
        <v>1628.93</v>
      </c>
      <c r="G28" s="260">
        <v>0.633668</v>
      </c>
      <c r="H28" s="260">
        <v>1.5781134600453235</v>
      </c>
      <c r="I28" s="260"/>
      <c r="J28" s="260"/>
    </row>
    <row r="29" spans="2:10" ht="11.25">
      <c r="B29" s="251" t="s">
        <v>66</v>
      </c>
      <c r="C29" s="260">
        <v>108.779</v>
      </c>
      <c r="D29" s="260">
        <v>1.50477</v>
      </c>
      <c r="E29" s="260">
        <v>5.11552</v>
      </c>
      <c r="F29" s="260">
        <v>1542.95</v>
      </c>
      <c r="G29" s="260">
        <v>0.640958</v>
      </c>
      <c r="H29" s="260">
        <v>1.5601646285716069</v>
      </c>
      <c r="I29" s="260"/>
      <c r="J29" s="260"/>
    </row>
    <row r="30" spans="2:10" ht="11.25">
      <c r="B30" s="251" t="s">
        <v>67</v>
      </c>
      <c r="C30" s="260">
        <v>120.991</v>
      </c>
      <c r="D30" s="260">
        <v>1.73406</v>
      </c>
      <c r="E30" s="260">
        <v>5.83669</v>
      </c>
      <c r="F30" s="260">
        <v>1703.1</v>
      </c>
      <c r="G30" s="260">
        <v>0.610836</v>
      </c>
      <c r="H30" s="260">
        <v>1.6371006293014818</v>
      </c>
      <c r="I30" s="260"/>
      <c r="J30" s="260"/>
    </row>
    <row r="31" spans="2:10" ht="11.25">
      <c r="B31" s="251" t="s">
        <v>68</v>
      </c>
      <c r="C31" s="260">
        <v>130.905</v>
      </c>
      <c r="D31" s="260">
        <v>1.75967</v>
      </c>
      <c r="E31" s="260">
        <v>5.89952</v>
      </c>
      <c r="F31" s="260">
        <v>1736.21</v>
      </c>
      <c r="G31" s="260">
        <v>0.603824</v>
      </c>
      <c r="H31" s="260">
        <v>1.6561117146718247</v>
      </c>
      <c r="I31" s="260"/>
      <c r="J31" s="260"/>
    </row>
    <row r="32" spans="2:10" ht="11.25">
      <c r="B32" s="251" t="s">
        <v>69</v>
      </c>
      <c r="C32" s="260">
        <v>113.907</v>
      </c>
      <c r="D32" s="260"/>
      <c r="E32" s="260"/>
      <c r="F32" s="260"/>
      <c r="G32" s="260">
        <v>0.618057</v>
      </c>
      <c r="H32" s="260">
        <v>1.617973746757985</v>
      </c>
      <c r="I32" s="260">
        <v>0.938627</v>
      </c>
      <c r="J32" s="260">
        <v>1.065385930726476</v>
      </c>
    </row>
    <row r="33" spans="2:10" ht="11.25">
      <c r="B33" s="251" t="s">
        <v>70</v>
      </c>
      <c r="C33" s="495">
        <v>107.765</v>
      </c>
      <c r="D33" s="495"/>
      <c r="E33" s="495"/>
      <c r="F33" s="495"/>
      <c r="G33" s="495">
        <v>0.660931</v>
      </c>
      <c r="H33" s="495">
        <v>1.5130172438575282</v>
      </c>
      <c r="I33" s="496">
        <v>1.0854</v>
      </c>
      <c r="J33" s="496">
        <v>0.9213193292795283</v>
      </c>
    </row>
    <row r="34" spans="2:10" ht="11.25">
      <c r="B34" s="251" t="s">
        <v>71</v>
      </c>
      <c r="C34" s="497">
        <v>121.529</v>
      </c>
      <c r="D34" s="497"/>
      <c r="E34" s="497"/>
      <c r="F34" s="497"/>
      <c r="G34" s="497">
        <v>0.694655</v>
      </c>
      <c r="H34" s="497">
        <v>1.4395635243394203</v>
      </c>
      <c r="I34" s="497">
        <v>1.11751</v>
      </c>
      <c r="J34" s="463">
        <v>0.8948465785541069</v>
      </c>
    </row>
    <row r="35" spans="2:10" ht="11.25">
      <c r="B35" s="251" t="s">
        <v>72</v>
      </c>
      <c r="C35" s="497">
        <v>125.388</v>
      </c>
      <c r="D35" s="497"/>
      <c r="E35" s="497"/>
      <c r="F35" s="497"/>
      <c r="G35" s="497">
        <v>0.667223</v>
      </c>
      <c r="H35" s="497">
        <v>1.4987492937143954</v>
      </c>
      <c r="I35" s="497">
        <v>1.06255</v>
      </c>
      <c r="J35" s="463">
        <v>0.941132182014964</v>
      </c>
    </row>
    <row r="36" spans="2:10" ht="11.25">
      <c r="B36" s="251" t="s">
        <v>73</v>
      </c>
      <c r="C36" s="497">
        <v>115.933</v>
      </c>
      <c r="D36" s="497"/>
      <c r="E36" s="497"/>
      <c r="F36" s="497"/>
      <c r="G36" s="497">
        <v>0.612472</v>
      </c>
      <c r="H36" s="497">
        <v>1.6327277002050706</v>
      </c>
      <c r="I36" s="497">
        <v>0.886034</v>
      </c>
      <c r="J36" s="463">
        <v>1.128624860896986</v>
      </c>
    </row>
    <row r="37" spans="1:10" ht="11.25">
      <c r="A37" s="261"/>
      <c r="B37" s="260" t="s">
        <v>74</v>
      </c>
      <c r="C37" s="497">
        <v>108.193</v>
      </c>
      <c r="D37" s="497"/>
      <c r="E37" s="497"/>
      <c r="F37" s="497"/>
      <c r="G37" s="497">
        <v>0.54618</v>
      </c>
      <c r="H37" s="497">
        <v>1.8308982386758943</v>
      </c>
      <c r="I37" s="497">
        <v>0.805365</v>
      </c>
      <c r="J37" s="463">
        <v>1.2416730302409467</v>
      </c>
    </row>
    <row r="38" spans="2:12" ht="11.25">
      <c r="B38" s="382" t="s">
        <v>76</v>
      </c>
      <c r="C38" s="497">
        <v>110.218</v>
      </c>
      <c r="D38" s="497"/>
      <c r="E38" s="497"/>
      <c r="F38" s="497"/>
      <c r="G38" s="497">
        <v>0.549998</v>
      </c>
      <c r="H38" s="497">
        <v>1.8181884297761084</v>
      </c>
      <c r="I38" s="497">
        <v>0.80412</v>
      </c>
      <c r="J38" s="463">
        <v>1.2435954832612048</v>
      </c>
      <c r="K38" s="383"/>
      <c r="L38" s="383"/>
    </row>
    <row r="39" spans="2:12" ht="11.25">
      <c r="B39" s="382" t="s">
        <v>514</v>
      </c>
      <c r="C39" s="497">
        <v>116.299</v>
      </c>
      <c r="D39" s="497"/>
      <c r="E39" s="497"/>
      <c r="F39" s="497"/>
      <c r="G39" s="497">
        <v>0.543487</v>
      </c>
      <c r="H39" s="497">
        <v>1.8399704132757544</v>
      </c>
      <c r="I39" s="463">
        <v>0.797141</v>
      </c>
      <c r="J39" s="463">
        <v>1.2544832093694842</v>
      </c>
      <c r="K39" s="383"/>
      <c r="L39" s="383"/>
    </row>
    <row r="40" spans="2:12" ht="11.25">
      <c r="B40" s="469">
        <v>2007</v>
      </c>
      <c r="C40" s="497">
        <v>117.754</v>
      </c>
      <c r="D40" s="497"/>
      <c r="E40" s="497"/>
      <c r="F40" s="497"/>
      <c r="G40" s="497">
        <v>0.499772</v>
      </c>
      <c r="H40" s="497">
        <v>2.000912416061724</v>
      </c>
      <c r="I40" s="497">
        <v>0.730638</v>
      </c>
      <c r="J40" s="463">
        <v>1.3686668363813543</v>
      </c>
      <c r="K40" s="383"/>
      <c r="L40" s="383"/>
    </row>
    <row r="41" spans="2:12" ht="11.25">
      <c r="B41" s="263" t="s">
        <v>526</v>
      </c>
      <c r="C41" s="384"/>
      <c r="D41" s="384"/>
      <c r="E41" s="384"/>
      <c r="F41" s="384"/>
      <c r="G41" s="384"/>
      <c r="H41" s="384"/>
      <c r="I41" s="384"/>
      <c r="J41" s="385"/>
      <c r="K41" s="383"/>
      <c r="L41" s="383"/>
    </row>
    <row r="42" spans="1:12" ht="11.25">
      <c r="A42" s="251" t="s">
        <v>300</v>
      </c>
      <c r="B42" s="264" t="s">
        <v>527</v>
      </c>
      <c r="C42" s="384"/>
      <c r="D42" s="384"/>
      <c r="E42" s="384"/>
      <c r="F42" s="384"/>
      <c r="G42" s="384"/>
      <c r="H42" s="384"/>
      <c r="I42" s="384"/>
      <c r="J42" s="385"/>
      <c r="K42" s="383"/>
      <c r="L42" s="383"/>
    </row>
    <row r="43" spans="2:12" ht="11.25">
      <c r="B43" s="384"/>
      <c r="C43" s="384"/>
      <c r="D43" s="384"/>
      <c r="E43" s="384"/>
      <c r="F43" s="384"/>
      <c r="G43" s="384"/>
      <c r="H43" s="384"/>
      <c r="I43" s="385"/>
      <c r="J43" s="383"/>
      <c r="L43" s="383"/>
    </row>
    <row r="44" spans="2:10" ht="11.25">
      <c r="B44" s="260"/>
      <c r="C44" s="260"/>
      <c r="D44" s="260"/>
      <c r="E44" s="260"/>
      <c r="F44" s="260"/>
      <c r="G44" s="260"/>
      <c r="H44" s="260"/>
      <c r="I44" s="260"/>
      <c r="J44" s="252"/>
    </row>
    <row r="45" spans="2:10" ht="11.25">
      <c r="B45" s="260"/>
      <c r="C45" s="260"/>
      <c r="D45" s="260"/>
      <c r="E45" s="260"/>
      <c r="F45" s="260"/>
      <c r="G45" s="260"/>
      <c r="H45" s="260"/>
      <c r="I45" s="260"/>
      <c r="J45" s="252"/>
    </row>
    <row r="46" spans="2:10" ht="11.25">
      <c r="B46" s="260"/>
      <c r="C46" s="260"/>
      <c r="D46" s="260"/>
      <c r="E46" s="260"/>
      <c r="F46" s="260"/>
      <c r="G46" s="260"/>
      <c r="H46" s="260"/>
      <c r="I46" s="260"/>
      <c r="J46" s="252"/>
    </row>
    <row r="47" spans="2:10" ht="11.25">
      <c r="B47" s="260"/>
      <c r="C47" s="260"/>
      <c r="D47" s="260"/>
      <c r="E47" s="260"/>
      <c r="F47" s="260"/>
      <c r="G47" s="260"/>
      <c r="H47" s="260"/>
      <c r="I47" s="260"/>
      <c r="J47" s="252"/>
    </row>
    <row r="48" spans="2:10" ht="11.25">
      <c r="B48" s="260"/>
      <c r="C48" s="260"/>
      <c r="D48" s="260"/>
      <c r="E48" s="260"/>
      <c r="F48" s="260"/>
      <c r="G48" s="260"/>
      <c r="H48" s="260"/>
      <c r="I48" s="260"/>
      <c r="J48" s="252"/>
    </row>
    <row r="49" spans="2:10" ht="11.25">
      <c r="B49" s="72"/>
      <c r="I49" s="60"/>
      <c r="J49" s="252"/>
    </row>
    <row r="50" spans="2:10" ht="11.25">
      <c r="B50" s="72"/>
      <c r="J50" s="252"/>
    </row>
    <row r="51" ht="11.25">
      <c r="J51" s="72"/>
    </row>
    <row r="52" ht="11.25">
      <c r="J52" s="72"/>
    </row>
    <row r="53" ht="11.25">
      <c r="J53" s="72"/>
    </row>
    <row r="54" ht="11.25">
      <c r="J54" s="72"/>
    </row>
    <row r="55" ht="11.25">
      <c r="J55" s="72"/>
    </row>
    <row r="56" ht="11.25">
      <c r="J56" s="72"/>
    </row>
    <row r="57" ht="11.25">
      <c r="J57" s="72"/>
    </row>
  </sheetData>
  <mergeCells count="6">
    <mergeCell ref="J6:J7"/>
    <mergeCell ref="B6:B7"/>
    <mergeCell ref="C6:C7"/>
    <mergeCell ref="I6:I7"/>
    <mergeCell ref="D6:D7"/>
    <mergeCell ref="E6:E7"/>
  </mergeCells>
  <printOptions horizontalCentered="1"/>
  <pageMargins left="0" right="0" top="0.5905511811023623" bottom="0.5905511811023623" header="0.5118110236220472" footer="0.5118110236220472"/>
  <pageSetup fitToHeight="1" fitToWidth="1" horizontalDpi="300" verticalDpi="300" orientation="portrait" paperSize="9" scale="96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N39"/>
  <sheetViews>
    <sheetView showGridLines="0" zoomScaleSheetLayoutView="100" workbookViewId="0" topLeftCell="A3">
      <selection activeCell="A3" sqref="A3:H60"/>
    </sheetView>
  </sheetViews>
  <sheetFormatPr defaultColWidth="8.28125" defaultRowHeight="12.75"/>
  <cols>
    <col min="1" max="1" width="2.7109375" style="265" customWidth="1"/>
    <col min="2" max="2" width="7.57421875" style="266" customWidth="1"/>
    <col min="3" max="5" width="10.8515625" style="267" customWidth="1"/>
    <col min="6" max="8" width="10.8515625" style="268" customWidth="1"/>
    <col min="9" max="9" width="8.28125" style="269" customWidth="1"/>
    <col min="10" max="12" width="8.57421875" style="269" customWidth="1"/>
    <col min="13" max="13" width="11.140625" style="269" bestFit="1" customWidth="1"/>
    <col min="14" max="14" width="10.140625" style="269" bestFit="1" customWidth="1"/>
    <col min="15" max="16384" width="8.28125" style="269" customWidth="1"/>
  </cols>
  <sheetData>
    <row r="1" spans="1:8" s="57" customFormat="1" ht="12.75">
      <c r="A1" s="1"/>
      <c r="B1" s="203" t="s">
        <v>241</v>
      </c>
      <c r="C1" s="11"/>
      <c r="D1" s="11"/>
      <c r="E1" s="11"/>
      <c r="F1" s="203"/>
      <c r="G1" s="389"/>
      <c r="H1" s="206" t="s">
        <v>658</v>
      </c>
    </row>
    <row r="3" spans="2:8" ht="11.25">
      <c r="B3" s="2" t="s">
        <v>573</v>
      </c>
      <c r="C3" s="270"/>
      <c r="D3" s="270"/>
      <c r="E3" s="270"/>
      <c r="F3" s="271"/>
      <c r="G3" s="271"/>
      <c r="H3" s="271"/>
    </row>
    <row r="4" spans="2:8" ht="11.25">
      <c r="B4" s="272" t="s">
        <v>312</v>
      </c>
      <c r="C4" s="270"/>
      <c r="D4" s="270"/>
      <c r="E4" s="270"/>
      <c r="G4" s="271"/>
      <c r="H4" s="271"/>
    </row>
    <row r="5" spans="1:2" ht="11.25">
      <c r="A5" s="273"/>
      <c r="B5" s="274"/>
    </row>
    <row r="6" spans="1:8" s="276" customFormat="1" ht="11.25">
      <c r="A6" s="275"/>
      <c r="B6" s="569" t="s">
        <v>1</v>
      </c>
      <c r="C6" s="572" t="s">
        <v>302</v>
      </c>
      <c r="D6" s="572"/>
      <c r="E6" s="572"/>
      <c r="F6" s="572"/>
      <c r="G6" s="572"/>
      <c r="H6" s="572"/>
    </row>
    <row r="7" spans="1:8" s="276" customFormat="1" ht="11.25">
      <c r="A7" s="275"/>
      <c r="B7" s="570"/>
      <c r="C7" s="277" t="s">
        <v>303</v>
      </c>
      <c r="D7" s="277" t="s">
        <v>303</v>
      </c>
      <c r="E7" s="277" t="s">
        <v>303</v>
      </c>
      <c r="F7" s="277" t="s">
        <v>304</v>
      </c>
      <c r="G7" s="573" t="s">
        <v>305</v>
      </c>
      <c r="H7" s="278" t="s">
        <v>306</v>
      </c>
    </row>
    <row r="8" spans="1:8" s="281" customFormat="1" ht="12" thickBot="1">
      <c r="A8" s="275"/>
      <c r="B8" s="571"/>
      <c r="C8" s="279" t="s">
        <v>307</v>
      </c>
      <c r="D8" s="279" t="s">
        <v>308</v>
      </c>
      <c r="E8" s="279" t="s">
        <v>309</v>
      </c>
      <c r="F8" s="279" t="s">
        <v>310</v>
      </c>
      <c r="G8" s="574"/>
      <c r="H8" s="280"/>
    </row>
    <row r="9" spans="2:14" ht="12" thickTop="1">
      <c r="B9" s="282" t="s">
        <v>60</v>
      </c>
      <c r="C9" s="283">
        <v>8.1575</v>
      </c>
      <c r="D9" s="283">
        <v>8.37</v>
      </c>
      <c r="E9" s="283">
        <v>8.55</v>
      </c>
      <c r="F9" s="282">
        <v>8.54</v>
      </c>
      <c r="G9" s="447">
        <v>2633.66</v>
      </c>
      <c r="H9" s="447">
        <v>373.84</v>
      </c>
      <c r="J9" s="284"/>
      <c r="K9" s="284"/>
      <c r="M9" s="284"/>
      <c r="N9" s="284"/>
    </row>
    <row r="10" spans="2:14" ht="11.25">
      <c r="B10" s="283" t="s">
        <v>61</v>
      </c>
      <c r="C10" s="283">
        <v>6.485</v>
      </c>
      <c r="D10" s="283">
        <v>7.37</v>
      </c>
      <c r="E10" s="283">
        <v>7.858333333333334</v>
      </c>
      <c r="F10" s="283">
        <v>7.85</v>
      </c>
      <c r="G10" s="448">
        <v>3168.8</v>
      </c>
      <c r="H10" s="448">
        <v>586.34</v>
      </c>
      <c r="J10" s="284"/>
      <c r="K10" s="284"/>
      <c r="M10" s="284"/>
      <c r="N10" s="284"/>
    </row>
    <row r="11" spans="2:14" ht="11.25">
      <c r="B11" s="283" t="s">
        <v>62</v>
      </c>
      <c r="C11" s="283">
        <v>4.770833333333333</v>
      </c>
      <c r="D11" s="283">
        <v>6.1883333333333335</v>
      </c>
      <c r="E11" s="283">
        <v>7.01</v>
      </c>
      <c r="F11" s="283">
        <v>7</v>
      </c>
      <c r="G11" s="448">
        <v>3301.12</v>
      </c>
      <c r="H11" s="448">
        <v>676.95</v>
      </c>
      <c r="I11" s="285"/>
      <c r="J11" s="284"/>
      <c r="K11" s="284"/>
      <c r="M11" s="284"/>
      <c r="N11" s="284"/>
    </row>
    <row r="12" spans="2:14" ht="11.25">
      <c r="B12" s="283" t="s">
        <v>63</v>
      </c>
      <c r="C12" s="283">
        <v>4.048333333333333</v>
      </c>
      <c r="D12" s="283">
        <v>5.1475</v>
      </c>
      <c r="E12" s="283">
        <v>5.873333333333332</v>
      </c>
      <c r="F12" s="283">
        <v>5.86</v>
      </c>
      <c r="G12" s="448">
        <v>3775.88</v>
      </c>
      <c r="H12" s="448">
        <v>776.8</v>
      </c>
      <c r="J12" s="284"/>
      <c r="K12" s="284"/>
      <c r="M12" s="284"/>
      <c r="N12" s="284"/>
    </row>
    <row r="13" spans="2:14" ht="11.25">
      <c r="B13" s="283" t="s">
        <v>64</v>
      </c>
      <c r="C13" s="283">
        <v>5.935833333333332</v>
      </c>
      <c r="D13" s="283">
        <v>6.683333333333334</v>
      </c>
      <c r="E13" s="283">
        <v>7.08</v>
      </c>
      <c r="F13" s="283">
        <v>7.06</v>
      </c>
      <c r="G13" s="448">
        <v>3834.44</v>
      </c>
      <c r="H13" s="448">
        <v>751.96</v>
      </c>
      <c r="J13" s="284"/>
      <c r="K13" s="284"/>
      <c r="M13" s="284"/>
      <c r="N13" s="284"/>
    </row>
    <row r="14" spans="2:14" ht="11.25">
      <c r="B14" s="283" t="s">
        <v>65</v>
      </c>
      <c r="C14" s="283">
        <v>6.160833333333334</v>
      </c>
      <c r="D14" s="283">
        <v>6.390833333333334</v>
      </c>
      <c r="E14" s="283">
        <v>6.58</v>
      </c>
      <c r="F14" s="283">
        <v>6.88</v>
      </c>
      <c r="G14" s="448">
        <v>5117.12</v>
      </c>
      <c r="H14" s="448">
        <v>1052.13</v>
      </c>
      <c r="J14" s="284"/>
      <c r="K14" s="284"/>
      <c r="M14" s="284"/>
      <c r="N14" s="284"/>
    </row>
    <row r="15" spans="2:14" ht="11.25">
      <c r="B15" s="283" t="s">
        <v>66</v>
      </c>
      <c r="C15" s="283">
        <v>5.84</v>
      </c>
      <c r="D15" s="283">
        <v>6.176666666666667</v>
      </c>
      <c r="E15" s="283">
        <v>6.438333333333333</v>
      </c>
      <c r="F15" s="283">
        <v>6.7</v>
      </c>
      <c r="G15" s="448">
        <v>6448.27</v>
      </c>
      <c r="H15" s="448">
        <v>1291.03</v>
      </c>
      <c r="J15" s="284"/>
      <c r="K15" s="284"/>
      <c r="M15" s="284"/>
      <c r="N15" s="284"/>
    </row>
    <row r="16" spans="2:14" ht="11.25">
      <c r="B16" s="283" t="s">
        <v>67</v>
      </c>
      <c r="C16" s="283">
        <v>5.988333333333333</v>
      </c>
      <c r="D16" s="283">
        <v>6.2225</v>
      </c>
      <c r="E16" s="283">
        <v>6.3525</v>
      </c>
      <c r="F16" s="283">
        <v>6.57</v>
      </c>
      <c r="G16" s="448">
        <v>7908.25</v>
      </c>
      <c r="H16" s="448">
        <v>1570.35</v>
      </c>
      <c r="J16" s="284"/>
      <c r="K16" s="284"/>
      <c r="M16" s="284"/>
      <c r="N16" s="284"/>
    </row>
    <row r="17" spans="2:14" ht="11.25">
      <c r="B17" s="283" t="s">
        <v>68</v>
      </c>
      <c r="C17" s="283">
        <v>5.129166666666666</v>
      </c>
      <c r="D17" s="283">
        <v>5.15</v>
      </c>
      <c r="E17" s="283">
        <v>5.264166666666666</v>
      </c>
      <c r="F17" s="283">
        <v>5.5758333333333345</v>
      </c>
      <c r="G17" s="448">
        <v>9181.43</v>
      </c>
      <c r="H17" s="448">
        <v>2192.6899</v>
      </c>
      <c r="J17" s="284"/>
      <c r="K17" s="284"/>
      <c r="L17" s="284"/>
      <c r="M17" s="284"/>
      <c r="N17" s="284"/>
    </row>
    <row r="18" spans="2:14" ht="11.25">
      <c r="B18" s="283" t="s">
        <v>69</v>
      </c>
      <c r="C18" s="283">
        <v>5.425833333333333</v>
      </c>
      <c r="D18" s="283">
        <v>5.540833333333333</v>
      </c>
      <c r="E18" s="283">
        <v>5.636666666666667</v>
      </c>
      <c r="F18" s="283">
        <v>5.862541666666666</v>
      </c>
      <c r="G18" s="448">
        <v>11497</v>
      </c>
      <c r="H18" s="448">
        <v>4069.3101</v>
      </c>
      <c r="J18" s="284"/>
      <c r="K18" s="284"/>
      <c r="L18" s="284"/>
      <c r="M18" s="284"/>
      <c r="N18" s="284"/>
    </row>
    <row r="19" spans="2:14" ht="11.25">
      <c r="B19" s="283" t="s">
        <v>70</v>
      </c>
      <c r="C19" s="283">
        <v>6.255</v>
      </c>
      <c r="D19" s="283">
        <v>6.1525</v>
      </c>
      <c r="E19" s="283">
        <v>6.029166666666666</v>
      </c>
      <c r="F19" s="283">
        <v>5.934755606077116</v>
      </c>
      <c r="G19" s="448">
        <v>10787</v>
      </c>
      <c r="H19" s="448">
        <v>2470.52</v>
      </c>
      <c r="J19" s="284"/>
      <c r="K19" s="284"/>
      <c r="L19" s="284"/>
      <c r="M19" s="284"/>
      <c r="N19" s="284"/>
    </row>
    <row r="20" spans="2:14" ht="11.25">
      <c r="B20" s="283" t="s">
        <v>71</v>
      </c>
      <c r="C20" s="283">
        <v>3.8225</v>
      </c>
      <c r="D20" s="283">
        <v>4.550833333333333</v>
      </c>
      <c r="E20" s="283">
        <v>5.0175</v>
      </c>
      <c r="F20" s="283">
        <v>5.474393536648797</v>
      </c>
      <c r="G20" s="448">
        <v>10022</v>
      </c>
      <c r="H20" s="448">
        <v>1950.44</v>
      </c>
      <c r="J20" s="284"/>
      <c r="K20" s="284"/>
      <c r="L20" s="284"/>
      <c r="M20" s="284"/>
      <c r="N20" s="284"/>
    </row>
    <row r="21" spans="2:14" ht="11.25">
      <c r="B21" s="283" t="s">
        <v>72</v>
      </c>
      <c r="C21" s="283">
        <v>2.6366666666666663</v>
      </c>
      <c r="D21" s="283">
        <v>3.815</v>
      </c>
      <c r="E21" s="283">
        <v>4.610833333333333</v>
      </c>
      <c r="F21" s="283">
        <v>5.286074588645525</v>
      </c>
      <c r="G21" s="448">
        <v>8342</v>
      </c>
      <c r="H21" s="448">
        <v>1335.51</v>
      </c>
      <c r="J21" s="284"/>
      <c r="K21" s="284"/>
      <c r="L21" s="284"/>
      <c r="M21" s="284"/>
      <c r="N21" s="284"/>
    </row>
    <row r="22" spans="2:14" ht="11.25">
      <c r="B22" s="283" t="s">
        <v>73</v>
      </c>
      <c r="C22" s="283">
        <v>1.6533333333333333</v>
      </c>
      <c r="D22" s="283">
        <v>2.9683333333333337</v>
      </c>
      <c r="E22" s="283">
        <v>4.015</v>
      </c>
      <c r="F22" s="283">
        <v>4.774762055074555</v>
      </c>
      <c r="G22" s="448">
        <v>10409.95</v>
      </c>
      <c r="H22" s="448">
        <v>2006.68</v>
      </c>
      <c r="J22" s="284"/>
      <c r="K22" s="284"/>
      <c r="L22" s="284"/>
      <c r="M22" s="284"/>
      <c r="N22" s="284"/>
    </row>
    <row r="23" spans="2:14" ht="11.25">
      <c r="B23" s="283" t="s">
        <v>74</v>
      </c>
      <c r="C23" s="283">
        <v>2.38</v>
      </c>
      <c r="D23" s="283">
        <v>3.429166666666667</v>
      </c>
      <c r="E23" s="283">
        <v>4.274166666666667</v>
      </c>
      <c r="F23" s="283">
        <v>5.032304044666666</v>
      </c>
      <c r="G23" s="448">
        <v>10783.01</v>
      </c>
      <c r="H23" s="448">
        <v>2175.44</v>
      </c>
      <c r="J23" s="284"/>
      <c r="K23" s="284"/>
      <c r="L23" s="284"/>
      <c r="M23" s="284"/>
      <c r="N23" s="284"/>
    </row>
    <row r="24" spans="2:14" ht="11.25">
      <c r="B24" s="386" t="s">
        <v>76</v>
      </c>
      <c r="C24" s="283">
        <v>3.8508333333333336</v>
      </c>
      <c r="D24" s="283">
        <v>4.045833333333333</v>
      </c>
      <c r="E24" s="283">
        <v>4.29</v>
      </c>
      <c r="F24" s="7">
        <v>4.569650043833334</v>
      </c>
      <c r="G24" s="449">
        <v>10717.5</v>
      </c>
      <c r="H24" s="449">
        <v>2205.32</v>
      </c>
      <c r="J24" s="284"/>
      <c r="K24" s="284"/>
      <c r="L24" s="284"/>
      <c r="M24" s="284"/>
      <c r="N24" s="284"/>
    </row>
    <row r="25" spans="2:8" ht="12.75">
      <c r="B25" s="446">
        <v>2006</v>
      </c>
      <c r="C25" s="283">
        <v>4.815</v>
      </c>
      <c r="D25" s="283">
        <v>4.745</v>
      </c>
      <c r="E25" s="283">
        <v>4.791666666666667</v>
      </c>
      <c r="F25" s="451">
        <v>4.898181818181818</v>
      </c>
      <c r="G25" s="449">
        <v>12463.15</v>
      </c>
      <c r="H25" s="449">
        <v>2415.29</v>
      </c>
    </row>
    <row r="26" spans="2:8" ht="12.75">
      <c r="B26" s="387">
        <v>2007</v>
      </c>
      <c r="C26" s="453">
        <v>4.3575</v>
      </c>
      <c r="D26" s="453">
        <v>4.425</v>
      </c>
      <c r="E26" s="453">
        <v>4.629166666666666</v>
      </c>
      <c r="F26" s="454">
        <v>4.834166666666667</v>
      </c>
      <c r="G26" s="450">
        <v>13264.8</v>
      </c>
      <c r="H26" s="450">
        <v>2652.28</v>
      </c>
    </row>
    <row r="27" spans="2:8" ht="12.75">
      <c r="B27" s="388" t="s">
        <v>311</v>
      </c>
      <c r="C27" s="283"/>
      <c r="D27" s="283"/>
      <c r="E27" s="283"/>
      <c r="F27" s="452"/>
      <c r="G27" s="1"/>
      <c r="H27" s="1"/>
    </row>
    <row r="28" spans="2:8" ht="11.25">
      <c r="B28" s="390" t="s">
        <v>313</v>
      </c>
      <c r="C28" s="11"/>
      <c r="D28" s="11"/>
      <c r="E28" s="11"/>
      <c r="F28" s="389"/>
      <c r="G28" s="57"/>
      <c r="H28" s="57"/>
    </row>
    <row r="29" spans="2:6" ht="11.25">
      <c r="B29" s="390" t="s">
        <v>314</v>
      </c>
      <c r="C29" s="11"/>
      <c r="D29" s="11"/>
      <c r="E29" s="11"/>
      <c r="F29" s="389"/>
    </row>
    <row r="31" spans="7:8" ht="11.25">
      <c r="G31" s="283"/>
      <c r="H31" s="283"/>
    </row>
    <row r="34" spans="7:8" ht="11.25">
      <c r="G34" s="267"/>
      <c r="H34" s="267"/>
    </row>
    <row r="35" spans="7:8" ht="11.25">
      <c r="G35" s="267"/>
      <c r="H35" s="267"/>
    </row>
    <row r="36" spans="7:8" ht="11.25">
      <c r="G36" s="267"/>
      <c r="H36" s="267"/>
    </row>
    <row r="37" spans="7:8" ht="11.25">
      <c r="G37" s="332"/>
      <c r="H37" s="332"/>
    </row>
    <row r="38" spans="7:8" ht="11.25">
      <c r="G38" s="332"/>
      <c r="H38" s="332"/>
    </row>
    <row r="39" spans="1:8" ht="11.25">
      <c r="A39" s="286"/>
      <c r="G39" s="332"/>
      <c r="H39" s="332"/>
    </row>
  </sheetData>
  <mergeCells count="3">
    <mergeCell ref="B6:B8"/>
    <mergeCell ref="C6:H6"/>
    <mergeCell ref="G7:G8"/>
  </mergeCells>
  <printOptions horizontalCentered="1"/>
  <pageMargins left="0" right="0" top="0.5905511811023623" bottom="0.5905511811023623" header="0.5118110236220472" footer="0.5118110236220472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24"/>
  <sheetViews>
    <sheetView showGridLines="0" zoomScaleSheetLayoutView="100" workbookViewId="0" topLeftCell="A1">
      <selection activeCell="Q1" sqref="Q1"/>
    </sheetView>
  </sheetViews>
  <sheetFormatPr defaultColWidth="9.140625" defaultRowHeight="12.75"/>
  <cols>
    <col min="1" max="1" width="2.421875" style="41" customWidth="1"/>
    <col min="2" max="2" width="12.421875" style="41" customWidth="1"/>
    <col min="3" max="7" width="7.00390625" style="41" customWidth="1"/>
    <col min="8" max="8" width="8.00390625" style="41" customWidth="1"/>
    <col min="9" max="9" width="8.7109375" style="41" customWidth="1"/>
    <col min="10" max="12" width="7.00390625" style="41" customWidth="1"/>
    <col min="13" max="13" width="7.57421875" style="61" customWidth="1"/>
    <col min="14" max="14" width="7.00390625" style="62" customWidth="1"/>
    <col min="15" max="15" width="7.00390625" style="43" customWidth="1"/>
    <col min="16" max="16" width="7.8515625" style="43" bestFit="1" customWidth="1"/>
    <col min="17" max="17" width="11.28125" style="41" bestFit="1" customWidth="1"/>
    <col min="18" max="16384" width="7.00390625" style="41" customWidth="1"/>
  </cols>
  <sheetData>
    <row r="1" spans="2:17" s="61" customFormat="1" ht="12.75">
      <c r="B1" s="203" t="s">
        <v>241</v>
      </c>
      <c r="N1" s="203"/>
      <c r="O1" s="395"/>
      <c r="P1" s="206"/>
      <c r="Q1" s="206" t="s">
        <v>658</v>
      </c>
    </row>
    <row r="3" ht="11.25">
      <c r="B3" s="2" t="s">
        <v>607</v>
      </c>
    </row>
    <row r="4" spans="2:13" ht="11.25">
      <c r="B4" s="44" t="s">
        <v>84</v>
      </c>
      <c r="C4" s="44"/>
      <c r="D4" s="44"/>
      <c r="E4" s="44"/>
      <c r="F4" s="44"/>
      <c r="G4" s="44"/>
      <c r="H4" s="44"/>
      <c r="I4" s="44"/>
      <c r="M4" s="63"/>
    </row>
    <row r="5" spans="2:16" ht="11.25">
      <c r="B5" s="64" t="s">
        <v>85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63"/>
      <c r="N5" s="65"/>
      <c r="O5" s="46"/>
      <c r="P5" s="46"/>
    </row>
    <row r="6" spans="15:16" ht="11.25">
      <c r="O6" s="41"/>
      <c r="P6" s="41"/>
    </row>
    <row r="7" spans="2:17" ht="22.5">
      <c r="B7" s="47"/>
      <c r="C7" s="66" t="s">
        <v>86</v>
      </c>
      <c r="D7" s="66"/>
      <c r="E7" s="66"/>
      <c r="F7" s="66"/>
      <c r="G7" s="66"/>
      <c r="H7" s="66"/>
      <c r="I7" s="66"/>
      <c r="J7" s="66"/>
      <c r="K7" s="66"/>
      <c r="L7" s="66"/>
      <c r="M7" s="520" t="s">
        <v>87</v>
      </c>
      <c r="N7" s="520" t="s">
        <v>100</v>
      </c>
      <c r="O7" s="520" t="s">
        <v>88</v>
      </c>
      <c r="P7" s="67" t="s">
        <v>89</v>
      </c>
      <c r="Q7" s="67"/>
    </row>
    <row r="8" spans="2:17" ht="11.25">
      <c r="B8" s="49"/>
      <c r="C8" s="513" t="s">
        <v>90</v>
      </c>
      <c r="D8" s="513" t="s">
        <v>83</v>
      </c>
      <c r="E8" s="513" t="s">
        <v>91</v>
      </c>
      <c r="F8" s="513" t="s">
        <v>92</v>
      </c>
      <c r="G8" s="513" t="s">
        <v>93</v>
      </c>
      <c r="H8" s="523" t="s">
        <v>431</v>
      </c>
      <c r="I8" s="523" t="s">
        <v>432</v>
      </c>
      <c r="J8" s="513" t="s">
        <v>94</v>
      </c>
      <c r="K8" s="513" t="s">
        <v>95</v>
      </c>
      <c r="L8" s="513" t="s">
        <v>96</v>
      </c>
      <c r="M8" s="521"/>
      <c r="N8" s="521"/>
      <c r="O8" s="521"/>
      <c r="P8" s="68" t="s">
        <v>97</v>
      </c>
      <c r="Q8" s="68"/>
    </row>
    <row r="9" spans="2:17" s="51" customFormat="1" ht="23.25" thickBot="1">
      <c r="B9" s="52" t="s">
        <v>1</v>
      </c>
      <c r="C9" s="515"/>
      <c r="D9" s="515"/>
      <c r="E9" s="515"/>
      <c r="F9" s="515"/>
      <c r="G9" s="515"/>
      <c r="H9" s="524"/>
      <c r="I9" s="524"/>
      <c r="J9" s="515"/>
      <c r="K9" s="515"/>
      <c r="L9" s="515"/>
      <c r="M9" s="522"/>
      <c r="N9" s="522"/>
      <c r="O9" s="522"/>
      <c r="P9" s="54" t="s">
        <v>98</v>
      </c>
      <c r="Q9" s="69" t="s">
        <v>99</v>
      </c>
    </row>
    <row r="10" spans="2:17" ht="12" thickTop="1">
      <c r="B10" s="72" t="s">
        <v>65</v>
      </c>
      <c r="C10" s="73">
        <v>15.247091670544432</v>
      </c>
      <c r="D10" s="73">
        <v>14.779408339156763</v>
      </c>
      <c r="E10" s="73">
        <v>6.392164925331301</v>
      </c>
      <c r="F10" s="73">
        <v>25.90972305368542</v>
      </c>
      <c r="G10" s="73">
        <v>31.451268876733618</v>
      </c>
      <c r="H10" s="73">
        <v>-5.615669953858693</v>
      </c>
      <c r="I10" s="73">
        <v>13.061276454054882</v>
      </c>
      <c r="J10" s="73">
        <v>22.408161659091363</v>
      </c>
      <c r="K10" s="73">
        <v>21.98247386624179</v>
      </c>
      <c r="L10" s="73">
        <v>23.166319626188383</v>
      </c>
      <c r="M10" s="73">
        <v>53.08718429635271</v>
      </c>
      <c r="N10" s="73">
        <v>31.62263672409802</v>
      </c>
      <c r="O10" s="73">
        <v>23.371874897767285</v>
      </c>
      <c r="P10" s="74">
        <v>0.9725</v>
      </c>
      <c r="Q10" s="73">
        <v>14.952718676122934</v>
      </c>
    </row>
    <row r="11" spans="2:17" ht="11.25">
      <c r="B11" s="72" t="s">
        <v>66</v>
      </c>
      <c r="C11" s="75">
        <v>9.199486405077796</v>
      </c>
      <c r="D11" s="75">
        <v>9.337024198982036</v>
      </c>
      <c r="E11" s="75">
        <v>8.087240658433315</v>
      </c>
      <c r="F11" s="75">
        <v>11.34307178020466</v>
      </c>
      <c r="G11" s="75">
        <v>9.561241562337752</v>
      </c>
      <c r="H11" s="75">
        <v>17.304908792883644</v>
      </c>
      <c r="I11" s="75">
        <v>3.8839997228189427</v>
      </c>
      <c r="J11" s="75">
        <v>9.564951817589984</v>
      </c>
      <c r="K11" s="75">
        <v>9.116033099976907</v>
      </c>
      <c r="L11" s="75">
        <v>10.034829487369269</v>
      </c>
      <c r="M11" s="75">
        <v>27.412316994764296</v>
      </c>
      <c r="N11" s="75">
        <v>9.58509055598087</v>
      </c>
      <c r="O11" s="75">
        <v>16.040586297386806</v>
      </c>
      <c r="P11" s="76">
        <v>1.0394</v>
      </c>
      <c r="Q11" s="75">
        <v>6.879177377892032</v>
      </c>
    </row>
    <row r="12" spans="2:17" ht="11.25">
      <c r="B12" s="72" t="s">
        <v>67</v>
      </c>
      <c r="C12" s="75">
        <v>7.7426511369939055</v>
      </c>
      <c r="D12" s="75">
        <v>7.480937567284629</v>
      </c>
      <c r="E12" s="75">
        <v>7.783637944625488</v>
      </c>
      <c r="F12" s="75">
        <v>7.214747464129911</v>
      </c>
      <c r="G12" s="75">
        <v>6.812048287937222</v>
      </c>
      <c r="H12" s="75">
        <v>17.71670915865855</v>
      </c>
      <c r="I12" s="75">
        <v>3.126771837374509</v>
      </c>
      <c r="J12" s="75">
        <v>5.2243185352542465</v>
      </c>
      <c r="K12" s="75">
        <v>4.339987591693739</v>
      </c>
      <c r="L12" s="75">
        <v>4.825747615599374</v>
      </c>
      <c r="M12" s="75">
        <v>24.781591230806498</v>
      </c>
      <c r="N12" s="75">
        <v>9.784988602272971</v>
      </c>
      <c r="O12" s="75">
        <v>10.129562012814407</v>
      </c>
      <c r="P12" s="76">
        <v>1.1164</v>
      </c>
      <c r="Q12" s="75">
        <v>7.408120069270718</v>
      </c>
    </row>
    <row r="13" spans="2:17" ht="11.25">
      <c r="B13" s="72" t="s">
        <v>68</v>
      </c>
      <c r="C13" s="75">
        <v>1.7818044545111489</v>
      </c>
      <c r="D13" s="75">
        <v>1.7034504196456357</v>
      </c>
      <c r="E13" s="75">
        <v>1.5147288341337939</v>
      </c>
      <c r="F13" s="75">
        <v>1.6630105761100022</v>
      </c>
      <c r="G13" s="75">
        <v>2.7497211454911907</v>
      </c>
      <c r="H13" s="75">
        <v>4.923051292196856</v>
      </c>
      <c r="I13" s="75">
        <v>-0.2029397972219127</v>
      </c>
      <c r="J13" s="75">
        <v>1.654978179942268</v>
      </c>
      <c r="K13" s="75">
        <v>2.48686612895328</v>
      </c>
      <c r="L13" s="75">
        <v>-1.7952822985451977</v>
      </c>
      <c r="M13" s="75">
        <v>28.786933344492805</v>
      </c>
      <c r="N13" s="75">
        <v>7.793858093222794</v>
      </c>
      <c r="O13" s="75">
        <v>11.655036865353319</v>
      </c>
      <c r="P13" s="76">
        <v>1.2087</v>
      </c>
      <c r="Q13" s="75">
        <v>8.267646005016127</v>
      </c>
    </row>
    <row r="14" spans="2:17" ht="11.25">
      <c r="B14" s="72" t="s">
        <v>69</v>
      </c>
      <c r="C14" s="75">
        <v>20.101017593785198</v>
      </c>
      <c r="D14" s="75">
        <v>19.979488015431524</v>
      </c>
      <c r="E14" s="75">
        <v>28.896316102198472</v>
      </c>
      <c r="F14" s="75">
        <v>9.115675779931532</v>
      </c>
      <c r="G14" s="75">
        <v>9.206935639615432</v>
      </c>
      <c r="H14" s="75">
        <v>29.9300690047569</v>
      </c>
      <c r="I14" s="75">
        <v>28.317035428701075</v>
      </c>
      <c r="J14" s="75">
        <v>8.939788780688506</v>
      </c>
      <c r="K14" s="75">
        <v>8.429006320560251</v>
      </c>
      <c r="L14" s="75">
        <v>8.62999785267582</v>
      </c>
      <c r="M14" s="75">
        <v>25.587649644725687</v>
      </c>
      <c r="N14" s="75">
        <v>5.7295657782205245</v>
      </c>
      <c r="O14" s="75">
        <v>13.2159341167994</v>
      </c>
      <c r="P14" s="76">
        <v>1.789</v>
      </c>
      <c r="Q14" s="75">
        <v>48.010258955903005</v>
      </c>
    </row>
    <row r="15" spans="2:17" ht="11.25">
      <c r="B15" s="72" t="s">
        <v>70</v>
      </c>
      <c r="C15" s="75">
        <v>9.954014340338802</v>
      </c>
      <c r="D15" s="75">
        <v>9.806563372148979</v>
      </c>
      <c r="E15" s="75">
        <v>12.05559332972237</v>
      </c>
      <c r="F15" s="75">
        <v>6.213128880443652</v>
      </c>
      <c r="G15" s="75">
        <v>7.662946771819601</v>
      </c>
      <c r="H15" s="75">
        <v>13.1138358759191</v>
      </c>
      <c r="I15" s="75">
        <v>11.568792105213287</v>
      </c>
      <c r="J15" s="75">
        <v>5.97459334239816</v>
      </c>
      <c r="K15" s="75">
        <v>5.272732995499041</v>
      </c>
      <c r="L15" s="75">
        <v>4.384060228928188</v>
      </c>
      <c r="M15" s="75">
        <v>17.43252865429401</v>
      </c>
      <c r="N15" s="75">
        <v>2.0963096536931847</v>
      </c>
      <c r="O15" s="75">
        <v>10.74676069816043</v>
      </c>
      <c r="P15" s="76">
        <v>1.9554</v>
      </c>
      <c r="Q15" s="75">
        <v>9.301285634432643</v>
      </c>
    </row>
    <row r="16" spans="2:17" ht="11.25">
      <c r="B16" s="72" t="s">
        <v>71</v>
      </c>
      <c r="C16" s="75">
        <v>10.38467627038151</v>
      </c>
      <c r="D16" s="75">
        <v>10.396968603392276</v>
      </c>
      <c r="E16" s="75">
        <v>11.871876092724776</v>
      </c>
      <c r="F16" s="75">
        <v>7.93825799338479</v>
      </c>
      <c r="G16" s="75">
        <v>8.853430729913224</v>
      </c>
      <c r="H16" s="75">
        <v>16.033438071143703</v>
      </c>
      <c r="I16" s="75">
        <v>10.325059703688622</v>
      </c>
      <c r="J16" s="75">
        <v>7.67343641407332</v>
      </c>
      <c r="K16" s="75">
        <v>9.441431313572245</v>
      </c>
      <c r="L16" s="75">
        <v>7.133459888777693</v>
      </c>
      <c r="M16" s="75">
        <v>17.317389854226505</v>
      </c>
      <c r="N16" s="75">
        <v>2.285255714886425</v>
      </c>
      <c r="O16" s="75">
        <v>9.499572566876546</v>
      </c>
      <c r="P16" s="76">
        <v>2.3204</v>
      </c>
      <c r="Q16" s="75">
        <v>18.66625754321365</v>
      </c>
    </row>
    <row r="17" spans="2:17" ht="11.25">
      <c r="B17" s="72" t="s">
        <v>72</v>
      </c>
      <c r="C17" s="75">
        <v>25.306828643199818</v>
      </c>
      <c r="D17" s="75">
        <v>26.41066233299243</v>
      </c>
      <c r="E17" s="75">
        <v>35.41449288685619</v>
      </c>
      <c r="F17" s="75">
        <v>12.175496752558445</v>
      </c>
      <c r="G17" s="75">
        <v>12.872024855548215</v>
      </c>
      <c r="H17" s="75">
        <v>47.308144429486454</v>
      </c>
      <c r="I17" s="75">
        <v>30.925206846848695</v>
      </c>
      <c r="J17" s="75">
        <v>12.530273356687704</v>
      </c>
      <c r="K17" s="75">
        <v>14.739919134520797</v>
      </c>
      <c r="L17" s="75">
        <v>9.90049500859036</v>
      </c>
      <c r="M17" s="75">
        <v>19.173057345039112</v>
      </c>
      <c r="N17" s="75">
        <v>2.802540433403533</v>
      </c>
      <c r="O17" s="75">
        <v>9.874786365093136</v>
      </c>
      <c r="P17" s="76">
        <v>3.5333</v>
      </c>
      <c r="Q17" s="75">
        <v>52.27116014480264</v>
      </c>
    </row>
    <row r="18" spans="2:17" ht="11.25">
      <c r="B18" s="72" t="s">
        <v>73</v>
      </c>
      <c r="C18" s="75">
        <v>8.708332871852221</v>
      </c>
      <c r="D18" s="75">
        <v>7.672927164452581</v>
      </c>
      <c r="E18" s="75">
        <v>6.256597906999639</v>
      </c>
      <c r="F18" s="75">
        <v>8.930580968825442</v>
      </c>
      <c r="G18" s="75">
        <v>14.42035032653688</v>
      </c>
      <c r="H18" s="75">
        <v>4.546747432183307</v>
      </c>
      <c r="I18" s="75">
        <v>6.909183513555872</v>
      </c>
      <c r="J18" s="75">
        <v>9.300512800400028</v>
      </c>
      <c r="K18" s="75">
        <v>10.383957866064764</v>
      </c>
      <c r="L18" s="75">
        <v>8.179316429491589</v>
      </c>
      <c r="M18" s="75">
        <v>23.345449186517243</v>
      </c>
      <c r="N18" s="75">
        <v>4.64863480935882</v>
      </c>
      <c r="O18" s="75">
        <v>11.498878918130861</v>
      </c>
      <c r="P18" s="76">
        <v>2.8892</v>
      </c>
      <c r="Q18" s="75">
        <v>-18.22941725865338</v>
      </c>
    </row>
    <row r="19" spans="2:17" ht="11.25">
      <c r="B19" s="72" t="s">
        <v>74</v>
      </c>
      <c r="C19" s="75">
        <v>12.412762561342138</v>
      </c>
      <c r="D19" s="75">
        <v>12.13571580514785</v>
      </c>
      <c r="E19" s="75">
        <v>14.674810642967362</v>
      </c>
      <c r="F19" s="75">
        <v>6.270257481960484</v>
      </c>
      <c r="G19" s="75">
        <v>11.023462049246358</v>
      </c>
      <c r="H19" s="75">
        <v>2.649862456041352</v>
      </c>
      <c r="I19" s="75">
        <v>19.50233623453961</v>
      </c>
      <c r="J19" s="75">
        <v>7.599495848826421</v>
      </c>
      <c r="K19" s="75">
        <v>6.132793794730862</v>
      </c>
      <c r="L19" s="75">
        <v>6.564420440519769</v>
      </c>
      <c r="M19" s="75">
        <v>16.24629161582383</v>
      </c>
      <c r="N19" s="75">
        <v>1.8184182272882987</v>
      </c>
      <c r="O19" s="75">
        <v>9.812446682447561</v>
      </c>
      <c r="P19" s="76">
        <v>2.6544</v>
      </c>
      <c r="Q19" s="75">
        <v>-8.126817112003337</v>
      </c>
    </row>
    <row r="20" spans="2:17" ht="11.25">
      <c r="B20" s="72" t="s">
        <v>76</v>
      </c>
      <c r="C20" s="75">
        <v>1.208743070346352</v>
      </c>
      <c r="D20" s="75">
        <v>1.2244785563269245</v>
      </c>
      <c r="E20" s="75">
        <v>-0.9663760202802574</v>
      </c>
      <c r="F20" s="75">
        <v>4.934474160705271</v>
      </c>
      <c r="G20" s="75">
        <v>6.844045572499624</v>
      </c>
      <c r="H20" s="75">
        <v>-6.337933116228167</v>
      </c>
      <c r="I20" s="75">
        <v>0.8540534573065361</v>
      </c>
      <c r="J20" s="75">
        <v>5.689226818735094</v>
      </c>
      <c r="K20" s="75">
        <v>5.046764680776672</v>
      </c>
      <c r="L20" s="75">
        <v>4.525431701095561</v>
      </c>
      <c r="M20" s="75">
        <v>19.049810263745258</v>
      </c>
      <c r="N20" s="75">
        <v>2.833526037470646</v>
      </c>
      <c r="O20" s="75">
        <v>9.750000317136799</v>
      </c>
      <c r="P20" s="76">
        <v>2.3407</v>
      </c>
      <c r="Q20" s="75">
        <v>-11.81811332127788</v>
      </c>
    </row>
    <row r="21" spans="2:17" ht="11.25">
      <c r="B21" s="72" t="s">
        <v>514</v>
      </c>
      <c r="C21" s="75">
        <v>3.831573165853741</v>
      </c>
      <c r="D21" s="75">
        <v>3.79312950564481</v>
      </c>
      <c r="E21" s="75">
        <v>4.293096221951553</v>
      </c>
      <c r="F21" s="75">
        <v>2.054375537019415</v>
      </c>
      <c r="G21" s="75">
        <v>5.042901059908544</v>
      </c>
      <c r="H21" s="75">
        <v>6.91537165570133</v>
      </c>
      <c r="I21" s="75">
        <v>3.4648211945499385</v>
      </c>
      <c r="J21" s="75">
        <v>3.1415161315768714</v>
      </c>
      <c r="K21" s="75">
        <v>2.8130864627469387</v>
      </c>
      <c r="L21" s="75">
        <v>2.5477961399039017</v>
      </c>
      <c r="M21" s="75">
        <v>15.076798621171129</v>
      </c>
      <c r="N21" s="75">
        <v>2.037732872890574</v>
      </c>
      <c r="O21" s="75">
        <v>7.872067629144119</v>
      </c>
      <c r="P21" s="76">
        <v>2.138</v>
      </c>
      <c r="Q21" s="75">
        <v>-8.659802623146929</v>
      </c>
    </row>
    <row r="22" spans="2:17" ht="11.25">
      <c r="B22" s="77">
        <v>2007</v>
      </c>
      <c r="C22" s="485">
        <v>7.754382736989784</v>
      </c>
      <c r="D22" s="485">
        <v>7.892330452205121</v>
      </c>
      <c r="E22" s="485">
        <v>9.441071520081557</v>
      </c>
      <c r="F22" s="485">
        <v>4.603961596696027</v>
      </c>
      <c r="G22" s="485">
        <v>6.151408994149676</v>
      </c>
      <c r="H22" s="485">
        <v>24.8185271412817</v>
      </c>
      <c r="I22" s="485">
        <v>4.4244016551464815</v>
      </c>
      <c r="J22" s="485">
        <v>4.457658553373722</v>
      </c>
      <c r="K22" s="485">
        <v>5.155341450104434</v>
      </c>
      <c r="L22" s="485">
        <v>4.382133685805023</v>
      </c>
      <c r="M22" s="485">
        <v>11.87071481531079</v>
      </c>
      <c r="N22" s="485">
        <v>1.4138987692863036</v>
      </c>
      <c r="O22" s="485">
        <v>6.3749265569663205</v>
      </c>
      <c r="P22" s="486">
        <v>1.7713</v>
      </c>
      <c r="Q22" s="485">
        <v>-17.151543498596812</v>
      </c>
    </row>
    <row r="23" spans="2:16" ht="11.25">
      <c r="B23" s="57" t="s">
        <v>516</v>
      </c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9"/>
      <c r="N23" s="78"/>
      <c r="O23" s="80"/>
      <c r="P23" s="81"/>
    </row>
    <row r="24" ht="11.25">
      <c r="B24" s="82" t="s">
        <v>101</v>
      </c>
    </row>
  </sheetData>
  <mergeCells count="13">
    <mergeCell ref="C8:C9"/>
    <mergeCell ref="D8:D9"/>
    <mergeCell ref="E8:E9"/>
    <mergeCell ref="F8:F9"/>
    <mergeCell ref="G8:G9"/>
    <mergeCell ref="J8:J9"/>
    <mergeCell ref="K8:K9"/>
    <mergeCell ref="L8:L9"/>
    <mergeCell ref="M7:M9"/>
    <mergeCell ref="N7:N9"/>
    <mergeCell ref="O7:O9"/>
    <mergeCell ref="H8:H9"/>
    <mergeCell ref="I8:I9"/>
  </mergeCells>
  <printOptions horizontalCentered="1"/>
  <pageMargins left="0.2362204724409449" right="0.6299212598425197" top="1.062992125984252" bottom="0.4330708661417323" header="0.1968503937007874" footer="0.2755905511811024"/>
  <pageSetup fitToHeight="1" fitToWidth="1" horizontalDpi="300" verticalDpi="300" orientation="landscape" paperSize="9" r:id="rId2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157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3.57421875" style="60" customWidth="1"/>
    <col min="2" max="2" width="32.28125" style="60" customWidth="1"/>
    <col min="3" max="13" width="5.7109375" style="437" customWidth="1"/>
    <col min="14" max="16" width="5.7109375" style="287" customWidth="1"/>
    <col min="17" max="17" width="5.00390625" style="60" bestFit="1" customWidth="1"/>
    <col min="18" max="16384" width="9.140625" style="60" customWidth="1"/>
  </cols>
  <sheetData>
    <row r="1" spans="2:17" s="57" customFormat="1" ht="12.75">
      <c r="B1" s="203" t="s">
        <v>241</v>
      </c>
      <c r="C1" s="437"/>
      <c r="D1" s="437"/>
      <c r="E1" s="437"/>
      <c r="F1" s="437"/>
      <c r="G1" s="437"/>
      <c r="H1" s="437"/>
      <c r="I1" s="437"/>
      <c r="K1" s="437"/>
      <c r="L1" s="438"/>
      <c r="M1" s="438"/>
      <c r="N1" s="206"/>
      <c r="O1" s="206"/>
      <c r="Q1" s="206" t="s">
        <v>658</v>
      </c>
    </row>
    <row r="2" spans="12:13" ht="12.75">
      <c r="L2" s="438"/>
      <c r="M2" s="438"/>
    </row>
    <row r="3" spans="2:16" ht="11.25">
      <c r="B3" s="2" t="s">
        <v>651</v>
      </c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576"/>
      <c r="O3" s="576"/>
      <c r="P3" s="261"/>
    </row>
    <row r="4" spans="2:16" ht="11.25">
      <c r="B4" s="288" t="s">
        <v>315</v>
      </c>
      <c r="C4" s="439"/>
      <c r="D4" s="439"/>
      <c r="E4" s="439"/>
      <c r="F4" s="439"/>
      <c r="G4" s="439"/>
      <c r="H4" s="439"/>
      <c r="I4" s="439"/>
      <c r="J4" s="439"/>
      <c r="K4" s="439"/>
      <c r="L4" s="439"/>
      <c r="M4" s="439"/>
      <c r="N4" s="261"/>
      <c r="O4" s="261"/>
      <c r="P4" s="261"/>
    </row>
    <row r="5" spans="2:13" ht="11.25">
      <c r="B5" s="288"/>
      <c r="C5" s="439"/>
      <c r="D5" s="439"/>
      <c r="E5" s="439"/>
      <c r="F5" s="439"/>
      <c r="G5" s="439"/>
      <c r="H5" s="439"/>
      <c r="I5" s="439"/>
      <c r="J5" s="439"/>
      <c r="K5" s="439"/>
      <c r="L5" s="439"/>
      <c r="M5" s="439"/>
    </row>
    <row r="6" spans="2:17" ht="12" thickBot="1">
      <c r="B6" s="289" t="s">
        <v>316</v>
      </c>
      <c r="C6" s="364">
        <v>1995</v>
      </c>
      <c r="D6" s="364">
        <v>1996</v>
      </c>
      <c r="E6" s="364">
        <v>1997</v>
      </c>
      <c r="F6" s="364">
        <v>1998</v>
      </c>
      <c r="G6" s="364">
        <v>1999</v>
      </c>
      <c r="H6" s="364">
        <v>2000</v>
      </c>
      <c r="I6" s="364">
        <v>2001</v>
      </c>
      <c r="J6" s="364">
        <v>2002</v>
      </c>
      <c r="K6" s="364">
        <v>2003</v>
      </c>
      <c r="L6" s="364">
        <v>2004</v>
      </c>
      <c r="M6" s="364">
        <v>2005</v>
      </c>
      <c r="N6" s="364">
        <v>2006</v>
      </c>
      <c r="O6" s="364" t="s">
        <v>433</v>
      </c>
      <c r="P6" s="364" t="s">
        <v>643</v>
      </c>
      <c r="Q6" s="364" t="s">
        <v>653</v>
      </c>
    </row>
    <row r="7" spans="2:17" ht="12" thickTop="1">
      <c r="B7" s="262" t="s">
        <v>317</v>
      </c>
      <c r="C7" s="440">
        <v>4.41683199331733</v>
      </c>
      <c r="D7" s="440">
        <v>2.15049887302878</v>
      </c>
      <c r="E7" s="440">
        <v>3.37529801782325</v>
      </c>
      <c r="F7" s="440">
        <v>0.0353456753802988</v>
      </c>
      <c r="G7" s="440">
        <v>0.254078308889532</v>
      </c>
      <c r="H7" s="440">
        <v>4.30618685499806</v>
      </c>
      <c r="I7" s="440">
        <v>1.31311880978259</v>
      </c>
      <c r="J7" s="440">
        <v>2.65809408541043</v>
      </c>
      <c r="K7" s="440">
        <v>1.14661982295567</v>
      </c>
      <c r="L7" s="440">
        <v>5.71229237600208</v>
      </c>
      <c r="M7" s="440">
        <v>3.15967361284946</v>
      </c>
      <c r="N7" s="577">
        <v>3.97100648786677</v>
      </c>
      <c r="O7" s="577">
        <v>5.6673197423766</v>
      </c>
      <c r="P7" s="440">
        <v>4.8</v>
      </c>
      <c r="Q7" s="487">
        <v>3.7</v>
      </c>
    </row>
    <row r="8" spans="2:17" ht="11.25">
      <c r="B8" s="262" t="s">
        <v>318</v>
      </c>
      <c r="C8" s="435">
        <v>3.7</v>
      </c>
      <c r="D8" s="435">
        <v>4</v>
      </c>
      <c r="E8" s="435">
        <v>4.2</v>
      </c>
      <c r="F8" s="435">
        <v>2.8</v>
      </c>
      <c r="G8" s="435">
        <v>3.8</v>
      </c>
      <c r="H8" s="435">
        <v>4.7</v>
      </c>
      <c r="I8" s="435">
        <v>2.2</v>
      </c>
      <c r="J8" s="435">
        <v>2.8</v>
      </c>
      <c r="K8" s="435">
        <v>3.6</v>
      </c>
      <c r="L8" s="435">
        <v>4.9</v>
      </c>
      <c r="M8" s="435">
        <v>4.4</v>
      </c>
      <c r="N8" s="435">
        <v>5</v>
      </c>
      <c r="O8" s="435">
        <v>4.9</v>
      </c>
      <c r="P8" s="435">
        <v>3.7</v>
      </c>
      <c r="Q8" s="489">
        <v>3.8</v>
      </c>
    </row>
    <row r="9" spans="2:17" ht="11.25">
      <c r="B9" s="252" t="s">
        <v>319</v>
      </c>
      <c r="C9" s="290">
        <v>2.8</v>
      </c>
      <c r="D9" s="290">
        <v>3</v>
      </c>
      <c r="E9" s="290">
        <v>3.5</v>
      </c>
      <c r="F9" s="290">
        <v>2.6</v>
      </c>
      <c r="G9" s="290">
        <v>3.5</v>
      </c>
      <c r="H9" s="290">
        <v>3.9</v>
      </c>
      <c r="I9" s="290">
        <v>1.2</v>
      </c>
      <c r="J9" s="290">
        <v>1.6</v>
      </c>
      <c r="K9" s="290">
        <v>1.9</v>
      </c>
      <c r="L9" s="290">
        <v>3.2</v>
      </c>
      <c r="M9" s="290">
        <v>2.6</v>
      </c>
      <c r="N9" s="290">
        <v>3</v>
      </c>
      <c r="O9" s="290">
        <v>2.7</v>
      </c>
      <c r="P9" s="290">
        <v>1.3</v>
      </c>
      <c r="Q9" s="269">
        <v>1.3</v>
      </c>
    </row>
    <row r="10" spans="2:17" ht="11.25">
      <c r="B10" s="252" t="s">
        <v>320</v>
      </c>
      <c r="C10" s="290">
        <v>2.7</v>
      </c>
      <c r="D10" s="290">
        <v>3.6</v>
      </c>
      <c r="E10" s="290">
        <v>4.5</v>
      </c>
      <c r="F10" s="290">
        <v>4.2</v>
      </c>
      <c r="G10" s="290">
        <v>4.4</v>
      </c>
      <c r="H10" s="290">
        <v>3.7</v>
      </c>
      <c r="I10" s="290">
        <v>0.8</v>
      </c>
      <c r="J10" s="290">
        <v>1.6</v>
      </c>
      <c r="K10" s="290">
        <v>2.5</v>
      </c>
      <c r="L10" s="290">
        <v>3.6</v>
      </c>
      <c r="M10" s="290">
        <v>3.1</v>
      </c>
      <c r="N10" s="290">
        <v>2.9</v>
      </c>
      <c r="O10" s="290">
        <v>2.2</v>
      </c>
      <c r="P10" s="290">
        <v>0.5</v>
      </c>
      <c r="Q10" s="269">
        <v>0.6</v>
      </c>
    </row>
    <row r="11" spans="2:17" ht="11.25">
      <c r="B11" s="252" t="s">
        <v>321</v>
      </c>
      <c r="C11" s="290">
        <v>2.2</v>
      </c>
      <c r="D11" s="290">
        <v>1.4</v>
      </c>
      <c r="E11" s="290">
        <v>2.6</v>
      </c>
      <c r="F11" s="290">
        <v>2.8</v>
      </c>
      <c r="G11" s="290">
        <v>3</v>
      </c>
      <c r="H11" s="290">
        <v>3.8</v>
      </c>
      <c r="I11" s="290">
        <v>1.9</v>
      </c>
      <c r="J11" s="290">
        <v>0.9</v>
      </c>
      <c r="K11" s="290">
        <v>0.8</v>
      </c>
      <c r="L11" s="290">
        <v>2.1</v>
      </c>
      <c r="M11" s="290">
        <v>1.6</v>
      </c>
      <c r="N11" s="290">
        <v>2.8</v>
      </c>
      <c r="O11" s="290">
        <v>2.6</v>
      </c>
      <c r="P11" s="290">
        <v>1.4</v>
      </c>
      <c r="Q11" s="269">
        <v>1.2</v>
      </c>
    </row>
    <row r="12" spans="2:17" ht="11.25">
      <c r="B12" s="252" t="s">
        <v>322</v>
      </c>
      <c r="C12" s="290">
        <v>1.7</v>
      </c>
      <c r="D12" s="290">
        <v>0.8</v>
      </c>
      <c r="E12" s="290">
        <v>1.7</v>
      </c>
      <c r="F12" s="290">
        <v>2</v>
      </c>
      <c r="G12" s="290">
        <v>1.9</v>
      </c>
      <c r="H12" s="290">
        <v>3.1</v>
      </c>
      <c r="I12" s="290">
        <v>1.2</v>
      </c>
      <c r="J12" s="290" t="s">
        <v>510</v>
      </c>
      <c r="K12" s="290">
        <v>-0.3</v>
      </c>
      <c r="L12" s="290">
        <v>1.1</v>
      </c>
      <c r="M12" s="290">
        <v>0.8</v>
      </c>
      <c r="N12" s="290">
        <v>2.9</v>
      </c>
      <c r="O12" s="290">
        <v>2.5</v>
      </c>
      <c r="P12" s="290">
        <v>1.4</v>
      </c>
      <c r="Q12" s="488">
        <v>1</v>
      </c>
    </row>
    <row r="13" spans="2:17" ht="11.25">
      <c r="B13" s="252" t="s">
        <v>323</v>
      </c>
      <c r="C13" s="290">
        <v>2.8</v>
      </c>
      <c r="D13" s="290">
        <v>2.4</v>
      </c>
      <c r="E13" s="290">
        <v>4</v>
      </c>
      <c r="F13" s="290">
        <v>4.5</v>
      </c>
      <c r="G13" s="290">
        <v>4.7</v>
      </c>
      <c r="H13" s="290">
        <v>5.1</v>
      </c>
      <c r="I13" s="290">
        <v>3.6</v>
      </c>
      <c r="J13" s="290">
        <v>2.7</v>
      </c>
      <c r="K13" s="290">
        <v>3.1</v>
      </c>
      <c r="L13" s="290">
        <v>3.3</v>
      </c>
      <c r="M13" s="290">
        <v>3.6</v>
      </c>
      <c r="N13" s="290">
        <v>3.9</v>
      </c>
      <c r="O13" s="290">
        <v>3.8</v>
      </c>
      <c r="P13" s="290">
        <v>1.8</v>
      </c>
      <c r="Q13" s="269">
        <v>1.7</v>
      </c>
    </row>
    <row r="14" spans="2:17" ht="11.25">
      <c r="B14" s="252" t="s">
        <v>324</v>
      </c>
      <c r="C14" s="290">
        <v>1.8</v>
      </c>
      <c r="D14" s="290">
        <v>1.1</v>
      </c>
      <c r="E14" s="290">
        <v>2.3</v>
      </c>
      <c r="F14" s="290">
        <v>3.3</v>
      </c>
      <c r="G14" s="290">
        <v>3.3</v>
      </c>
      <c r="H14" s="290">
        <v>3.9</v>
      </c>
      <c r="I14" s="290">
        <v>1.9</v>
      </c>
      <c r="J14" s="290">
        <v>1</v>
      </c>
      <c r="K14" s="290">
        <v>1.1</v>
      </c>
      <c r="L14" s="290">
        <v>2.5</v>
      </c>
      <c r="M14" s="290">
        <v>1.7</v>
      </c>
      <c r="N14" s="290">
        <v>2</v>
      </c>
      <c r="O14" s="290">
        <v>1.9</v>
      </c>
      <c r="P14" s="290">
        <v>1.4</v>
      </c>
      <c r="Q14" s="269">
        <v>1.2</v>
      </c>
    </row>
    <row r="15" spans="2:17" ht="11.25">
      <c r="B15" s="252" t="s">
        <v>325</v>
      </c>
      <c r="C15" s="290">
        <v>2.1</v>
      </c>
      <c r="D15" s="290">
        <v>2.4</v>
      </c>
      <c r="E15" s="290">
        <v>3.6</v>
      </c>
      <c r="F15" s="290">
        <v>3.4</v>
      </c>
      <c r="G15" s="290">
        <v>3.4</v>
      </c>
      <c r="H15" s="290">
        <v>4.5</v>
      </c>
      <c r="I15" s="290">
        <v>4.5</v>
      </c>
      <c r="J15" s="290">
        <v>3.9</v>
      </c>
      <c r="K15" s="290">
        <v>5</v>
      </c>
      <c r="L15" s="290">
        <v>4.6</v>
      </c>
      <c r="M15" s="290">
        <v>3.8</v>
      </c>
      <c r="N15" s="290">
        <v>4.2</v>
      </c>
      <c r="O15" s="290">
        <v>4</v>
      </c>
      <c r="P15" s="290">
        <v>3.5</v>
      </c>
      <c r="Q15" s="269">
        <v>3.3</v>
      </c>
    </row>
    <row r="16" spans="2:17" ht="11.25">
      <c r="B16" s="252" t="s">
        <v>326</v>
      </c>
      <c r="C16" s="290">
        <v>9.9</v>
      </c>
      <c r="D16" s="290">
        <v>8.1</v>
      </c>
      <c r="E16" s="290">
        <v>10.8</v>
      </c>
      <c r="F16" s="290">
        <v>8.5</v>
      </c>
      <c r="G16" s="290">
        <v>10.7</v>
      </c>
      <c r="H16" s="290">
        <v>9.1</v>
      </c>
      <c r="I16" s="290">
        <v>5.9</v>
      </c>
      <c r="J16" s="290">
        <v>6.4</v>
      </c>
      <c r="K16" s="290">
        <v>4.3</v>
      </c>
      <c r="L16" s="290">
        <v>4.3</v>
      </c>
      <c r="M16" s="290">
        <v>5.9</v>
      </c>
      <c r="N16" s="290">
        <v>5.7</v>
      </c>
      <c r="O16" s="290">
        <v>5.3</v>
      </c>
      <c r="P16" s="290">
        <v>1.8</v>
      </c>
      <c r="Q16" s="488">
        <v>3</v>
      </c>
    </row>
    <row r="17" spans="2:17" ht="11.25">
      <c r="B17" s="252" t="s">
        <v>327</v>
      </c>
      <c r="C17" s="290">
        <v>2.9</v>
      </c>
      <c r="D17" s="290">
        <v>1.1</v>
      </c>
      <c r="E17" s="290">
        <v>2</v>
      </c>
      <c r="F17" s="290">
        <v>1.4</v>
      </c>
      <c r="G17" s="290">
        <v>1.9</v>
      </c>
      <c r="H17" s="290">
        <v>3.6</v>
      </c>
      <c r="I17" s="290">
        <v>1.8</v>
      </c>
      <c r="J17" s="290">
        <v>0.5</v>
      </c>
      <c r="K17" s="290" t="s">
        <v>511</v>
      </c>
      <c r="L17" s="290">
        <v>1.5</v>
      </c>
      <c r="M17" s="290">
        <v>0.6</v>
      </c>
      <c r="N17" s="290">
        <v>1.8</v>
      </c>
      <c r="O17" s="290">
        <v>1.5</v>
      </c>
      <c r="P17" s="290">
        <v>0.3</v>
      </c>
      <c r="Q17" s="269">
        <v>0.3</v>
      </c>
    </row>
    <row r="18" spans="2:17" ht="11.25">
      <c r="B18" s="252" t="s">
        <v>328</v>
      </c>
      <c r="C18" s="290">
        <v>3.5</v>
      </c>
      <c r="D18" s="290">
        <v>4.3</v>
      </c>
      <c r="E18" s="290">
        <v>3.9</v>
      </c>
      <c r="F18" s="290">
        <v>5</v>
      </c>
      <c r="G18" s="290">
        <v>4.4</v>
      </c>
      <c r="H18" s="290">
        <v>3.4</v>
      </c>
      <c r="I18" s="290">
        <v>2.1</v>
      </c>
      <c r="J18" s="290">
        <v>4.1</v>
      </c>
      <c r="K18" s="290">
        <v>3</v>
      </c>
      <c r="L18" s="290">
        <v>3.8</v>
      </c>
      <c r="M18" s="290">
        <v>2.8</v>
      </c>
      <c r="N18" s="290">
        <v>2.8</v>
      </c>
      <c r="O18" s="290">
        <v>3.9</v>
      </c>
      <c r="P18" s="290">
        <v>3.2</v>
      </c>
      <c r="Q18" s="269">
        <v>3.1</v>
      </c>
    </row>
    <row r="19" spans="2:17" ht="11.25">
      <c r="B19" s="252" t="s">
        <v>329</v>
      </c>
      <c r="C19" s="290">
        <v>8.9</v>
      </c>
      <c r="D19" s="290">
        <v>6.8</v>
      </c>
      <c r="E19" s="290">
        <v>4.7</v>
      </c>
      <c r="F19" s="290">
        <v>-6.9</v>
      </c>
      <c r="G19" s="290">
        <v>9.5</v>
      </c>
      <c r="H19" s="290">
        <v>8.5</v>
      </c>
      <c r="I19" s="290">
        <v>3.8</v>
      </c>
      <c r="J19" s="290">
        <v>7</v>
      </c>
      <c r="K19" s="290">
        <v>3.1</v>
      </c>
      <c r="L19" s="290">
        <v>4.7</v>
      </c>
      <c r="M19" s="290">
        <v>4.2</v>
      </c>
      <c r="N19" s="290">
        <v>5.1</v>
      </c>
      <c r="O19" s="290">
        <v>5</v>
      </c>
      <c r="P19" s="290">
        <v>4.2</v>
      </c>
      <c r="Q19" s="269">
        <v>4.4</v>
      </c>
    </row>
    <row r="20" spans="2:17" ht="11.25">
      <c r="B20" s="252" t="s">
        <v>330</v>
      </c>
      <c r="C20" s="290">
        <v>1.8</v>
      </c>
      <c r="D20" s="290">
        <v>3.5</v>
      </c>
      <c r="E20" s="290">
        <v>1.8</v>
      </c>
      <c r="F20" s="290">
        <v>-1.8</v>
      </c>
      <c r="G20" s="290">
        <v>-0.1</v>
      </c>
      <c r="H20" s="290">
        <v>2.9</v>
      </c>
      <c r="I20" s="290">
        <v>0.2</v>
      </c>
      <c r="J20" s="290">
        <v>0.3</v>
      </c>
      <c r="K20" s="290">
        <v>1.4</v>
      </c>
      <c r="L20" s="290">
        <v>2.7</v>
      </c>
      <c r="M20" s="290">
        <v>1.9</v>
      </c>
      <c r="N20" s="290">
        <v>2.4</v>
      </c>
      <c r="O20" s="290">
        <v>2.1</v>
      </c>
      <c r="P20" s="290">
        <v>1.4</v>
      </c>
      <c r="Q20" s="269">
        <v>1.5</v>
      </c>
    </row>
    <row r="21" spans="2:17" ht="11.25">
      <c r="B21" s="262" t="s">
        <v>331</v>
      </c>
      <c r="C21" s="435">
        <v>2.9</v>
      </c>
      <c r="D21" s="435">
        <v>2.6</v>
      </c>
      <c r="E21" s="435">
        <v>3.2</v>
      </c>
      <c r="F21" s="435">
        <v>3.3</v>
      </c>
      <c r="G21" s="435">
        <v>3</v>
      </c>
      <c r="H21" s="435">
        <v>3.8</v>
      </c>
      <c r="I21" s="435">
        <v>2.4</v>
      </c>
      <c r="J21" s="435">
        <v>2.1</v>
      </c>
      <c r="K21" s="435">
        <v>2.8</v>
      </c>
      <c r="L21" s="435">
        <v>3.3</v>
      </c>
      <c r="M21" s="435">
        <v>1.8</v>
      </c>
      <c r="N21" s="435">
        <v>2.9</v>
      </c>
      <c r="O21" s="435">
        <v>3.1</v>
      </c>
      <c r="P21" s="435">
        <v>1.6</v>
      </c>
      <c r="Q21" s="489">
        <v>1.6</v>
      </c>
    </row>
    <row r="22" spans="2:17" ht="11.25">
      <c r="B22" s="285" t="s">
        <v>332</v>
      </c>
      <c r="C22" s="290">
        <v>6.1</v>
      </c>
      <c r="D22" s="290">
        <v>6.6</v>
      </c>
      <c r="E22" s="290">
        <v>5.2</v>
      </c>
      <c r="F22" s="290">
        <v>3</v>
      </c>
      <c r="G22" s="290">
        <v>4.1</v>
      </c>
      <c r="H22" s="290">
        <v>6</v>
      </c>
      <c r="I22" s="290">
        <v>4.3</v>
      </c>
      <c r="J22" s="290">
        <v>5.1</v>
      </c>
      <c r="K22" s="290">
        <v>6.7</v>
      </c>
      <c r="L22" s="290">
        <v>7.7</v>
      </c>
      <c r="M22" s="290">
        <v>7</v>
      </c>
      <c r="N22" s="290">
        <v>7.7</v>
      </c>
      <c r="O22" s="290">
        <v>7.8</v>
      </c>
      <c r="P22" s="290">
        <v>6.9</v>
      </c>
      <c r="Q22" s="269"/>
    </row>
    <row r="23" spans="2:17" ht="11.25">
      <c r="B23" s="252" t="s">
        <v>333</v>
      </c>
      <c r="C23" s="290">
        <v>3</v>
      </c>
      <c r="D23" s="290">
        <v>5.6</v>
      </c>
      <c r="E23" s="290">
        <v>3.4</v>
      </c>
      <c r="F23" s="290">
        <v>2.8</v>
      </c>
      <c r="G23" s="290">
        <v>2.8</v>
      </c>
      <c r="H23" s="290">
        <v>3.5</v>
      </c>
      <c r="I23" s="290">
        <v>4.9</v>
      </c>
      <c r="J23" s="290">
        <v>6.1</v>
      </c>
      <c r="K23" s="290">
        <v>5.3</v>
      </c>
      <c r="L23" s="290">
        <v>6.5</v>
      </c>
      <c r="M23" s="290">
        <v>5.7</v>
      </c>
      <c r="N23" s="290">
        <v>5.9</v>
      </c>
      <c r="O23" s="290">
        <v>6.2</v>
      </c>
      <c r="P23" s="290">
        <v>6.3</v>
      </c>
      <c r="Q23" s="269">
        <v>6.4</v>
      </c>
    </row>
    <row r="24" spans="2:17" ht="11.25">
      <c r="B24" s="252" t="s">
        <v>334</v>
      </c>
      <c r="C24" s="290">
        <v>3.1</v>
      </c>
      <c r="D24" s="290">
        <v>4.3</v>
      </c>
      <c r="E24" s="290">
        <v>2.6</v>
      </c>
      <c r="F24" s="290">
        <v>0.5</v>
      </c>
      <c r="G24" s="290">
        <v>2.4</v>
      </c>
      <c r="H24" s="290">
        <v>4.2</v>
      </c>
      <c r="I24" s="290">
        <v>2.7</v>
      </c>
      <c r="J24" s="290">
        <v>3.7</v>
      </c>
      <c r="K24" s="290">
        <v>3.1</v>
      </c>
      <c r="L24" s="290">
        <v>4.9</v>
      </c>
      <c r="M24" s="290">
        <v>5</v>
      </c>
      <c r="N24" s="290">
        <v>5.4</v>
      </c>
      <c r="O24" s="290">
        <v>5.1</v>
      </c>
      <c r="P24" s="290">
        <v>3.8</v>
      </c>
      <c r="Q24" s="269">
        <v>3.9</v>
      </c>
    </row>
    <row r="25" spans="2:17" ht="11.25">
      <c r="B25" s="252" t="s">
        <v>335</v>
      </c>
      <c r="C25" s="290">
        <v>10.4</v>
      </c>
      <c r="D25" s="290">
        <v>11.2</v>
      </c>
      <c r="E25" s="290">
        <v>7.9</v>
      </c>
      <c r="F25" s="290" t="s">
        <v>75</v>
      </c>
      <c r="G25" s="290">
        <v>3.2</v>
      </c>
      <c r="H25" s="290">
        <v>3</v>
      </c>
      <c r="I25" s="290">
        <v>3.1</v>
      </c>
      <c r="J25" s="290">
        <v>14.5</v>
      </c>
      <c r="K25" s="290">
        <v>3.3</v>
      </c>
      <c r="L25" s="290">
        <v>11.2</v>
      </c>
      <c r="M25" s="290">
        <v>20.6</v>
      </c>
      <c r="N25" s="290">
        <v>18.6</v>
      </c>
      <c r="O25" s="290">
        <v>21.1</v>
      </c>
      <c r="P25" s="290">
        <v>16</v>
      </c>
      <c r="Q25" s="269">
        <v>13.2</v>
      </c>
    </row>
    <row r="26" spans="2:17" ht="11.25">
      <c r="B26" s="252" t="s">
        <v>336</v>
      </c>
      <c r="C26" s="290">
        <v>4</v>
      </c>
      <c r="D26" s="290">
        <v>4.6</v>
      </c>
      <c r="E26" s="290">
        <v>4.2</v>
      </c>
      <c r="F26" s="290">
        <v>4.7</v>
      </c>
      <c r="G26" s="290">
        <v>4.4</v>
      </c>
      <c r="H26" s="290">
        <v>3.7</v>
      </c>
      <c r="I26" s="290">
        <v>4.2</v>
      </c>
      <c r="J26" s="290">
        <v>4.5</v>
      </c>
      <c r="K26" s="290">
        <v>5.2</v>
      </c>
      <c r="L26" s="290">
        <v>5.6</v>
      </c>
      <c r="M26" s="290">
        <v>5.9</v>
      </c>
      <c r="N26" s="290">
        <v>6.4</v>
      </c>
      <c r="O26" s="290">
        <v>6.4</v>
      </c>
      <c r="P26" s="290">
        <v>6.9</v>
      </c>
      <c r="Q26" s="269">
        <v>7.5</v>
      </c>
    </row>
    <row r="27" spans="2:17" ht="11.25">
      <c r="B27" s="252" t="s">
        <v>337</v>
      </c>
      <c r="C27" s="290">
        <v>-6.6</v>
      </c>
      <c r="D27" s="290">
        <v>12.2</v>
      </c>
      <c r="E27" s="290">
        <v>-2.2</v>
      </c>
      <c r="F27" s="290">
        <v>7.7</v>
      </c>
      <c r="G27" s="290">
        <v>0.5</v>
      </c>
      <c r="H27" s="290">
        <v>1.8</v>
      </c>
      <c r="I27" s="290">
        <v>7.6</v>
      </c>
      <c r="J27" s="290">
        <v>3.3</v>
      </c>
      <c r="K27" s="290">
        <v>6.1</v>
      </c>
      <c r="L27" s="290">
        <v>5.2</v>
      </c>
      <c r="M27" s="290">
        <v>2.4</v>
      </c>
      <c r="N27" s="290">
        <v>8</v>
      </c>
      <c r="O27" s="290">
        <v>2.2</v>
      </c>
      <c r="P27" s="290">
        <v>6.5</v>
      </c>
      <c r="Q27" s="269">
        <v>5.7</v>
      </c>
    </row>
    <row r="28" spans="2:17" ht="11.25">
      <c r="B28" s="252" t="s">
        <v>338</v>
      </c>
      <c r="C28" s="290">
        <v>2.4</v>
      </c>
      <c r="D28" s="290">
        <v>6.5</v>
      </c>
      <c r="E28" s="290">
        <v>3.2</v>
      </c>
      <c r="F28" s="290">
        <v>0.3</v>
      </c>
      <c r="G28" s="290">
        <v>1.5</v>
      </c>
      <c r="H28" s="290">
        <v>5.3</v>
      </c>
      <c r="I28" s="290">
        <v>8.2</v>
      </c>
      <c r="J28" s="290">
        <v>21.2</v>
      </c>
      <c r="K28" s="290">
        <v>10.3</v>
      </c>
      <c r="L28" s="290">
        <v>10.6</v>
      </c>
      <c r="M28" s="290">
        <v>5.4</v>
      </c>
      <c r="N28" s="290">
        <v>6.2</v>
      </c>
      <c r="O28" s="290">
        <v>6.4</v>
      </c>
      <c r="P28" s="290">
        <v>9.1</v>
      </c>
      <c r="Q28" s="269">
        <v>8.3</v>
      </c>
    </row>
    <row r="29" spans="2:17" ht="11.25">
      <c r="B29" s="252" t="s">
        <v>339</v>
      </c>
      <c r="C29" s="290">
        <v>11.9</v>
      </c>
      <c r="D29" s="290">
        <v>8.6</v>
      </c>
      <c r="E29" s="290">
        <v>5.5</v>
      </c>
      <c r="F29" s="290">
        <v>3.6</v>
      </c>
      <c r="G29" s="290">
        <v>8.3</v>
      </c>
      <c r="H29" s="290">
        <v>5.4</v>
      </c>
      <c r="I29" s="290">
        <v>5</v>
      </c>
      <c r="J29" s="290">
        <v>6.4</v>
      </c>
      <c r="K29" s="290">
        <v>4.7</v>
      </c>
      <c r="L29" s="290">
        <v>5.4</v>
      </c>
      <c r="M29" s="290">
        <v>6.8</v>
      </c>
      <c r="N29" s="290">
        <v>5.1</v>
      </c>
      <c r="O29" s="290">
        <v>6.5</v>
      </c>
      <c r="P29" s="290">
        <v>7.1</v>
      </c>
      <c r="Q29" s="488">
        <v>7</v>
      </c>
    </row>
    <row r="30" spans="2:17" ht="11.25">
      <c r="B30" s="252" t="s">
        <v>340</v>
      </c>
      <c r="C30" s="290">
        <v>9</v>
      </c>
      <c r="D30" s="290">
        <v>8.3</v>
      </c>
      <c r="E30" s="290">
        <v>6.5</v>
      </c>
      <c r="F30" s="290">
        <v>4.2</v>
      </c>
      <c r="G30" s="290">
        <v>6.5</v>
      </c>
      <c r="H30" s="290">
        <v>6.9</v>
      </c>
      <c r="I30" s="290">
        <v>5.8</v>
      </c>
      <c r="J30" s="290">
        <v>6.9</v>
      </c>
      <c r="K30" s="290">
        <v>8.1</v>
      </c>
      <c r="L30" s="290">
        <v>8.6</v>
      </c>
      <c r="M30" s="290">
        <v>9</v>
      </c>
      <c r="N30" s="290">
        <v>9.6</v>
      </c>
      <c r="O30" s="290">
        <v>9.7</v>
      </c>
      <c r="P30" s="290">
        <v>8.2</v>
      </c>
      <c r="Q30" s="269">
        <v>8.4</v>
      </c>
    </row>
    <row r="31" spans="2:17" ht="11.25">
      <c r="B31" s="252" t="s">
        <v>341</v>
      </c>
      <c r="C31" s="290">
        <v>10.5</v>
      </c>
      <c r="D31" s="290">
        <v>9.6</v>
      </c>
      <c r="E31" s="290">
        <v>8.8</v>
      </c>
      <c r="F31" s="290">
        <v>7.8</v>
      </c>
      <c r="G31" s="290">
        <v>7.6</v>
      </c>
      <c r="H31" s="290">
        <v>8.4</v>
      </c>
      <c r="I31" s="290">
        <v>8.3</v>
      </c>
      <c r="J31" s="290">
        <v>9.1</v>
      </c>
      <c r="K31" s="290">
        <v>10</v>
      </c>
      <c r="L31" s="290">
        <v>10.1</v>
      </c>
      <c r="M31" s="290">
        <v>10.4</v>
      </c>
      <c r="N31" s="290">
        <v>11.1</v>
      </c>
      <c r="O31" s="290">
        <v>11.4</v>
      </c>
      <c r="P31" s="290">
        <v>9.3</v>
      </c>
      <c r="Q31" s="269">
        <v>9.5</v>
      </c>
    </row>
    <row r="32" spans="2:17" ht="11.25">
      <c r="B32" s="252" t="s">
        <v>342</v>
      </c>
      <c r="C32" s="290">
        <v>7.6</v>
      </c>
      <c r="D32" s="290">
        <v>7.5</v>
      </c>
      <c r="E32" s="290">
        <v>5</v>
      </c>
      <c r="F32" s="290">
        <v>5.9</v>
      </c>
      <c r="G32" s="290">
        <v>6.9</v>
      </c>
      <c r="H32" s="290">
        <v>5.4</v>
      </c>
      <c r="I32" s="290">
        <v>3.9</v>
      </c>
      <c r="J32" s="290">
        <v>4.6</v>
      </c>
      <c r="K32" s="290">
        <v>6.9</v>
      </c>
      <c r="L32" s="290">
        <v>7.9</v>
      </c>
      <c r="M32" s="290">
        <v>9.1</v>
      </c>
      <c r="N32" s="290">
        <v>9.7</v>
      </c>
      <c r="O32" s="290">
        <v>9.2</v>
      </c>
      <c r="P32" s="290">
        <v>7.9</v>
      </c>
      <c r="Q32" s="488">
        <v>8</v>
      </c>
    </row>
    <row r="33" spans="2:17" ht="11.25">
      <c r="B33" s="252" t="s">
        <v>343</v>
      </c>
      <c r="C33" s="290">
        <v>7.6</v>
      </c>
      <c r="D33" s="290">
        <v>6.7</v>
      </c>
      <c r="E33" s="290">
        <v>3.8</v>
      </c>
      <c r="F33" s="290">
        <v>-4.7</v>
      </c>
      <c r="G33" s="290">
        <v>3.7</v>
      </c>
      <c r="H33" s="290">
        <v>5.8</v>
      </c>
      <c r="I33" s="290">
        <v>3.1</v>
      </c>
      <c r="J33" s="290">
        <v>4.8</v>
      </c>
      <c r="K33" s="290">
        <v>5.8</v>
      </c>
      <c r="L33" s="290">
        <v>6.4</v>
      </c>
      <c r="M33" s="290">
        <v>5.6</v>
      </c>
      <c r="N33" s="290">
        <v>5.4</v>
      </c>
      <c r="O33" s="290">
        <v>5.9</v>
      </c>
      <c r="P33" s="290">
        <v>6</v>
      </c>
      <c r="Q33" s="269"/>
    </row>
    <row r="34" spans="2:17" ht="11.25">
      <c r="B34" s="252" t="s">
        <v>344</v>
      </c>
      <c r="C34" s="290">
        <v>4.7</v>
      </c>
      <c r="D34" s="290">
        <v>5.8</v>
      </c>
      <c r="E34" s="290">
        <v>5.2</v>
      </c>
      <c r="F34" s="290">
        <v>-0.6</v>
      </c>
      <c r="G34" s="290">
        <v>3.4</v>
      </c>
      <c r="H34" s="290">
        <v>6</v>
      </c>
      <c r="I34" s="290">
        <v>1.8</v>
      </c>
      <c r="J34" s="290">
        <v>4.4</v>
      </c>
      <c r="K34" s="290">
        <v>4.9</v>
      </c>
      <c r="L34" s="290">
        <v>6.4</v>
      </c>
      <c r="M34" s="290">
        <v>4.9</v>
      </c>
      <c r="N34" s="290">
        <v>5.4</v>
      </c>
      <c r="O34" s="290">
        <v>7.3</v>
      </c>
      <c r="P34" s="290">
        <v>5.8</v>
      </c>
      <c r="Q34" s="269">
        <v>5.8</v>
      </c>
    </row>
    <row r="35" spans="2:17" ht="11.25">
      <c r="B35" s="252" t="s">
        <v>345</v>
      </c>
      <c r="C35" s="290">
        <v>8.2</v>
      </c>
      <c r="D35" s="290">
        <v>8</v>
      </c>
      <c r="E35" s="290">
        <v>4.5</v>
      </c>
      <c r="F35" s="290">
        <v>-13.1</v>
      </c>
      <c r="G35" s="290">
        <v>0.8</v>
      </c>
      <c r="H35" s="290">
        <v>5.4</v>
      </c>
      <c r="I35" s="290">
        <v>3.6</v>
      </c>
      <c r="J35" s="290">
        <v>4.5</v>
      </c>
      <c r="K35" s="290">
        <v>4.8</v>
      </c>
      <c r="L35" s="290">
        <v>5</v>
      </c>
      <c r="M35" s="290">
        <v>5.7</v>
      </c>
      <c r="N35" s="290">
        <v>5.5</v>
      </c>
      <c r="O35" s="290">
        <v>6.3</v>
      </c>
      <c r="P35" s="290">
        <v>6.1</v>
      </c>
      <c r="Q35" s="269">
        <v>6.3</v>
      </c>
    </row>
    <row r="36" spans="2:17" ht="11.25">
      <c r="B36" s="252" t="s">
        <v>346</v>
      </c>
      <c r="C36" s="290">
        <v>9.8</v>
      </c>
      <c r="D36" s="290">
        <v>10</v>
      </c>
      <c r="E36" s="290">
        <v>7.3</v>
      </c>
      <c r="F36" s="290">
        <v>-7.4</v>
      </c>
      <c r="G36" s="290">
        <v>6.1</v>
      </c>
      <c r="H36" s="290">
        <v>8.7</v>
      </c>
      <c r="I36" s="290">
        <v>0.5</v>
      </c>
      <c r="J36" s="290">
        <v>5.4</v>
      </c>
      <c r="K36" s="290">
        <v>5.8</v>
      </c>
      <c r="L36" s="290">
        <v>6.8</v>
      </c>
      <c r="M36" s="290">
        <v>5</v>
      </c>
      <c r="N36" s="290">
        <v>5.9</v>
      </c>
      <c r="O36" s="290">
        <v>6.3</v>
      </c>
      <c r="P36" s="290">
        <v>5</v>
      </c>
      <c r="Q36" s="269">
        <v>5.3</v>
      </c>
    </row>
    <row r="37" spans="2:17" ht="11.25">
      <c r="B37" s="252" t="s">
        <v>347</v>
      </c>
      <c r="C37" s="290">
        <v>9.2</v>
      </c>
      <c r="D37" s="290">
        <v>5.9</v>
      </c>
      <c r="E37" s="290">
        <v>-1.4</v>
      </c>
      <c r="F37" s="290">
        <v>-10.5</v>
      </c>
      <c r="G37" s="290">
        <v>4.4</v>
      </c>
      <c r="H37" s="290">
        <v>4.8</v>
      </c>
      <c r="I37" s="290">
        <v>2.2</v>
      </c>
      <c r="J37" s="290">
        <v>5.3</v>
      </c>
      <c r="K37" s="290">
        <v>7.1</v>
      </c>
      <c r="L37" s="290">
        <v>6.3</v>
      </c>
      <c r="M37" s="290">
        <v>4.5</v>
      </c>
      <c r="N37" s="290">
        <v>5.1</v>
      </c>
      <c r="O37" s="290">
        <v>4.8</v>
      </c>
      <c r="P37" s="290">
        <v>5.3</v>
      </c>
      <c r="Q37" s="269">
        <v>5.6</v>
      </c>
    </row>
    <row r="38" spans="2:17" ht="11.25">
      <c r="B38" s="252" t="s">
        <v>348</v>
      </c>
      <c r="C38" s="290">
        <v>1.8</v>
      </c>
      <c r="D38" s="290">
        <v>3.6</v>
      </c>
      <c r="E38" s="290">
        <v>5.2</v>
      </c>
      <c r="F38" s="290">
        <v>2.3</v>
      </c>
      <c r="G38" s="290">
        <v>0.3</v>
      </c>
      <c r="H38" s="290">
        <v>4.1</v>
      </c>
      <c r="I38" s="290">
        <v>0.7</v>
      </c>
      <c r="J38" s="290">
        <v>0.4</v>
      </c>
      <c r="K38" s="290">
        <v>2.1</v>
      </c>
      <c r="L38" s="290">
        <v>6.2</v>
      </c>
      <c r="M38" s="290">
        <v>4.6</v>
      </c>
      <c r="N38" s="290">
        <v>5.5</v>
      </c>
      <c r="O38" s="290">
        <v>5.6</v>
      </c>
      <c r="P38" s="290">
        <v>4.4</v>
      </c>
      <c r="Q38" s="269">
        <v>3.6</v>
      </c>
    </row>
    <row r="39" spans="2:17" ht="11.25">
      <c r="B39" s="252" t="s">
        <v>349</v>
      </c>
      <c r="C39" s="290">
        <v>-2.8</v>
      </c>
      <c r="D39" s="290">
        <v>5.5</v>
      </c>
      <c r="E39" s="290">
        <v>8.1</v>
      </c>
      <c r="F39" s="290">
        <v>3.9</v>
      </c>
      <c r="G39" s="290">
        <v>-3.4</v>
      </c>
      <c r="H39" s="290">
        <v>-0.8</v>
      </c>
      <c r="I39" s="290">
        <v>-4.4</v>
      </c>
      <c r="J39" s="290">
        <v>-10.9</v>
      </c>
      <c r="K39" s="290">
        <v>8.8</v>
      </c>
      <c r="L39" s="290">
        <v>9</v>
      </c>
      <c r="M39" s="290">
        <v>9.2</v>
      </c>
      <c r="N39" s="290">
        <v>8.5</v>
      </c>
      <c r="O39" s="290">
        <v>8.7</v>
      </c>
      <c r="P39" s="290">
        <v>7</v>
      </c>
      <c r="Q39" s="269">
        <v>4.5</v>
      </c>
    </row>
    <row r="40" spans="2:17" ht="11.25">
      <c r="B40" s="252" t="s">
        <v>350</v>
      </c>
      <c r="C40" s="290">
        <v>4.7</v>
      </c>
      <c r="D40" s="290">
        <v>4.4</v>
      </c>
      <c r="E40" s="290">
        <v>5</v>
      </c>
      <c r="F40" s="290">
        <v>5</v>
      </c>
      <c r="G40" s="290">
        <v>0.4</v>
      </c>
      <c r="H40" s="290">
        <v>2.5</v>
      </c>
      <c r="I40" s="290">
        <v>1.7</v>
      </c>
      <c r="J40" s="290">
        <v>2.5</v>
      </c>
      <c r="K40" s="290">
        <v>2.7</v>
      </c>
      <c r="L40" s="290">
        <v>4.2</v>
      </c>
      <c r="M40" s="290">
        <v>4</v>
      </c>
      <c r="N40" s="290">
        <v>4.6</v>
      </c>
      <c r="O40" s="290">
        <v>4.2</v>
      </c>
      <c r="P40" s="290">
        <v>4.7</v>
      </c>
      <c r="Q40" s="488">
        <v>5</v>
      </c>
    </row>
    <row r="41" spans="2:17" ht="11.25">
      <c r="B41" s="252" t="s">
        <v>351</v>
      </c>
      <c r="C41" s="290">
        <v>10.8</v>
      </c>
      <c r="D41" s="290">
        <v>7.4</v>
      </c>
      <c r="E41" s="290">
        <v>6.6</v>
      </c>
      <c r="F41" s="290">
        <v>3.2</v>
      </c>
      <c r="G41" s="290">
        <v>-0.4</v>
      </c>
      <c r="H41" s="290">
        <v>4.5</v>
      </c>
      <c r="I41" s="290">
        <v>3.5</v>
      </c>
      <c r="J41" s="290">
        <v>2.2</v>
      </c>
      <c r="K41" s="290">
        <v>4</v>
      </c>
      <c r="L41" s="290">
        <v>6</v>
      </c>
      <c r="M41" s="290">
        <v>5.7</v>
      </c>
      <c r="N41" s="290">
        <v>4</v>
      </c>
      <c r="O41" s="290">
        <v>5</v>
      </c>
      <c r="P41" s="290">
        <v>4.5</v>
      </c>
      <c r="Q41" s="269">
        <v>4.5</v>
      </c>
    </row>
    <row r="42" spans="2:17" ht="11.25">
      <c r="B42" s="252" t="s">
        <v>352</v>
      </c>
      <c r="C42" s="290">
        <v>5.2</v>
      </c>
      <c r="D42" s="290">
        <v>2.1</v>
      </c>
      <c r="E42" s="290">
        <v>3.4</v>
      </c>
      <c r="F42" s="290">
        <v>0.6</v>
      </c>
      <c r="G42" s="290">
        <v>-4.2</v>
      </c>
      <c r="H42" s="290">
        <v>2.9</v>
      </c>
      <c r="I42" s="290">
        <v>1.5</v>
      </c>
      <c r="J42" s="290">
        <v>1.9</v>
      </c>
      <c r="K42" s="290">
        <v>3.9</v>
      </c>
      <c r="L42" s="290">
        <v>4.9</v>
      </c>
      <c r="M42" s="290">
        <v>4.7</v>
      </c>
      <c r="N42" s="290">
        <v>6.8</v>
      </c>
      <c r="O42" s="290">
        <v>7</v>
      </c>
      <c r="P42" s="290">
        <v>4.6</v>
      </c>
      <c r="Q42" s="269">
        <v>4.5</v>
      </c>
    </row>
    <row r="43" spans="2:17" ht="11.25">
      <c r="B43" s="252" t="s">
        <v>353</v>
      </c>
      <c r="C43" s="290">
        <v>1.7</v>
      </c>
      <c r="D43" s="290">
        <v>2.4</v>
      </c>
      <c r="E43" s="290">
        <v>4.1</v>
      </c>
      <c r="F43" s="290">
        <v>2.1</v>
      </c>
      <c r="G43" s="290">
        <v>-6.3</v>
      </c>
      <c r="H43" s="290">
        <v>2.8</v>
      </c>
      <c r="I43" s="290">
        <v>5.3</v>
      </c>
      <c r="J43" s="290">
        <v>4.2</v>
      </c>
      <c r="K43" s="290">
        <v>3.6</v>
      </c>
      <c r="L43" s="290">
        <v>8</v>
      </c>
      <c r="M43" s="290">
        <v>6</v>
      </c>
      <c r="N43" s="290">
        <v>3.9</v>
      </c>
      <c r="O43" s="290">
        <v>1.9</v>
      </c>
      <c r="P43" s="290">
        <v>2.9</v>
      </c>
      <c r="Q43" s="269">
        <v>4.1</v>
      </c>
    </row>
    <row r="44" spans="2:17" ht="11.25">
      <c r="B44" s="252" t="s">
        <v>354</v>
      </c>
      <c r="C44" s="290">
        <v>-6.2</v>
      </c>
      <c r="D44" s="290">
        <v>5.2</v>
      </c>
      <c r="E44" s="290">
        <v>6.7</v>
      </c>
      <c r="F44" s="290">
        <v>5</v>
      </c>
      <c r="G44" s="290">
        <v>3.8</v>
      </c>
      <c r="H44" s="290">
        <v>6.6</v>
      </c>
      <c r="I44" s="290" t="s">
        <v>75</v>
      </c>
      <c r="J44" s="290">
        <v>0.8</v>
      </c>
      <c r="K44" s="290">
        <v>1.4</v>
      </c>
      <c r="L44" s="290">
        <v>4.2</v>
      </c>
      <c r="M44" s="290">
        <v>2.8</v>
      </c>
      <c r="N44" s="290">
        <v>4.8</v>
      </c>
      <c r="O44" s="290">
        <v>3.3</v>
      </c>
      <c r="P44" s="290">
        <v>2</v>
      </c>
      <c r="Q44" s="269">
        <v>2.3</v>
      </c>
    </row>
    <row r="45" spans="2:17" ht="11.25">
      <c r="B45" s="252" t="s">
        <v>355</v>
      </c>
      <c r="C45" s="290">
        <v>4.7</v>
      </c>
      <c r="D45" s="290">
        <v>1.3</v>
      </c>
      <c r="E45" s="290">
        <v>3</v>
      </c>
      <c r="F45" s="290">
        <v>0.6</v>
      </c>
      <c r="G45" s="290">
        <v>-1.5</v>
      </c>
      <c r="H45" s="290">
        <v>-3.3</v>
      </c>
      <c r="I45" s="290">
        <v>2.1</v>
      </c>
      <c r="J45" s="290" t="s">
        <v>75</v>
      </c>
      <c r="K45" s="290">
        <v>3.8</v>
      </c>
      <c r="L45" s="290">
        <v>4.1</v>
      </c>
      <c r="M45" s="290">
        <v>2.9</v>
      </c>
      <c r="N45" s="290">
        <v>4.3</v>
      </c>
      <c r="O45" s="290">
        <v>6.4</v>
      </c>
      <c r="P45" s="290">
        <v>4</v>
      </c>
      <c r="Q45" s="269">
        <v>4.5</v>
      </c>
    </row>
    <row r="46" spans="2:17" ht="11.25">
      <c r="B46" s="252" t="s">
        <v>356</v>
      </c>
      <c r="C46" s="290">
        <v>8.6</v>
      </c>
      <c r="D46" s="290">
        <v>2.5</v>
      </c>
      <c r="E46" s="290">
        <v>6.8</v>
      </c>
      <c r="F46" s="290">
        <v>-0.7</v>
      </c>
      <c r="G46" s="290">
        <v>0.9</v>
      </c>
      <c r="H46" s="290">
        <v>3</v>
      </c>
      <c r="I46" s="290">
        <v>0.2</v>
      </c>
      <c r="J46" s="290">
        <v>5</v>
      </c>
      <c r="K46" s="290">
        <v>4</v>
      </c>
      <c r="L46" s="290">
        <v>5.1</v>
      </c>
      <c r="M46" s="290">
        <v>6.7</v>
      </c>
      <c r="N46" s="290">
        <v>7.6</v>
      </c>
      <c r="O46" s="290">
        <v>9</v>
      </c>
      <c r="P46" s="290">
        <v>7</v>
      </c>
      <c r="Q46" s="488">
        <v>6</v>
      </c>
    </row>
    <row r="47" spans="2:17" ht="11.25">
      <c r="B47" s="252" t="s">
        <v>357</v>
      </c>
      <c r="C47" s="290">
        <v>-1.4</v>
      </c>
      <c r="D47" s="290">
        <v>5.6</v>
      </c>
      <c r="E47" s="290">
        <v>5</v>
      </c>
      <c r="F47" s="290">
        <v>4.5</v>
      </c>
      <c r="G47" s="290">
        <v>-2.8</v>
      </c>
      <c r="H47" s="290">
        <v>-1.4</v>
      </c>
      <c r="I47" s="290">
        <v>-3.4</v>
      </c>
      <c r="J47" s="290">
        <v>-11</v>
      </c>
      <c r="K47" s="290">
        <v>2.2</v>
      </c>
      <c r="L47" s="290">
        <v>11.8</v>
      </c>
      <c r="M47" s="290">
        <v>6.6</v>
      </c>
      <c r="N47" s="290">
        <v>7</v>
      </c>
      <c r="O47" s="290">
        <v>7</v>
      </c>
      <c r="P47" s="290">
        <v>6</v>
      </c>
      <c r="Q47" s="488">
        <v>4</v>
      </c>
    </row>
    <row r="48" spans="2:17" ht="11.25">
      <c r="B48" s="252" t="s">
        <v>358</v>
      </c>
      <c r="C48" s="290">
        <v>4</v>
      </c>
      <c r="D48" s="290">
        <v>-0.2</v>
      </c>
      <c r="E48" s="290">
        <v>6.4</v>
      </c>
      <c r="F48" s="290">
        <v>0.3</v>
      </c>
      <c r="G48" s="290">
        <v>-6</v>
      </c>
      <c r="H48" s="290">
        <v>3.7</v>
      </c>
      <c r="I48" s="290">
        <v>3.4</v>
      </c>
      <c r="J48" s="290">
        <v>-8.9</v>
      </c>
      <c r="K48" s="290">
        <v>-7.8</v>
      </c>
      <c r="L48" s="290">
        <v>18.3</v>
      </c>
      <c r="M48" s="290">
        <v>10.3</v>
      </c>
      <c r="N48" s="290">
        <v>10.3</v>
      </c>
      <c r="O48" s="290">
        <v>8.4</v>
      </c>
      <c r="P48" s="290">
        <v>5.8</v>
      </c>
      <c r="Q48" s="269">
        <v>3.5</v>
      </c>
    </row>
    <row r="49" spans="2:17" s="269" customFormat="1" ht="11.25">
      <c r="B49" s="285" t="s">
        <v>359</v>
      </c>
      <c r="C49" s="290">
        <v>4</v>
      </c>
      <c r="D49" s="290">
        <v>5.3</v>
      </c>
      <c r="E49" s="290">
        <v>4.7</v>
      </c>
      <c r="F49" s="290">
        <v>3.7</v>
      </c>
      <c r="G49" s="290">
        <v>1.9</v>
      </c>
      <c r="H49" s="290">
        <v>5.4</v>
      </c>
      <c r="I49" s="290">
        <v>3</v>
      </c>
      <c r="J49" s="290">
        <v>3.9</v>
      </c>
      <c r="K49" s="290">
        <v>6.9</v>
      </c>
      <c r="L49" s="290">
        <v>5.9</v>
      </c>
      <c r="M49" s="290">
        <v>5.7</v>
      </c>
      <c r="N49" s="290">
        <v>5.8</v>
      </c>
      <c r="O49" s="290">
        <v>5.8</v>
      </c>
      <c r="P49" s="290">
        <v>6.1</v>
      </c>
      <c r="Q49" s="269">
        <v>6.1</v>
      </c>
    </row>
    <row r="50" spans="2:17" s="269" customFormat="1" ht="11.25">
      <c r="B50" s="285" t="s">
        <v>360</v>
      </c>
      <c r="C50" s="290">
        <v>5.5</v>
      </c>
      <c r="D50" s="290">
        <v>4</v>
      </c>
      <c r="E50" s="290">
        <v>4.2</v>
      </c>
      <c r="F50" s="290">
        <v>2.9</v>
      </c>
      <c r="G50" s="290">
        <v>0.5</v>
      </c>
      <c r="H50" s="290">
        <v>4.9</v>
      </c>
      <c r="I50" s="290">
        <v>0.4</v>
      </c>
      <c r="J50" s="290">
        <v>4.2</v>
      </c>
      <c r="K50" s="290">
        <v>4.8</v>
      </c>
      <c r="L50" s="290">
        <v>6.9</v>
      </c>
      <c r="M50" s="290">
        <v>6.1</v>
      </c>
      <c r="N50" s="290">
        <v>6.6</v>
      </c>
      <c r="O50" s="290">
        <v>5.8</v>
      </c>
      <c r="P50" s="290">
        <v>4.4</v>
      </c>
      <c r="Q50" s="269">
        <v>4.3</v>
      </c>
    </row>
    <row r="51" spans="2:17" ht="11.25">
      <c r="B51" s="252" t="s">
        <v>361</v>
      </c>
      <c r="C51" s="290">
        <v>-1.8</v>
      </c>
      <c r="D51" s="290">
        <v>-8</v>
      </c>
      <c r="E51" s="290">
        <v>-5.6</v>
      </c>
      <c r="F51" s="290">
        <v>4</v>
      </c>
      <c r="G51" s="290">
        <v>2.3</v>
      </c>
      <c r="H51" s="290">
        <v>5.4</v>
      </c>
      <c r="I51" s="290">
        <v>4.1</v>
      </c>
      <c r="J51" s="290">
        <v>4.5</v>
      </c>
      <c r="K51" s="290">
        <v>5</v>
      </c>
      <c r="L51" s="290">
        <v>6.6</v>
      </c>
      <c r="M51" s="290">
        <v>6.2</v>
      </c>
      <c r="N51" s="290">
        <v>6.3</v>
      </c>
      <c r="O51" s="290">
        <v>6.2</v>
      </c>
      <c r="P51" s="290">
        <v>5.5</v>
      </c>
      <c r="Q51" s="269">
        <v>4.8</v>
      </c>
    </row>
    <row r="52" spans="2:17" ht="11.25">
      <c r="B52" s="252" t="s">
        <v>362</v>
      </c>
      <c r="C52" s="290">
        <v>1.5</v>
      </c>
      <c r="D52" s="290">
        <v>1.3</v>
      </c>
      <c r="E52" s="290">
        <v>4.6</v>
      </c>
      <c r="F52" s="290">
        <v>4.9</v>
      </c>
      <c r="G52" s="290">
        <v>4.2</v>
      </c>
      <c r="H52" s="290">
        <v>5.2</v>
      </c>
      <c r="I52" s="290">
        <v>4.1</v>
      </c>
      <c r="J52" s="290">
        <v>4.4</v>
      </c>
      <c r="K52" s="290">
        <v>4.2</v>
      </c>
      <c r="L52" s="290">
        <v>4.8</v>
      </c>
      <c r="M52" s="290">
        <v>4.1</v>
      </c>
      <c r="N52" s="290">
        <v>3.9</v>
      </c>
      <c r="O52" s="290">
        <v>1.3</v>
      </c>
      <c r="P52" s="290">
        <v>1.8</v>
      </c>
      <c r="Q52" s="269">
        <v>2.5</v>
      </c>
    </row>
    <row r="53" spans="2:17" ht="11.25">
      <c r="B53" s="252" t="s">
        <v>363</v>
      </c>
      <c r="C53" s="290">
        <v>6.8</v>
      </c>
      <c r="D53" s="290">
        <v>6</v>
      </c>
      <c r="E53" s="290">
        <v>6.8</v>
      </c>
      <c r="F53" s="290">
        <v>5</v>
      </c>
      <c r="G53" s="290">
        <v>4.5</v>
      </c>
      <c r="H53" s="290">
        <v>4.3</v>
      </c>
      <c r="I53" s="290">
        <v>1.2</v>
      </c>
      <c r="J53" s="290">
        <v>1.4</v>
      </c>
      <c r="K53" s="290">
        <v>3.9</v>
      </c>
      <c r="L53" s="290">
        <v>5.3</v>
      </c>
      <c r="M53" s="290">
        <v>3.6</v>
      </c>
      <c r="N53" s="290">
        <v>6.2</v>
      </c>
      <c r="O53" s="290">
        <v>6.5</v>
      </c>
      <c r="P53" s="290">
        <v>4.9</v>
      </c>
      <c r="Q53" s="269">
        <v>4.5</v>
      </c>
    </row>
    <row r="54" spans="2:17" ht="11.25">
      <c r="B54" s="252" t="s">
        <v>364</v>
      </c>
      <c r="C54" s="290">
        <v>5.9</v>
      </c>
      <c r="D54" s="290">
        <v>4.3</v>
      </c>
      <c r="E54" s="290">
        <v>-0.8</v>
      </c>
      <c r="F54" s="290">
        <v>-0.8</v>
      </c>
      <c r="G54" s="290">
        <v>1.3</v>
      </c>
      <c r="H54" s="290">
        <v>3.6</v>
      </c>
      <c r="I54" s="290">
        <v>2.5</v>
      </c>
      <c r="J54" s="290">
        <v>1.9</v>
      </c>
      <c r="K54" s="290">
        <v>3.6</v>
      </c>
      <c r="L54" s="290">
        <v>4.5</v>
      </c>
      <c r="M54" s="290">
        <v>6.4</v>
      </c>
      <c r="N54" s="290">
        <v>6.4</v>
      </c>
      <c r="O54" s="290">
        <v>6.5</v>
      </c>
      <c r="P54" s="290">
        <v>4.2</v>
      </c>
      <c r="Q54" s="269">
        <v>4.6</v>
      </c>
    </row>
    <row r="55" spans="2:17" ht="11.25">
      <c r="B55" s="252" t="s">
        <v>365</v>
      </c>
      <c r="C55" s="290">
        <v>8</v>
      </c>
      <c r="D55" s="290">
        <v>3.9</v>
      </c>
      <c r="E55" s="290">
        <v>-6.1</v>
      </c>
      <c r="F55" s="290">
        <v>-4.8</v>
      </c>
      <c r="G55" s="290">
        <v>-1.2</v>
      </c>
      <c r="H55" s="290">
        <v>2.1</v>
      </c>
      <c r="I55" s="290">
        <v>5.7</v>
      </c>
      <c r="J55" s="290">
        <v>5.1</v>
      </c>
      <c r="K55" s="290">
        <v>5.2</v>
      </c>
      <c r="L55" s="290">
        <v>8.4</v>
      </c>
      <c r="M55" s="290">
        <v>4.1</v>
      </c>
      <c r="N55" s="290">
        <v>7.9</v>
      </c>
      <c r="O55" s="290">
        <v>6</v>
      </c>
      <c r="P55" s="290">
        <v>5.4</v>
      </c>
      <c r="Q55" s="269">
        <v>4.7</v>
      </c>
    </row>
    <row r="56" spans="2:17" ht="11.25">
      <c r="B56" s="252" t="s">
        <v>366</v>
      </c>
      <c r="C56" s="290">
        <v>6.9</v>
      </c>
      <c r="D56" s="290">
        <v>6.9</v>
      </c>
      <c r="E56" s="290">
        <v>7.5</v>
      </c>
      <c r="F56" s="290">
        <v>3.1</v>
      </c>
      <c r="G56" s="290">
        <v>-4.7</v>
      </c>
      <c r="H56" s="290">
        <v>6.8</v>
      </c>
      <c r="I56" s="290">
        <v>-5.7</v>
      </c>
      <c r="J56" s="290">
        <v>6.2</v>
      </c>
      <c r="K56" s="290">
        <v>5.3</v>
      </c>
      <c r="L56" s="290">
        <v>9.4</v>
      </c>
      <c r="M56" s="290">
        <v>8.4</v>
      </c>
      <c r="N56" s="290">
        <v>6.9</v>
      </c>
      <c r="O56" s="290">
        <v>5</v>
      </c>
      <c r="P56" s="290">
        <v>4</v>
      </c>
      <c r="Q56" s="269">
        <v>4.3</v>
      </c>
    </row>
    <row r="57" spans="2:17" ht="11.25">
      <c r="B57" s="252" t="s">
        <v>367</v>
      </c>
      <c r="C57" s="290">
        <v>-5.5</v>
      </c>
      <c r="D57" s="290">
        <v>-3.5</v>
      </c>
      <c r="E57" s="290">
        <v>1.1</v>
      </c>
      <c r="F57" s="290">
        <v>-3.4</v>
      </c>
      <c r="G57" s="290">
        <v>5.2</v>
      </c>
      <c r="H57" s="290">
        <v>9.1</v>
      </c>
      <c r="I57" s="290">
        <v>6.1</v>
      </c>
      <c r="J57" s="290">
        <v>5.2</v>
      </c>
      <c r="K57" s="290">
        <v>7.8</v>
      </c>
      <c r="L57" s="290">
        <v>8.2</v>
      </c>
      <c r="M57" s="290">
        <v>6.5</v>
      </c>
      <c r="N57" s="290">
        <v>8.2</v>
      </c>
      <c r="O57" s="290">
        <v>8.5</v>
      </c>
      <c r="P57" s="290">
        <v>7</v>
      </c>
      <c r="Q57" s="269">
        <v>6.5</v>
      </c>
    </row>
    <row r="58" spans="2:17" ht="11.25">
      <c r="B58" s="260" t="s">
        <v>368</v>
      </c>
      <c r="C58" s="436">
        <v>-4.1</v>
      </c>
      <c r="D58" s="436">
        <v>-3.6</v>
      </c>
      <c r="E58" s="436">
        <v>1.4</v>
      </c>
      <c r="F58" s="436">
        <v>-5.3</v>
      </c>
      <c r="G58" s="436">
        <v>6.4</v>
      </c>
      <c r="H58" s="436">
        <v>10</v>
      </c>
      <c r="I58" s="436">
        <v>5.1</v>
      </c>
      <c r="J58" s="436">
        <v>4.7</v>
      </c>
      <c r="K58" s="436">
        <v>7.3</v>
      </c>
      <c r="L58" s="436">
        <v>7.2</v>
      </c>
      <c r="M58" s="436">
        <v>6.4</v>
      </c>
      <c r="N58" s="436">
        <v>7.4</v>
      </c>
      <c r="O58" s="436">
        <v>8.1</v>
      </c>
      <c r="P58" s="436">
        <v>6.8</v>
      </c>
      <c r="Q58" s="269">
        <v>6.3</v>
      </c>
    </row>
    <row r="59" spans="2:17" ht="11.25">
      <c r="B59" s="262" t="s">
        <v>369</v>
      </c>
      <c r="C59" s="435">
        <v>-12.2</v>
      </c>
      <c r="D59" s="435">
        <v>-10</v>
      </c>
      <c r="E59" s="435">
        <v>12</v>
      </c>
      <c r="F59" s="435">
        <v>-1.9</v>
      </c>
      <c r="G59" s="435">
        <v>-0.2</v>
      </c>
      <c r="H59" s="435">
        <v>5.9</v>
      </c>
      <c r="I59" s="435">
        <v>9.2</v>
      </c>
      <c r="J59" s="435">
        <v>5.2</v>
      </c>
      <c r="K59" s="435">
        <v>9.6</v>
      </c>
      <c r="L59" s="435">
        <v>12.1</v>
      </c>
      <c r="M59" s="435">
        <v>2.7</v>
      </c>
      <c r="N59" s="435">
        <v>7.1</v>
      </c>
      <c r="O59" s="435">
        <v>7.3</v>
      </c>
      <c r="P59" s="435">
        <v>5.6</v>
      </c>
      <c r="Q59" s="489">
        <v>4.2</v>
      </c>
    </row>
    <row r="60" spans="2:16" ht="11.25">
      <c r="B60" s="60" t="s">
        <v>370</v>
      </c>
      <c r="C60" s="290"/>
      <c r="D60" s="290"/>
      <c r="E60" s="290"/>
      <c r="F60" s="290"/>
      <c r="G60" s="290"/>
      <c r="H60" s="290"/>
      <c r="I60" s="290"/>
      <c r="J60" s="290"/>
      <c r="K60" s="290"/>
      <c r="L60" s="290"/>
      <c r="M60" s="290"/>
      <c r="N60" s="290"/>
      <c r="O60" s="290"/>
      <c r="P60" s="290"/>
    </row>
    <row r="61" spans="2:16" ht="11.25">
      <c r="B61" s="333" t="s">
        <v>434</v>
      </c>
      <c r="C61" s="290"/>
      <c r="D61" s="290"/>
      <c r="E61" s="290"/>
      <c r="F61" s="290"/>
      <c r="G61" s="290"/>
      <c r="H61" s="290"/>
      <c r="I61" s="290"/>
      <c r="J61" s="290"/>
      <c r="K61" s="290"/>
      <c r="L61" s="290"/>
      <c r="M61" s="290"/>
      <c r="N61" s="290"/>
      <c r="O61" s="290"/>
      <c r="P61" s="290"/>
    </row>
    <row r="62" spans="2:16" ht="11.25">
      <c r="B62" s="333" t="s">
        <v>435</v>
      </c>
      <c r="C62" s="290"/>
      <c r="D62" s="290"/>
      <c r="E62" s="290"/>
      <c r="F62" s="290"/>
      <c r="G62" s="290"/>
      <c r="H62" s="290"/>
      <c r="I62" s="290"/>
      <c r="J62" s="290"/>
      <c r="K62" s="290"/>
      <c r="L62" s="290"/>
      <c r="M62" s="290"/>
      <c r="N62" s="290"/>
      <c r="O62" s="290"/>
      <c r="P62" s="290"/>
    </row>
    <row r="63" spans="2:16" ht="11.25">
      <c r="B63" s="333" t="s">
        <v>436</v>
      </c>
      <c r="C63" s="290"/>
      <c r="D63" s="290"/>
      <c r="E63" s="290"/>
      <c r="F63" s="290"/>
      <c r="G63" s="290"/>
      <c r="H63" s="290"/>
      <c r="I63" s="290"/>
      <c r="J63" s="290"/>
      <c r="K63" s="290"/>
      <c r="L63" s="290"/>
      <c r="M63" s="290"/>
      <c r="N63" s="290"/>
      <c r="O63" s="290"/>
      <c r="P63" s="290"/>
    </row>
    <row r="64" spans="2:16" ht="11.25">
      <c r="B64" s="333" t="s">
        <v>644</v>
      </c>
      <c r="C64" s="290"/>
      <c r="D64" s="290"/>
      <c r="E64" s="290"/>
      <c r="F64" s="290"/>
      <c r="G64" s="290"/>
      <c r="H64" s="290"/>
      <c r="I64" s="290"/>
      <c r="J64" s="290"/>
      <c r="K64" s="290"/>
      <c r="L64" s="290"/>
      <c r="M64" s="290"/>
      <c r="N64" s="290"/>
      <c r="O64" s="290"/>
      <c r="P64" s="290"/>
    </row>
    <row r="65" spans="2:16" ht="11.25">
      <c r="B65" s="333" t="s">
        <v>645</v>
      </c>
      <c r="C65" s="290"/>
      <c r="D65" s="290"/>
      <c r="E65" s="290"/>
      <c r="F65" s="290"/>
      <c r="G65" s="290"/>
      <c r="H65" s="290"/>
      <c r="I65" s="290"/>
      <c r="J65" s="290"/>
      <c r="K65" s="290"/>
      <c r="L65" s="290"/>
      <c r="M65" s="290"/>
      <c r="N65" s="290"/>
      <c r="O65" s="290"/>
      <c r="P65" s="290"/>
    </row>
    <row r="66" spans="3:16" ht="11.25">
      <c r="C66" s="290"/>
      <c r="D66" s="290"/>
      <c r="E66" s="290"/>
      <c r="F66" s="290"/>
      <c r="G66" s="290"/>
      <c r="H66" s="290"/>
      <c r="I66" s="290"/>
      <c r="J66" s="290"/>
      <c r="K66" s="290"/>
      <c r="L66" s="290"/>
      <c r="M66" s="290"/>
      <c r="N66" s="290"/>
      <c r="O66" s="290"/>
      <c r="P66" s="290"/>
    </row>
    <row r="67" spans="3:16" ht="11.25">
      <c r="C67" s="290"/>
      <c r="D67" s="290"/>
      <c r="E67" s="290"/>
      <c r="F67" s="290"/>
      <c r="G67" s="290"/>
      <c r="H67" s="290"/>
      <c r="I67" s="290"/>
      <c r="J67" s="290"/>
      <c r="K67" s="290"/>
      <c r="L67" s="290"/>
      <c r="M67" s="290"/>
      <c r="N67" s="290"/>
      <c r="O67" s="290"/>
      <c r="P67" s="290"/>
    </row>
    <row r="68" spans="3:16" ht="11.25">
      <c r="C68" s="290"/>
      <c r="D68" s="290"/>
      <c r="E68" s="290"/>
      <c r="F68" s="290"/>
      <c r="G68" s="290"/>
      <c r="H68" s="290"/>
      <c r="I68" s="290"/>
      <c r="J68" s="290"/>
      <c r="K68" s="290"/>
      <c r="L68" s="290"/>
      <c r="M68" s="290"/>
      <c r="N68" s="290"/>
      <c r="O68" s="290"/>
      <c r="P68" s="290"/>
    </row>
    <row r="69" spans="3:16" ht="11.25">
      <c r="C69" s="290"/>
      <c r="D69" s="290"/>
      <c r="E69" s="290"/>
      <c r="F69" s="290"/>
      <c r="G69" s="290"/>
      <c r="H69" s="290"/>
      <c r="I69" s="290"/>
      <c r="J69" s="290"/>
      <c r="K69" s="290"/>
      <c r="L69" s="290"/>
      <c r="M69" s="290"/>
      <c r="N69" s="290"/>
      <c r="O69" s="290"/>
      <c r="P69" s="290"/>
    </row>
    <row r="70" spans="3:16" ht="11.25">
      <c r="C70" s="290"/>
      <c r="D70" s="290"/>
      <c r="E70" s="290"/>
      <c r="F70" s="290"/>
      <c r="G70" s="290"/>
      <c r="H70" s="290"/>
      <c r="I70" s="290"/>
      <c r="J70" s="290"/>
      <c r="K70" s="290"/>
      <c r="L70" s="290"/>
      <c r="M70" s="290"/>
      <c r="N70" s="290"/>
      <c r="O70" s="290"/>
      <c r="P70" s="290"/>
    </row>
    <row r="71" spans="3:16" ht="11.25">
      <c r="C71" s="290"/>
      <c r="D71" s="290"/>
      <c r="E71" s="290"/>
      <c r="F71" s="290"/>
      <c r="G71" s="290"/>
      <c r="H71" s="290"/>
      <c r="I71" s="290"/>
      <c r="J71" s="290"/>
      <c r="K71" s="290"/>
      <c r="L71" s="290"/>
      <c r="M71" s="290"/>
      <c r="N71" s="290"/>
      <c r="O71" s="290"/>
      <c r="P71" s="290"/>
    </row>
    <row r="72" spans="3:16" ht="11.25">
      <c r="C72" s="290"/>
      <c r="D72" s="290"/>
      <c r="E72" s="290"/>
      <c r="F72" s="290"/>
      <c r="G72" s="290"/>
      <c r="H72" s="290"/>
      <c r="I72" s="290"/>
      <c r="J72" s="290"/>
      <c r="K72" s="290"/>
      <c r="L72" s="290"/>
      <c r="M72" s="290"/>
      <c r="N72" s="290"/>
      <c r="O72" s="290"/>
      <c r="P72" s="290"/>
    </row>
    <row r="73" spans="14:16" ht="11.25">
      <c r="N73" s="437"/>
      <c r="O73" s="437"/>
      <c r="P73" s="437"/>
    </row>
    <row r="74" spans="14:16" ht="11.25">
      <c r="N74" s="437"/>
      <c r="O74" s="437"/>
      <c r="P74" s="437"/>
    </row>
    <row r="75" spans="14:16" ht="11.25">
      <c r="N75" s="437"/>
      <c r="O75" s="437"/>
      <c r="P75" s="437"/>
    </row>
    <row r="76" spans="14:16" ht="11.25">
      <c r="N76" s="437"/>
      <c r="O76" s="437"/>
      <c r="P76" s="437"/>
    </row>
    <row r="77" spans="14:16" ht="11.25">
      <c r="N77" s="437"/>
      <c r="O77" s="437"/>
      <c r="P77" s="437"/>
    </row>
    <row r="78" spans="14:16" ht="11.25">
      <c r="N78" s="437"/>
      <c r="O78" s="437"/>
      <c r="P78" s="437"/>
    </row>
    <row r="79" spans="14:16" ht="11.25">
      <c r="N79" s="437"/>
      <c r="O79" s="437"/>
      <c r="P79" s="437"/>
    </row>
    <row r="80" spans="14:16" ht="11.25">
      <c r="N80" s="437"/>
      <c r="O80" s="437"/>
      <c r="P80" s="437"/>
    </row>
    <row r="81" spans="14:16" ht="11.25">
      <c r="N81" s="437"/>
      <c r="O81" s="437"/>
      <c r="P81" s="437"/>
    </row>
    <row r="82" spans="14:16" ht="11.25">
      <c r="N82" s="437"/>
      <c r="O82" s="437"/>
      <c r="P82" s="437"/>
    </row>
    <row r="83" spans="14:16" ht="11.25">
      <c r="N83" s="437"/>
      <c r="O83" s="437"/>
      <c r="P83" s="437"/>
    </row>
    <row r="84" spans="14:16" ht="11.25">
      <c r="N84" s="437"/>
      <c r="O84" s="437"/>
      <c r="P84" s="437"/>
    </row>
    <row r="85" spans="14:16" ht="11.25">
      <c r="N85" s="437"/>
      <c r="O85" s="437"/>
      <c r="P85" s="437"/>
    </row>
    <row r="86" spans="14:16" ht="11.25">
      <c r="N86" s="437"/>
      <c r="O86" s="437"/>
      <c r="P86" s="437"/>
    </row>
    <row r="87" spans="14:16" ht="11.25">
      <c r="N87" s="437"/>
      <c r="O87" s="437"/>
      <c r="P87" s="437"/>
    </row>
    <row r="88" spans="14:16" ht="11.25">
      <c r="N88" s="437"/>
      <c r="O88" s="437"/>
      <c r="P88" s="437"/>
    </row>
    <row r="89" spans="14:16" ht="11.25">
      <c r="N89" s="437"/>
      <c r="O89" s="437"/>
      <c r="P89" s="437"/>
    </row>
    <row r="90" spans="14:16" ht="11.25">
      <c r="N90" s="437"/>
      <c r="O90" s="437"/>
      <c r="P90" s="437"/>
    </row>
    <row r="91" spans="14:16" ht="11.25">
      <c r="N91" s="437"/>
      <c r="O91" s="437"/>
      <c r="P91" s="437"/>
    </row>
    <row r="92" spans="14:16" ht="11.25">
      <c r="N92" s="437"/>
      <c r="O92" s="437"/>
      <c r="P92" s="437"/>
    </row>
    <row r="93" spans="14:16" ht="11.25">
      <c r="N93" s="437"/>
      <c r="O93" s="437"/>
      <c r="P93" s="437"/>
    </row>
    <row r="94" spans="14:16" ht="11.25">
      <c r="N94" s="437"/>
      <c r="O94" s="437"/>
      <c r="P94" s="437"/>
    </row>
    <row r="95" spans="14:16" ht="11.25">
      <c r="N95" s="437"/>
      <c r="O95" s="437"/>
      <c r="P95" s="437"/>
    </row>
    <row r="96" spans="14:16" ht="11.25">
      <c r="N96" s="437"/>
      <c r="O96" s="437"/>
      <c r="P96" s="437"/>
    </row>
    <row r="97" spans="14:16" ht="11.25">
      <c r="N97" s="437"/>
      <c r="O97" s="437"/>
      <c r="P97" s="437"/>
    </row>
    <row r="98" spans="14:16" ht="11.25">
      <c r="N98" s="437"/>
      <c r="O98" s="437"/>
      <c r="P98" s="437"/>
    </row>
    <row r="99" spans="14:16" ht="11.25">
      <c r="N99" s="437"/>
      <c r="O99" s="437"/>
      <c r="P99" s="437"/>
    </row>
    <row r="100" spans="14:16" ht="11.25">
      <c r="N100" s="437"/>
      <c r="O100" s="437"/>
      <c r="P100" s="437"/>
    </row>
    <row r="101" spans="14:16" ht="11.25">
      <c r="N101" s="437"/>
      <c r="O101" s="437"/>
      <c r="P101" s="437"/>
    </row>
    <row r="102" spans="14:16" ht="11.25">
      <c r="N102" s="437"/>
      <c r="O102" s="437"/>
      <c r="P102" s="437"/>
    </row>
    <row r="103" spans="14:16" ht="11.25">
      <c r="N103" s="437"/>
      <c r="O103" s="437"/>
      <c r="P103" s="437"/>
    </row>
    <row r="104" spans="14:16" ht="11.25">
      <c r="N104" s="437"/>
      <c r="O104" s="437"/>
      <c r="P104" s="437"/>
    </row>
    <row r="105" spans="14:16" ht="11.25">
      <c r="N105" s="437"/>
      <c r="O105" s="437"/>
      <c r="P105" s="437"/>
    </row>
    <row r="106" spans="14:16" ht="11.25">
      <c r="N106" s="437"/>
      <c r="O106" s="437"/>
      <c r="P106" s="437"/>
    </row>
    <row r="107" spans="14:16" ht="11.25">
      <c r="N107" s="437"/>
      <c r="O107" s="437"/>
      <c r="P107" s="437"/>
    </row>
    <row r="108" spans="14:16" ht="11.25">
      <c r="N108" s="437"/>
      <c r="O108" s="437"/>
      <c r="P108" s="437"/>
    </row>
    <row r="109" spans="14:16" ht="11.25">
      <c r="N109" s="437"/>
      <c r="O109" s="437"/>
      <c r="P109" s="437"/>
    </row>
    <row r="110" spans="14:16" ht="11.25">
      <c r="N110" s="437"/>
      <c r="O110" s="437"/>
      <c r="P110" s="437"/>
    </row>
    <row r="111" spans="14:16" ht="11.25">
      <c r="N111" s="437"/>
      <c r="O111" s="437"/>
      <c r="P111" s="437"/>
    </row>
    <row r="112" spans="14:16" ht="11.25">
      <c r="N112" s="437"/>
      <c r="O112" s="437"/>
      <c r="P112" s="437"/>
    </row>
    <row r="113" spans="14:16" ht="11.25">
      <c r="N113" s="437"/>
      <c r="O113" s="437"/>
      <c r="P113" s="437"/>
    </row>
    <row r="114" spans="14:16" ht="11.25">
      <c r="N114" s="437"/>
      <c r="O114" s="437"/>
      <c r="P114" s="437"/>
    </row>
    <row r="115" spans="14:16" ht="11.25">
      <c r="N115" s="437"/>
      <c r="O115" s="437"/>
      <c r="P115" s="437"/>
    </row>
    <row r="116" spans="14:16" ht="11.25">
      <c r="N116" s="437"/>
      <c r="O116" s="437"/>
      <c r="P116" s="437"/>
    </row>
    <row r="117" spans="14:16" ht="11.25">
      <c r="N117" s="437"/>
      <c r="O117" s="437"/>
      <c r="P117" s="437"/>
    </row>
    <row r="118" spans="14:16" ht="11.25">
      <c r="N118" s="437"/>
      <c r="O118" s="437"/>
      <c r="P118" s="437"/>
    </row>
    <row r="119" spans="14:16" ht="11.25">
      <c r="N119" s="437"/>
      <c r="O119" s="437"/>
      <c r="P119" s="437"/>
    </row>
    <row r="120" spans="14:16" ht="11.25">
      <c r="N120" s="437"/>
      <c r="O120" s="437"/>
      <c r="P120" s="437"/>
    </row>
    <row r="121" spans="14:16" ht="11.25">
      <c r="N121" s="437"/>
      <c r="O121" s="437"/>
      <c r="P121" s="437"/>
    </row>
    <row r="122" spans="14:16" ht="11.25">
      <c r="N122" s="437"/>
      <c r="O122" s="437"/>
      <c r="P122" s="437"/>
    </row>
    <row r="123" spans="14:16" ht="11.25">
      <c r="N123" s="437"/>
      <c r="O123" s="437"/>
      <c r="P123" s="437"/>
    </row>
    <row r="124" spans="14:16" ht="11.25">
      <c r="N124" s="437"/>
      <c r="O124" s="437"/>
      <c r="P124" s="437"/>
    </row>
    <row r="125" spans="14:16" ht="11.25">
      <c r="N125" s="437"/>
      <c r="O125" s="437"/>
      <c r="P125" s="437"/>
    </row>
    <row r="126" spans="14:16" ht="11.25">
      <c r="N126" s="437"/>
      <c r="O126" s="437"/>
      <c r="P126" s="437"/>
    </row>
    <row r="127" spans="14:16" ht="11.25">
      <c r="N127" s="437"/>
      <c r="O127" s="437"/>
      <c r="P127" s="437"/>
    </row>
    <row r="128" spans="14:16" ht="11.25">
      <c r="N128" s="437"/>
      <c r="O128" s="437"/>
      <c r="P128" s="437"/>
    </row>
    <row r="129" spans="14:16" ht="11.25">
      <c r="N129" s="437"/>
      <c r="O129" s="437"/>
      <c r="P129" s="437"/>
    </row>
    <row r="130" spans="14:16" ht="11.25">
      <c r="N130" s="437"/>
      <c r="O130" s="437"/>
      <c r="P130" s="437"/>
    </row>
    <row r="131" spans="14:16" ht="11.25">
      <c r="N131" s="437"/>
      <c r="O131" s="437"/>
      <c r="P131" s="437"/>
    </row>
    <row r="132" spans="14:16" ht="11.25">
      <c r="N132" s="437"/>
      <c r="O132" s="437"/>
      <c r="P132" s="437"/>
    </row>
    <row r="133" spans="14:16" ht="11.25">
      <c r="N133" s="437"/>
      <c r="O133" s="437"/>
      <c r="P133" s="437"/>
    </row>
    <row r="134" spans="14:16" ht="11.25">
      <c r="N134" s="437"/>
      <c r="O134" s="437"/>
      <c r="P134" s="437"/>
    </row>
    <row r="135" spans="14:16" ht="11.25">
      <c r="N135" s="437"/>
      <c r="O135" s="437"/>
      <c r="P135" s="437"/>
    </row>
    <row r="136" spans="14:16" ht="11.25">
      <c r="N136" s="437"/>
      <c r="O136" s="437"/>
      <c r="P136" s="437"/>
    </row>
    <row r="137" spans="14:16" ht="11.25">
      <c r="N137" s="437"/>
      <c r="O137" s="437"/>
      <c r="P137" s="437"/>
    </row>
    <row r="138" spans="14:16" ht="11.25">
      <c r="N138" s="437"/>
      <c r="O138" s="437"/>
      <c r="P138" s="437"/>
    </row>
    <row r="139" spans="14:16" ht="11.25">
      <c r="N139" s="437"/>
      <c r="O139" s="437"/>
      <c r="P139" s="437"/>
    </row>
    <row r="140" spans="14:16" ht="11.25">
      <c r="N140" s="437"/>
      <c r="O140" s="437"/>
      <c r="P140" s="437"/>
    </row>
    <row r="141" spans="14:16" ht="11.25">
      <c r="N141" s="437"/>
      <c r="O141" s="437"/>
      <c r="P141" s="437"/>
    </row>
    <row r="142" spans="14:16" ht="11.25">
      <c r="N142" s="437"/>
      <c r="O142" s="437"/>
      <c r="P142" s="437"/>
    </row>
    <row r="143" spans="14:16" ht="11.25">
      <c r="N143" s="437"/>
      <c r="O143" s="437"/>
      <c r="P143" s="437"/>
    </row>
    <row r="144" spans="14:16" ht="11.25">
      <c r="N144" s="437"/>
      <c r="O144" s="437"/>
      <c r="P144" s="437"/>
    </row>
    <row r="145" spans="14:16" ht="11.25">
      <c r="N145" s="437"/>
      <c r="O145" s="437"/>
      <c r="P145" s="437"/>
    </row>
    <row r="146" spans="14:16" ht="11.25">
      <c r="N146" s="437"/>
      <c r="O146" s="437"/>
      <c r="P146" s="437"/>
    </row>
    <row r="147" spans="14:16" ht="11.25">
      <c r="N147" s="437"/>
      <c r="O147" s="437"/>
      <c r="P147" s="437"/>
    </row>
    <row r="148" spans="14:16" ht="11.25">
      <c r="N148" s="437"/>
      <c r="O148" s="437"/>
      <c r="P148" s="437"/>
    </row>
    <row r="149" spans="14:16" ht="11.25">
      <c r="N149" s="437"/>
      <c r="O149" s="437"/>
      <c r="P149" s="437"/>
    </row>
    <row r="150" spans="14:16" ht="11.25">
      <c r="N150" s="437"/>
      <c r="O150" s="437"/>
      <c r="P150" s="437"/>
    </row>
    <row r="151" spans="14:16" ht="11.25">
      <c r="N151" s="437"/>
      <c r="O151" s="437"/>
      <c r="P151" s="437"/>
    </row>
    <row r="152" spans="14:16" ht="11.25">
      <c r="N152" s="437"/>
      <c r="O152" s="437"/>
      <c r="P152" s="437"/>
    </row>
    <row r="153" spans="14:16" ht="11.25">
      <c r="N153" s="437"/>
      <c r="O153" s="437"/>
      <c r="P153" s="437"/>
    </row>
    <row r="154" spans="14:16" ht="11.25">
      <c r="N154" s="437"/>
      <c r="O154" s="437"/>
      <c r="P154" s="437"/>
    </row>
    <row r="155" spans="14:16" ht="11.25">
      <c r="N155" s="437"/>
      <c r="O155" s="437"/>
      <c r="P155" s="437"/>
    </row>
    <row r="156" spans="14:16" ht="11.25">
      <c r="N156" s="437"/>
      <c r="O156" s="437"/>
      <c r="P156" s="437"/>
    </row>
    <row r="157" spans="14:16" ht="11.25">
      <c r="N157" s="437"/>
      <c r="O157" s="437"/>
      <c r="P157" s="437"/>
    </row>
  </sheetData>
  <printOptions/>
  <pageMargins left="0" right="0" top="0.3937007874015748" bottom="0.3937007874015748" header="0.5118110236220472" footer="0.5118110236220472"/>
  <pageSetup fitToHeight="1" fitToWidth="1" horizontalDpi="600" verticalDpi="600" orientation="portrait" paperSize="9" scale="88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62"/>
  <sheetViews>
    <sheetView workbookViewId="0" topLeftCell="A1">
      <selection activeCell="A1" sqref="A1"/>
    </sheetView>
  </sheetViews>
  <sheetFormatPr defaultColWidth="9.140625" defaultRowHeight="12.75"/>
  <cols>
    <col min="1" max="1" width="2.7109375" style="57" customWidth="1"/>
    <col min="2" max="2" width="35.421875" style="57" customWidth="1"/>
    <col min="3" max="22" width="7.8515625" style="92" customWidth="1"/>
    <col min="23" max="28" width="7.8515625" style="57" customWidth="1"/>
    <col min="29" max="16384" width="9.140625" style="57" customWidth="1"/>
  </cols>
  <sheetData>
    <row r="1" spans="2:30" ht="12.75">
      <c r="B1" s="203" t="s">
        <v>241</v>
      </c>
      <c r="AD1" s="206" t="s">
        <v>658</v>
      </c>
    </row>
    <row r="3" ht="11.25">
      <c r="B3" s="2" t="s">
        <v>610</v>
      </c>
    </row>
    <row r="4" spans="2:7" ht="12">
      <c r="B4" s="431" t="s">
        <v>611</v>
      </c>
      <c r="C4" s="128"/>
      <c r="D4" s="432"/>
      <c r="E4" s="128"/>
      <c r="F4" s="128"/>
      <c r="G4" s="128"/>
    </row>
    <row r="5" spans="2:7" ht="11.25">
      <c r="B5" s="1" t="s">
        <v>660</v>
      </c>
      <c r="C5" s="432"/>
      <c r="D5" s="128"/>
      <c r="E5" s="128"/>
      <c r="F5" s="128"/>
      <c r="G5" s="128"/>
    </row>
    <row r="6" spans="2:7" ht="11.25">
      <c r="B6" s="127"/>
      <c r="C6" s="128"/>
      <c r="D6" s="128"/>
      <c r="E6" s="128"/>
      <c r="F6" s="128"/>
      <c r="G6" s="128"/>
    </row>
    <row r="7" spans="2:30" ht="11.25">
      <c r="B7" s="476"/>
      <c r="C7" s="133">
        <v>1976</v>
      </c>
      <c r="D7" s="133">
        <v>1977</v>
      </c>
      <c r="E7" s="133">
        <v>1978</v>
      </c>
      <c r="F7" s="133">
        <v>1979</v>
      </c>
      <c r="G7" s="133">
        <v>1981</v>
      </c>
      <c r="H7" s="133">
        <v>1982</v>
      </c>
      <c r="I7" s="133">
        <v>1983</v>
      </c>
      <c r="J7" s="133">
        <v>1984</v>
      </c>
      <c r="K7" s="133">
        <v>1985</v>
      </c>
      <c r="L7" s="133">
        <v>1986</v>
      </c>
      <c r="M7" s="133">
        <v>1987</v>
      </c>
      <c r="N7" s="133">
        <v>1988</v>
      </c>
      <c r="O7" s="133">
        <v>1989</v>
      </c>
      <c r="P7" s="133">
        <v>1990</v>
      </c>
      <c r="Q7" s="133">
        <v>1992</v>
      </c>
      <c r="R7" s="133">
        <v>1993</v>
      </c>
      <c r="S7" s="133">
        <v>1995</v>
      </c>
      <c r="T7" s="133">
        <v>1996</v>
      </c>
      <c r="U7" s="133">
        <v>1997</v>
      </c>
      <c r="V7" s="133">
        <v>1998</v>
      </c>
      <c r="W7" s="133">
        <v>1999</v>
      </c>
      <c r="X7" s="133">
        <v>2001</v>
      </c>
      <c r="Y7" s="133">
        <v>2002</v>
      </c>
      <c r="Z7" s="133">
        <v>2003</v>
      </c>
      <c r="AA7" s="133">
        <v>2004</v>
      </c>
      <c r="AB7" s="133">
        <v>2005</v>
      </c>
      <c r="AC7" s="133">
        <v>2006</v>
      </c>
      <c r="AD7" s="133">
        <v>2007</v>
      </c>
    </row>
    <row r="8" spans="2:30" ht="11.25">
      <c r="B8" s="40" t="s">
        <v>612</v>
      </c>
      <c r="C8" s="92">
        <v>22.47</v>
      </c>
      <c r="D8" s="92">
        <v>27.67</v>
      </c>
      <c r="E8" s="92">
        <v>13.4</v>
      </c>
      <c r="F8" s="92">
        <v>27.42</v>
      </c>
      <c r="G8" s="92">
        <v>24.43</v>
      </c>
      <c r="H8" s="92">
        <v>23.9</v>
      </c>
      <c r="I8" s="92">
        <v>20.57</v>
      </c>
      <c r="J8" s="92">
        <v>22.86</v>
      </c>
      <c r="K8" s="92">
        <v>24.72</v>
      </c>
      <c r="L8" s="92">
        <v>38.36</v>
      </c>
      <c r="M8" s="92">
        <v>24.16</v>
      </c>
      <c r="N8" s="92">
        <v>20.11</v>
      </c>
      <c r="O8" s="92">
        <v>21.55</v>
      </c>
      <c r="P8" s="92">
        <v>20.74</v>
      </c>
      <c r="Q8" s="92">
        <v>17.7</v>
      </c>
      <c r="R8" s="92">
        <v>18.33</v>
      </c>
      <c r="S8" s="92">
        <v>24.27</v>
      </c>
      <c r="T8" s="92">
        <v>22.05</v>
      </c>
      <c r="U8" s="92">
        <v>22.86</v>
      </c>
      <c r="V8" s="92">
        <v>24.98</v>
      </c>
      <c r="W8" s="57">
        <v>24.76</v>
      </c>
      <c r="X8" s="57">
        <v>23.03</v>
      </c>
      <c r="Y8" s="57">
        <v>26.88</v>
      </c>
      <c r="Z8" s="57">
        <v>24.59</v>
      </c>
      <c r="AA8" s="57">
        <v>28.16</v>
      </c>
      <c r="AB8" s="57">
        <v>31.22</v>
      </c>
      <c r="AC8" s="57">
        <v>35.14</v>
      </c>
      <c r="AD8" s="57">
        <v>34.21</v>
      </c>
    </row>
    <row r="9" spans="2:30" ht="11.25">
      <c r="B9" s="40" t="s">
        <v>613</v>
      </c>
      <c r="C9" s="92">
        <v>41.69</v>
      </c>
      <c r="D9" s="92">
        <v>52.2</v>
      </c>
      <c r="E9" s="92">
        <v>41.69</v>
      </c>
      <c r="F9" s="92">
        <v>51.64</v>
      </c>
      <c r="G9" s="92">
        <v>49.56</v>
      </c>
      <c r="H9" s="92">
        <v>48.39</v>
      </c>
      <c r="I9" s="92">
        <v>41.15</v>
      </c>
      <c r="J9" s="92">
        <v>43.67</v>
      </c>
      <c r="K9" s="92">
        <v>48.56</v>
      </c>
      <c r="L9" s="92">
        <v>74.25</v>
      </c>
      <c r="M9" s="92">
        <v>50.11</v>
      </c>
      <c r="N9" s="92">
        <v>43.38</v>
      </c>
      <c r="O9" s="92">
        <v>45.92</v>
      </c>
      <c r="P9" s="92">
        <v>44.4</v>
      </c>
      <c r="Q9" s="92">
        <v>44.52</v>
      </c>
      <c r="R9" s="92">
        <v>44.55</v>
      </c>
      <c r="S9" s="92">
        <v>55.61</v>
      </c>
      <c r="T9" s="92">
        <v>54.03</v>
      </c>
      <c r="U9" s="92">
        <v>54.75</v>
      </c>
      <c r="V9" s="92">
        <v>56.96</v>
      </c>
      <c r="W9" s="57">
        <v>55.92</v>
      </c>
      <c r="X9" s="57">
        <v>55.86</v>
      </c>
      <c r="Y9" s="57">
        <v>59.58</v>
      </c>
      <c r="Z9" s="57">
        <v>56.56</v>
      </c>
      <c r="AA9" s="57">
        <v>61.81</v>
      </c>
      <c r="AB9" s="57">
        <v>67.22</v>
      </c>
      <c r="AC9" s="57">
        <v>75.83</v>
      </c>
      <c r="AD9" s="57">
        <v>78.82</v>
      </c>
    </row>
    <row r="10" spans="2:30" ht="11.25">
      <c r="B10" s="40" t="s">
        <v>614</v>
      </c>
      <c r="C10" s="92">
        <v>59.16</v>
      </c>
      <c r="D10" s="92">
        <v>74.46</v>
      </c>
      <c r="E10" s="92">
        <v>63.18</v>
      </c>
      <c r="F10" s="92">
        <v>73.35</v>
      </c>
      <c r="G10" s="92">
        <v>71.39</v>
      </c>
      <c r="H10" s="92">
        <v>69.97</v>
      </c>
      <c r="I10" s="92">
        <v>58.67</v>
      </c>
      <c r="J10" s="92">
        <v>60.92</v>
      </c>
      <c r="K10" s="92">
        <v>69.51</v>
      </c>
      <c r="L10" s="92">
        <v>107.2</v>
      </c>
      <c r="M10" s="92">
        <v>74.2</v>
      </c>
      <c r="N10" s="92">
        <v>64.36</v>
      </c>
      <c r="O10" s="92">
        <v>68.21</v>
      </c>
      <c r="P10" s="92">
        <v>66.99</v>
      </c>
      <c r="Q10" s="92">
        <v>67.42</v>
      </c>
      <c r="R10" s="92">
        <v>67.26</v>
      </c>
      <c r="S10" s="92">
        <v>82.6</v>
      </c>
      <c r="T10" s="92">
        <v>82.28</v>
      </c>
      <c r="U10" s="92">
        <v>82.52</v>
      </c>
      <c r="V10" s="92">
        <v>85.38</v>
      </c>
      <c r="W10" s="57">
        <v>82.8</v>
      </c>
      <c r="X10" s="57">
        <v>83.66</v>
      </c>
      <c r="Y10" s="57">
        <v>86.75</v>
      </c>
      <c r="Z10" s="57">
        <v>83.05</v>
      </c>
      <c r="AA10" s="57">
        <v>89.2</v>
      </c>
      <c r="AB10" s="57">
        <v>96.2</v>
      </c>
      <c r="AC10" s="57">
        <v>108.62</v>
      </c>
      <c r="AD10" s="57">
        <v>113.68</v>
      </c>
    </row>
    <row r="11" spans="2:30" ht="11.25">
      <c r="B11" s="40" t="s">
        <v>615</v>
      </c>
      <c r="C11" s="92">
        <v>78.45</v>
      </c>
      <c r="D11" s="92">
        <v>99.67</v>
      </c>
      <c r="E11" s="92">
        <v>86.94</v>
      </c>
      <c r="F11" s="92">
        <v>98</v>
      </c>
      <c r="G11" s="92">
        <v>95.77</v>
      </c>
      <c r="H11" s="92">
        <v>95.46</v>
      </c>
      <c r="I11" s="92">
        <v>79.04</v>
      </c>
      <c r="J11" s="92">
        <v>80.88</v>
      </c>
      <c r="K11" s="92">
        <v>94.1</v>
      </c>
      <c r="L11" s="92">
        <v>143.19</v>
      </c>
      <c r="M11" s="92">
        <v>101.11</v>
      </c>
      <c r="N11" s="92">
        <v>88.41</v>
      </c>
      <c r="O11" s="92">
        <v>94.34</v>
      </c>
      <c r="P11" s="92">
        <v>92.08</v>
      </c>
      <c r="Q11" s="92">
        <v>93.52</v>
      </c>
      <c r="R11" s="92">
        <v>91.77</v>
      </c>
      <c r="S11" s="92">
        <v>113.24</v>
      </c>
      <c r="T11" s="92">
        <v>114.38</v>
      </c>
      <c r="U11" s="92">
        <v>113.72</v>
      </c>
      <c r="V11" s="92">
        <v>116.59</v>
      </c>
      <c r="W11" s="57">
        <v>112.85</v>
      </c>
      <c r="X11" s="57">
        <v>114.34</v>
      </c>
      <c r="Y11" s="57">
        <v>117.17</v>
      </c>
      <c r="Z11" s="57">
        <v>112.67</v>
      </c>
      <c r="AA11" s="57">
        <v>119</v>
      </c>
      <c r="AB11" s="57">
        <v>128.08</v>
      </c>
      <c r="AC11" s="57">
        <v>144.32</v>
      </c>
      <c r="AD11" s="57">
        <v>151.71</v>
      </c>
    </row>
    <row r="12" spans="2:30" ht="11.25">
      <c r="B12" s="40" t="s">
        <v>616</v>
      </c>
      <c r="C12" s="92">
        <v>103.42</v>
      </c>
      <c r="D12" s="92">
        <v>131.03</v>
      </c>
      <c r="E12" s="92">
        <v>115.95</v>
      </c>
      <c r="F12" s="92">
        <v>128.09</v>
      </c>
      <c r="G12" s="92">
        <v>124.65</v>
      </c>
      <c r="H12" s="92">
        <v>125.2</v>
      </c>
      <c r="I12" s="92">
        <v>103.08</v>
      </c>
      <c r="J12" s="92">
        <v>104.47</v>
      </c>
      <c r="K12" s="92">
        <v>122.86</v>
      </c>
      <c r="L12" s="92">
        <v>187.27</v>
      </c>
      <c r="M12" s="92">
        <v>135.2</v>
      </c>
      <c r="N12" s="92">
        <v>118.47</v>
      </c>
      <c r="O12" s="92">
        <v>125.95</v>
      </c>
      <c r="P12" s="92">
        <v>124.1</v>
      </c>
      <c r="Q12" s="92">
        <v>123.03</v>
      </c>
      <c r="R12" s="92">
        <v>120.82</v>
      </c>
      <c r="S12" s="92">
        <v>150.41</v>
      </c>
      <c r="T12" s="92">
        <v>152.75</v>
      </c>
      <c r="U12" s="92">
        <v>152.19</v>
      </c>
      <c r="V12" s="92">
        <v>154.48</v>
      </c>
      <c r="W12" s="57">
        <v>149.39</v>
      </c>
      <c r="X12" s="57">
        <v>151.46</v>
      </c>
      <c r="Y12" s="57">
        <v>154.18</v>
      </c>
      <c r="Z12" s="57">
        <v>147.53</v>
      </c>
      <c r="AA12" s="57">
        <v>154.93</v>
      </c>
      <c r="AB12" s="57">
        <v>166.5</v>
      </c>
      <c r="AC12" s="57">
        <v>185.71</v>
      </c>
      <c r="AD12" s="57">
        <v>196.97</v>
      </c>
    </row>
    <row r="13" spans="2:30" ht="11.25">
      <c r="B13" s="40" t="s">
        <v>617</v>
      </c>
      <c r="C13" s="92">
        <v>136.23</v>
      </c>
      <c r="D13" s="92">
        <v>171.48</v>
      </c>
      <c r="E13" s="92">
        <v>153.23</v>
      </c>
      <c r="F13" s="92">
        <v>165.92</v>
      </c>
      <c r="G13" s="92">
        <v>161.83</v>
      </c>
      <c r="H13" s="92">
        <v>163.42</v>
      </c>
      <c r="I13" s="92">
        <v>134.76</v>
      </c>
      <c r="J13" s="92">
        <v>135.95</v>
      </c>
      <c r="K13" s="92">
        <v>161.4</v>
      </c>
      <c r="L13" s="92">
        <v>243.66</v>
      </c>
      <c r="M13" s="92">
        <v>178.11</v>
      </c>
      <c r="N13" s="92">
        <v>157.87</v>
      </c>
      <c r="O13" s="92">
        <v>169.62</v>
      </c>
      <c r="P13" s="92">
        <v>165.14</v>
      </c>
      <c r="Q13" s="92">
        <v>161.15</v>
      </c>
      <c r="R13" s="92">
        <v>157.56</v>
      </c>
      <c r="S13" s="92">
        <v>193.8</v>
      </c>
      <c r="T13" s="92">
        <v>198.08</v>
      </c>
      <c r="U13" s="92">
        <v>197.68</v>
      </c>
      <c r="V13" s="92">
        <v>199.8</v>
      </c>
      <c r="W13" s="57">
        <v>191.28</v>
      </c>
      <c r="X13" s="57">
        <v>197.34</v>
      </c>
      <c r="Y13" s="57">
        <v>200.35</v>
      </c>
      <c r="Z13" s="57">
        <v>192.6</v>
      </c>
      <c r="AA13" s="57">
        <v>200.57</v>
      </c>
      <c r="AB13" s="57">
        <v>215.47</v>
      </c>
      <c r="AC13" s="57">
        <v>237.76</v>
      </c>
      <c r="AD13" s="57">
        <v>253.07</v>
      </c>
    </row>
    <row r="14" spans="2:30" ht="11.25">
      <c r="B14" s="40" t="s">
        <v>618</v>
      </c>
      <c r="C14" s="92">
        <v>183.12</v>
      </c>
      <c r="D14" s="92">
        <v>227.24</v>
      </c>
      <c r="E14" s="92">
        <v>204.85</v>
      </c>
      <c r="F14" s="92">
        <v>221.33</v>
      </c>
      <c r="G14" s="92">
        <v>213.69</v>
      </c>
      <c r="H14" s="92">
        <v>216.95</v>
      </c>
      <c r="I14" s="92">
        <v>180.17</v>
      </c>
      <c r="J14" s="92">
        <v>180.21</v>
      </c>
      <c r="K14" s="92">
        <v>215.46</v>
      </c>
      <c r="L14" s="92">
        <v>321.41</v>
      </c>
      <c r="M14" s="92">
        <v>238.33</v>
      </c>
      <c r="N14" s="92">
        <v>211.99</v>
      </c>
      <c r="O14" s="92">
        <v>229.59</v>
      </c>
      <c r="P14" s="92">
        <v>223.93</v>
      </c>
      <c r="Q14" s="92">
        <v>209.64</v>
      </c>
      <c r="R14" s="92">
        <v>205.15</v>
      </c>
      <c r="S14" s="92">
        <v>257.27</v>
      </c>
      <c r="T14" s="92">
        <v>266.39</v>
      </c>
      <c r="U14" s="92">
        <v>265.95</v>
      </c>
      <c r="V14" s="92">
        <v>266.67</v>
      </c>
      <c r="W14" s="57">
        <v>252.5</v>
      </c>
      <c r="X14" s="57">
        <v>256.38</v>
      </c>
      <c r="Y14" s="57">
        <v>259.35</v>
      </c>
      <c r="Z14" s="57">
        <v>247.29</v>
      </c>
      <c r="AA14" s="57">
        <v>256.02</v>
      </c>
      <c r="AB14" s="57">
        <v>273.31</v>
      </c>
      <c r="AC14" s="57">
        <v>301.19</v>
      </c>
      <c r="AD14" s="57">
        <v>316.72</v>
      </c>
    </row>
    <row r="15" spans="2:30" ht="11.25">
      <c r="B15" s="40" t="s">
        <v>619</v>
      </c>
      <c r="C15" s="92">
        <v>257.09</v>
      </c>
      <c r="D15" s="92">
        <v>315.48</v>
      </c>
      <c r="E15" s="92">
        <v>283.32</v>
      </c>
      <c r="F15" s="92">
        <v>307.8</v>
      </c>
      <c r="G15" s="92">
        <v>294.78</v>
      </c>
      <c r="H15" s="92">
        <v>301.71</v>
      </c>
      <c r="I15" s="92">
        <v>252.89</v>
      </c>
      <c r="J15" s="92">
        <v>249.97</v>
      </c>
      <c r="K15" s="92">
        <v>300.88</v>
      </c>
      <c r="L15" s="92">
        <v>441</v>
      </c>
      <c r="M15" s="92">
        <v>329.47</v>
      </c>
      <c r="N15" s="92">
        <v>297.37</v>
      </c>
      <c r="O15" s="92">
        <v>330.18</v>
      </c>
      <c r="P15" s="92">
        <v>316.29</v>
      </c>
      <c r="Q15" s="92">
        <v>283.47</v>
      </c>
      <c r="R15" s="92">
        <v>282.42</v>
      </c>
      <c r="S15" s="92">
        <v>359.21</v>
      </c>
      <c r="T15" s="92">
        <v>373.03</v>
      </c>
      <c r="U15" s="92">
        <v>371.52</v>
      </c>
      <c r="V15" s="92">
        <v>370.37</v>
      </c>
      <c r="W15" s="57">
        <v>350.78</v>
      </c>
      <c r="X15" s="57">
        <v>355.52</v>
      </c>
      <c r="Y15" s="57">
        <v>358.46</v>
      </c>
      <c r="Z15" s="57">
        <v>340.69</v>
      </c>
      <c r="AA15" s="57">
        <v>349.53</v>
      </c>
      <c r="AB15" s="57">
        <v>369.38</v>
      </c>
      <c r="AC15" s="57">
        <v>404.07</v>
      </c>
      <c r="AD15" s="57">
        <v>422.12</v>
      </c>
    </row>
    <row r="16" spans="2:30" ht="11.25">
      <c r="B16" s="40" t="s">
        <v>620</v>
      </c>
      <c r="C16" s="92">
        <v>409.13</v>
      </c>
      <c r="D16" s="92">
        <v>494.58</v>
      </c>
      <c r="E16" s="92">
        <v>441.04</v>
      </c>
      <c r="F16" s="92">
        <v>484.35</v>
      </c>
      <c r="G16" s="92">
        <v>456.02</v>
      </c>
      <c r="H16" s="92">
        <v>471.71</v>
      </c>
      <c r="I16" s="92">
        <v>401.6</v>
      </c>
      <c r="J16" s="92">
        <v>390.83</v>
      </c>
      <c r="K16" s="92">
        <v>471.46</v>
      </c>
      <c r="L16" s="92">
        <v>685.02</v>
      </c>
      <c r="M16" s="92">
        <v>514.62</v>
      </c>
      <c r="N16" s="92">
        <v>474.1</v>
      </c>
      <c r="O16" s="92">
        <v>539.78</v>
      </c>
      <c r="P16" s="92">
        <v>503.92</v>
      </c>
      <c r="Q16" s="92">
        <v>431.78</v>
      </c>
      <c r="R16" s="92">
        <v>441.65</v>
      </c>
      <c r="S16" s="92">
        <v>563.5</v>
      </c>
      <c r="T16" s="92">
        <v>583.88</v>
      </c>
      <c r="U16" s="92">
        <v>578.58</v>
      </c>
      <c r="V16" s="92">
        <v>579.15</v>
      </c>
      <c r="W16" s="57">
        <v>548.33</v>
      </c>
      <c r="X16" s="57">
        <v>551.76</v>
      </c>
      <c r="Y16" s="57">
        <v>552.31</v>
      </c>
      <c r="Z16" s="57">
        <v>521.94</v>
      </c>
      <c r="AA16" s="57">
        <v>530.31</v>
      </c>
      <c r="AB16" s="57">
        <v>554.77</v>
      </c>
      <c r="AC16" s="57">
        <v>607.37</v>
      </c>
      <c r="AD16" s="57">
        <v>625.46</v>
      </c>
    </row>
    <row r="17" spans="2:30" ht="11.25">
      <c r="B17" s="40" t="s">
        <v>621</v>
      </c>
      <c r="C17" s="92">
        <v>1345.63</v>
      </c>
      <c r="D17" s="92">
        <v>1702.1</v>
      </c>
      <c r="E17" s="92">
        <v>1280.61</v>
      </c>
      <c r="F17" s="92">
        <v>1406.44</v>
      </c>
      <c r="G17" s="92">
        <v>1291.91</v>
      </c>
      <c r="H17" s="92">
        <v>1340.34</v>
      </c>
      <c r="I17" s="92">
        <v>1145.3</v>
      </c>
      <c r="J17" s="92">
        <v>1138.35</v>
      </c>
      <c r="K17" s="92">
        <v>1379.22</v>
      </c>
      <c r="L17" s="92">
        <v>1983.88</v>
      </c>
      <c r="M17" s="92">
        <v>1503.36</v>
      </c>
      <c r="N17" s="92">
        <v>1444.97</v>
      </c>
      <c r="O17" s="92">
        <v>1725.43</v>
      </c>
      <c r="P17" s="92">
        <v>1483.69</v>
      </c>
      <c r="Q17" s="92">
        <v>1209.24</v>
      </c>
      <c r="R17" s="92">
        <v>1353.73</v>
      </c>
      <c r="S17" s="92">
        <v>1651.75</v>
      </c>
      <c r="T17" s="92">
        <v>1672.38</v>
      </c>
      <c r="U17" s="92">
        <v>1675.75</v>
      </c>
      <c r="V17" s="92">
        <v>1697.73</v>
      </c>
      <c r="W17" s="57">
        <v>1585.23</v>
      </c>
      <c r="X17" s="57">
        <v>1615.48</v>
      </c>
      <c r="Y17" s="57">
        <v>1610.87</v>
      </c>
      <c r="Z17" s="57">
        <v>1482.47</v>
      </c>
      <c r="AA17" s="57">
        <v>1482.46</v>
      </c>
      <c r="AB17" s="57">
        <v>1575.66</v>
      </c>
      <c r="AC17" s="57">
        <v>1699.49</v>
      </c>
      <c r="AD17" s="57">
        <v>1711.13</v>
      </c>
    </row>
    <row r="18" spans="2:30" ht="11.25">
      <c r="B18" s="477" t="s">
        <v>622</v>
      </c>
      <c r="C18" s="478">
        <v>263.64</v>
      </c>
      <c r="D18" s="478">
        <v>329.59</v>
      </c>
      <c r="E18" s="478">
        <v>268.42</v>
      </c>
      <c r="F18" s="478">
        <v>296.43</v>
      </c>
      <c r="G18" s="478">
        <v>278.4</v>
      </c>
      <c r="H18" s="478">
        <v>285.71</v>
      </c>
      <c r="I18" s="478">
        <v>241.72</v>
      </c>
      <c r="J18" s="478">
        <v>240.81</v>
      </c>
      <c r="K18" s="478">
        <v>288.82</v>
      </c>
      <c r="L18" s="478">
        <v>422.52</v>
      </c>
      <c r="M18" s="478">
        <v>314.87</v>
      </c>
      <c r="N18" s="478">
        <v>292.1</v>
      </c>
      <c r="O18" s="478">
        <v>335.06</v>
      </c>
      <c r="P18" s="478">
        <v>304.13</v>
      </c>
      <c r="Q18" s="478">
        <v>264.15</v>
      </c>
      <c r="R18" s="478">
        <v>278.32</v>
      </c>
      <c r="S18" s="478">
        <v>345.17</v>
      </c>
      <c r="T18" s="478">
        <v>351.92</v>
      </c>
      <c r="U18" s="478">
        <v>351.55</v>
      </c>
      <c r="V18" s="478">
        <v>355.21</v>
      </c>
      <c r="W18" s="478">
        <v>335.38</v>
      </c>
      <c r="X18" s="478">
        <v>340.48</v>
      </c>
      <c r="Y18" s="478">
        <v>342.59</v>
      </c>
      <c r="Z18" s="478">
        <v>320.94</v>
      </c>
      <c r="AA18" s="478">
        <v>327.2</v>
      </c>
      <c r="AB18" s="478">
        <v>347.78</v>
      </c>
      <c r="AC18" s="478">
        <v>379.95</v>
      </c>
      <c r="AD18" s="478">
        <v>390.39</v>
      </c>
    </row>
    <row r="19" spans="2:30" ht="11.25">
      <c r="B19" s="481" t="s">
        <v>630</v>
      </c>
      <c r="C19" s="92">
        <v>17.08</v>
      </c>
      <c r="D19" s="92">
        <v>18.47</v>
      </c>
      <c r="E19" s="92">
        <v>13.64</v>
      </c>
      <c r="F19" s="92">
        <v>13.61</v>
      </c>
      <c r="G19" s="92">
        <v>12.67</v>
      </c>
      <c r="H19" s="92">
        <v>13.02</v>
      </c>
      <c r="I19" s="92">
        <v>13.47</v>
      </c>
      <c r="J19" s="92">
        <v>13.19</v>
      </c>
      <c r="K19" s="92">
        <v>13.61</v>
      </c>
      <c r="L19" s="92">
        <v>13.77</v>
      </c>
      <c r="M19" s="92">
        <v>14.11</v>
      </c>
      <c r="N19" s="92">
        <v>14.41</v>
      </c>
      <c r="O19" s="92">
        <v>16.48</v>
      </c>
      <c r="P19" s="92">
        <v>14.2</v>
      </c>
      <c r="Q19" s="92">
        <v>13.23</v>
      </c>
      <c r="R19" s="92">
        <v>15.09</v>
      </c>
      <c r="S19" s="92">
        <v>13.81</v>
      </c>
      <c r="T19" s="92">
        <v>13.53</v>
      </c>
      <c r="U19" s="92">
        <v>13.78</v>
      </c>
      <c r="V19" s="92">
        <v>13.86</v>
      </c>
      <c r="W19" s="57">
        <v>13.24</v>
      </c>
      <c r="X19" s="57">
        <v>13.9</v>
      </c>
      <c r="Y19" s="57">
        <v>13.42</v>
      </c>
      <c r="Z19" s="57">
        <v>13.07</v>
      </c>
      <c r="AA19" s="57">
        <v>12.96</v>
      </c>
      <c r="AB19" s="57">
        <v>12.98</v>
      </c>
      <c r="AC19" s="57">
        <v>12.75</v>
      </c>
      <c r="AD19" s="57">
        <v>12.48</v>
      </c>
    </row>
    <row r="20" spans="2:30" ht="11.25">
      <c r="B20" s="40" t="s">
        <v>623</v>
      </c>
      <c r="C20" s="92">
        <v>51.04</v>
      </c>
      <c r="D20" s="92">
        <v>51.64</v>
      </c>
      <c r="E20" s="92">
        <v>47.71</v>
      </c>
      <c r="F20" s="92">
        <v>47.45</v>
      </c>
      <c r="G20" s="92">
        <v>46.4</v>
      </c>
      <c r="H20" s="92">
        <v>46.91</v>
      </c>
      <c r="I20" s="92">
        <v>47.38</v>
      </c>
      <c r="J20" s="92">
        <v>47.27</v>
      </c>
      <c r="K20" s="92">
        <v>47.75</v>
      </c>
      <c r="L20" s="92">
        <v>46.95</v>
      </c>
      <c r="M20" s="92">
        <v>47.75</v>
      </c>
      <c r="N20" s="92">
        <v>49.47</v>
      </c>
      <c r="O20" s="92">
        <v>51.5</v>
      </c>
      <c r="P20" s="92">
        <v>48.78</v>
      </c>
      <c r="Q20" s="92">
        <v>45.78</v>
      </c>
      <c r="R20" s="92">
        <v>48.64</v>
      </c>
      <c r="S20" s="92">
        <v>47.85</v>
      </c>
      <c r="T20" s="92">
        <v>47.52</v>
      </c>
      <c r="U20" s="92">
        <v>47.67</v>
      </c>
      <c r="V20" s="92">
        <v>47.8</v>
      </c>
      <c r="W20" s="57">
        <v>47.27</v>
      </c>
      <c r="X20" s="57">
        <v>47.45</v>
      </c>
      <c r="Y20" s="57">
        <v>47.02</v>
      </c>
      <c r="Z20" s="57">
        <v>46.19</v>
      </c>
      <c r="AA20" s="57">
        <v>45.31</v>
      </c>
      <c r="AB20" s="57">
        <v>45.31</v>
      </c>
      <c r="AC20" s="57">
        <v>44.73</v>
      </c>
      <c r="AD20" s="57">
        <v>43.83</v>
      </c>
    </row>
    <row r="21" spans="2:30" ht="11.25">
      <c r="B21" s="40" t="s">
        <v>624</v>
      </c>
      <c r="C21" s="92">
        <v>11.58</v>
      </c>
      <c r="D21" s="92">
        <v>11.68</v>
      </c>
      <c r="E21" s="92">
        <v>11.96</v>
      </c>
      <c r="F21" s="92">
        <v>12.77</v>
      </c>
      <c r="G21" s="92">
        <v>13.14</v>
      </c>
      <c r="H21" s="92">
        <v>12.7</v>
      </c>
      <c r="I21" s="92">
        <v>12.51</v>
      </c>
      <c r="J21" s="92">
        <v>12.99</v>
      </c>
      <c r="K21" s="92">
        <v>12.46</v>
      </c>
      <c r="L21" s="92">
        <v>13.02</v>
      </c>
      <c r="M21" s="92">
        <v>12.22</v>
      </c>
      <c r="N21" s="92">
        <v>11.46</v>
      </c>
      <c r="O21" s="92">
        <v>10.62</v>
      </c>
      <c r="P21" s="92">
        <v>11.45</v>
      </c>
      <c r="Q21" s="92">
        <v>13.11</v>
      </c>
      <c r="R21" s="92">
        <v>12.31</v>
      </c>
      <c r="S21" s="92">
        <v>12.35</v>
      </c>
      <c r="T21" s="92">
        <v>12.09</v>
      </c>
      <c r="U21" s="92">
        <v>12.12</v>
      </c>
      <c r="V21" s="92">
        <v>12.34</v>
      </c>
      <c r="W21" s="57">
        <v>12.69</v>
      </c>
      <c r="X21" s="57">
        <v>12.58</v>
      </c>
      <c r="Y21" s="57">
        <v>12.98</v>
      </c>
      <c r="Z21" s="57">
        <v>13.22</v>
      </c>
      <c r="AA21" s="57">
        <v>13.85</v>
      </c>
      <c r="AB21" s="57">
        <v>14.07</v>
      </c>
      <c r="AC21" s="57">
        <v>14.47</v>
      </c>
      <c r="AD21" s="57">
        <v>14.74</v>
      </c>
    </row>
    <row r="22" spans="2:30" ht="11.25">
      <c r="B22" s="316" t="s">
        <v>625</v>
      </c>
      <c r="C22" s="146">
        <v>2.43</v>
      </c>
      <c r="D22" s="146">
        <v>2.42</v>
      </c>
      <c r="E22" s="146">
        <v>2.05</v>
      </c>
      <c r="F22" s="146">
        <v>2.67</v>
      </c>
      <c r="G22" s="146">
        <v>2.66</v>
      </c>
      <c r="H22" s="146">
        <v>2.53</v>
      </c>
      <c r="I22" s="146">
        <v>2.55</v>
      </c>
      <c r="J22" s="146">
        <v>2.76</v>
      </c>
      <c r="K22" s="146">
        <v>2.54</v>
      </c>
      <c r="L22" s="146">
        <v>2.67</v>
      </c>
      <c r="M22" s="146">
        <v>2.36</v>
      </c>
      <c r="N22" s="146">
        <v>2.17</v>
      </c>
      <c r="O22" s="146">
        <v>2.01</v>
      </c>
      <c r="P22" s="146">
        <v>2.14</v>
      </c>
      <c r="Q22" s="146">
        <v>2.36</v>
      </c>
      <c r="R22" s="146">
        <v>2.26</v>
      </c>
      <c r="S22" s="146">
        <v>2.31</v>
      </c>
      <c r="T22" s="146">
        <v>2.16</v>
      </c>
      <c r="U22" s="146">
        <v>2.21</v>
      </c>
      <c r="V22" s="146">
        <v>2.31</v>
      </c>
      <c r="W22" s="188">
        <v>2.41</v>
      </c>
      <c r="X22" s="188">
        <v>2.32</v>
      </c>
      <c r="Y22" s="188">
        <v>2.52</v>
      </c>
      <c r="Z22" s="188">
        <v>2.53</v>
      </c>
      <c r="AA22" s="188">
        <v>2.75</v>
      </c>
      <c r="AB22" s="188">
        <v>2.83</v>
      </c>
      <c r="AC22" s="188">
        <v>2.92</v>
      </c>
      <c r="AD22" s="188">
        <v>2.9</v>
      </c>
    </row>
    <row r="23" spans="2:30" ht="11.25">
      <c r="B23" s="40" t="s">
        <v>626</v>
      </c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</row>
    <row r="24" spans="2:30" ht="11.25">
      <c r="B24" s="40" t="s">
        <v>612</v>
      </c>
      <c r="C24" s="7">
        <f>+(C8/C$18)*10</f>
        <v>0.8522985889849795</v>
      </c>
      <c r="D24" s="7">
        <f aca="true" t="shared" si="0" ref="D24:AB33">+(D8/D$18)*10</f>
        <v>0.8395278982978854</v>
      </c>
      <c r="E24" s="7">
        <f t="shared" si="0"/>
        <v>0.49921764399076074</v>
      </c>
      <c r="F24" s="7">
        <f t="shared" si="0"/>
        <v>0.925007590324866</v>
      </c>
      <c r="G24" s="7">
        <f t="shared" si="0"/>
        <v>0.8775143678160919</v>
      </c>
      <c r="H24" s="7">
        <f t="shared" si="0"/>
        <v>0.8365125476882153</v>
      </c>
      <c r="I24" s="7">
        <f t="shared" si="0"/>
        <v>0.8509846102929008</v>
      </c>
      <c r="J24" s="7">
        <f t="shared" si="0"/>
        <v>0.9492961255761803</v>
      </c>
      <c r="K24" s="7">
        <f t="shared" si="0"/>
        <v>0.8558964060660619</v>
      </c>
      <c r="L24" s="7">
        <f t="shared" si="0"/>
        <v>0.9078860172299537</v>
      </c>
      <c r="M24" s="7">
        <f t="shared" si="0"/>
        <v>0.7673007908025533</v>
      </c>
      <c r="N24" s="7">
        <f t="shared" si="0"/>
        <v>0.6884628551865799</v>
      </c>
      <c r="O24" s="7">
        <f t="shared" si="0"/>
        <v>0.6431683877514476</v>
      </c>
      <c r="P24" s="7">
        <f t="shared" si="0"/>
        <v>0.6819452207937394</v>
      </c>
      <c r="Q24" s="7">
        <f t="shared" si="0"/>
        <v>0.6700738216922203</v>
      </c>
      <c r="R24" s="7">
        <f t="shared" si="0"/>
        <v>0.658594423684967</v>
      </c>
      <c r="S24" s="7">
        <f t="shared" si="0"/>
        <v>0.7031317901323985</v>
      </c>
      <c r="T24" s="7">
        <f t="shared" si="0"/>
        <v>0.6265628551943624</v>
      </c>
      <c r="U24" s="7">
        <f t="shared" si="0"/>
        <v>0.6502631204665055</v>
      </c>
      <c r="V24" s="7">
        <f t="shared" si="0"/>
        <v>0.7032459671743476</v>
      </c>
      <c r="W24" s="7">
        <f t="shared" si="0"/>
        <v>0.7382670403721153</v>
      </c>
      <c r="X24" s="7">
        <f t="shared" si="0"/>
        <v>0.6763980263157894</v>
      </c>
      <c r="Y24" s="7">
        <f t="shared" si="0"/>
        <v>0.7846113430047579</v>
      </c>
      <c r="Z24" s="7">
        <f t="shared" si="0"/>
        <v>0.7661868261980432</v>
      </c>
      <c r="AA24" s="7">
        <f t="shared" si="0"/>
        <v>0.8606356968215159</v>
      </c>
      <c r="AB24" s="7">
        <f t="shared" si="0"/>
        <v>0.8976939444476394</v>
      </c>
      <c r="AC24" s="7">
        <f>+(AC8/AC$18)*10</f>
        <v>0.924858534017634</v>
      </c>
      <c r="AD24" s="7">
        <f>+(AD8/AD$18)*10</f>
        <v>0.8763031839954917</v>
      </c>
    </row>
    <row r="25" spans="2:30" ht="11.25">
      <c r="B25" s="40" t="s">
        <v>613</v>
      </c>
      <c r="C25" s="7">
        <f>+(C9/C$18)*10</f>
        <v>1.581323016234259</v>
      </c>
      <c r="D25" s="7">
        <f>+(D9/D$18)*10</f>
        <v>1.5837859158348253</v>
      </c>
      <c r="E25" s="7">
        <f>+(E9/E$18)*10</f>
        <v>1.5531629535802098</v>
      </c>
      <c r="F25" s="7">
        <f>+(F9/F$18)*10</f>
        <v>1.7420638936679822</v>
      </c>
      <c r="G25" s="7">
        <f>+(G9/G$18)*10</f>
        <v>1.7801724137931039</v>
      </c>
      <c r="H25" s="7">
        <f>+(H9/H$18)*10</f>
        <v>1.693675405131077</v>
      </c>
      <c r="I25" s="7">
        <f>+(I9/I$18)*10</f>
        <v>1.7023829223895415</v>
      </c>
      <c r="J25" s="7">
        <f>+(J9/J$18)*10</f>
        <v>1.8134628960591337</v>
      </c>
      <c r="K25" s="7">
        <f>+(K9/K$18)*10</f>
        <v>1.681324008032685</v>
      </c>
      <c r="L25" s="7">
        <f>+(L9/L$18)*10</f>
        <v>1.757313263277478</v>
      </c>
      <c r="M25" s="7">
        <f>+(M9/M$18)*10</f>
        <v>1.5914504398640708</v>
      </c>
      <c r="N25" s="7">
        <f>+(N9/N$18)*10</f>
        <v>1.485107839780897</v>
      </c>
      <c r="O25" s="7">
        <f>+(O9/O$18)*10</f>
        <v>1.3705008058258223</v>
      </c>
      <c r="P25" s="7">
        <f>+(P9/P$18)*10</f>
        <v>1.4599020155854403</v>
      </c>
      <c r="Q25" s="7">
        <f>+(Q9/Q$18)*10</f>
        <v>1.685406019307212</v>
      </c>
      <c r="R25" s="7">
        <f>+(R9/R$18)*10</f>
        <v>1.6006754814601896</v>
      </c>
      <c r="S25" s="7">
        <f t="shared" si="0"/>
        <v>1.6110901874438683</v>
      </c>
      <c r="T25" s="7">
        <f t="shared" si="0"/>
        <v>1.5352921118436007</v>
      </c>
      <c r="U25" s="7">
        <f t="shared" si="0"/>
        <v>1.5573887071540322</v>
      </c>
      <c r="V25" s="7">
        <f t="shared" si="0"/>
        <v>1.603558458376735</v>
      </c>
      <c r="W25" s="7">
        <f t="shared" si="0"/>
        <v>1.6673623948953424</v>
      </c>
      <c r="X25" s="7">
        <f t="shared" si="0"/>
        <v>1.640625</v>
      </c>
      <c r="Y25" s="7">
        <f t="shared" si="0"/>
        <v>1.7391050526868854</v>
      </c>
      <c r="Z25" s="7">
        <f t="shared" si="0"/>
        <v>1.7623231756714652</v>
      </c>
      <c r="AA25" s="7">
        <f t="shared" si="0"/>
        <v>1.8890586797066016</v>
      </c>
      <c r="AB25" s="7">
        <f t="shared" si="0"/>
        <v>1.9328311001207663</v>
      </c>
      <c r="AC25" s="7">
        <f>+(AC9/AC$18)*10</f>
        <v>1.9957889195946834</v>
      </c>
      <c r="AD25" s="7">
        <f>+(AD9/AD$18)*10</f>
        <v>2.01900663439125</v>
      </c>
    </row>
    <row r="26" spans="2:30" ht="11.25">
      <c r="B26" s="40" t="s">
        <v>614</v>
      </c>
      <c r="C26" s="7">
        <f>+(C10/C$18)*10</f>
        <v>2.243969048702777</v>
      </c>
      <c r="D26" s="7">
        <f t="shared" si="0"/>
        <v>2.2591704845414</v>
      </c>
      <c r="E26" s="7">
        <f t="shared" si="0"/>
        <v>2.353773936368378</v>
      </c>
      <c r="F26" s="7">
        <f t="shared" si="0"/>
        <v>2.4744459062847888</v>
      </c>
      <c r="G26" s="7">
        <f t="shared" si="0"/>
        <v>2.5642959770114944</v>
      </c>
      <c r="H26" s="7">
        <f t="shared" si="0"/>
        <v>2.4489867348010224</v>
      </c>
      <c r="I26" s="7">
        <f t="shared" si="0"/>
        <v>2.427188482541784</v>
      </c>
      <c r="J26" s="7">
        <f t="shared" si="0"/>
        <v>2.5297952742826295</v>
      </c>
      <c r="K26" s="7">
        <f t="shared" si="0"/>
        <v>2.406689287445468</v>
      </c>
      <c r="L26" s="7">
        <f t="shared" si="0"/>
        <v>2.537158004354824</v>
      </c>
      <c r="M26" s="7">
        <f t="shared" si="0"/>
        <v>2.3565280909581734</v>
      </c>
      <c r="N26" s="7">
        <f t="shared" si="0"/>
        <v>2.2033550154056827</v>
      </c>
      <c r="O26" s="7">
        <f t="shared" si="0"/>
        <v>2.035754790186832</v>
      </c>
      <c r="P26" s="7">
        <f t="shared" si="0"/>
        <v>2.2026764870285733</v>
      </c>
      <c r="Q26" s="7">
        <f t="shared" si="0"/>
        <v>2.5523376869203105</v>
      </c>
      <c r="R26" s="7">
        <f t="shared" si="0"/>
        <v>2.4166427134233976</v>
      </c>
      <c r="S26" s="7">
        <f t="shared" si="0"/>
        <v>2.393023727438653</v>
      </c>
      <c r="T26" s="7">
        <f t="shared" si="0"/>
        <v>2.338031370766083</v>
      </c>
      <c r="U26" s="7">
        <f t="shared" si="0"/>
        <v>2.3473190157872277</v>
      </c>
      <c r="V26" s="7">
        <f t="shared" si="0"/>
        <v>2.4036485459305763</v>
      </c>
      <c r="W26" s="7">
        <f t="shared" si="0"/>
        <v>2.468841314330014</v>
      </c>
      <c r="X26" s="7">
        <f t="shared" si="0"/>
        <v>2.4571193609022552</v>
      </c>
      <c r="Y26" s="7">
        <f t="shared" si="0"/>
        <v>2.5321813246154297</v>
      </c>
      <c r="Z26" s="7">
        <f t="shared" si="0"/>
        <v>2.587711098647722</v>
      </c>
      <c r="AA26" s="7">
        <f t="shared" si="0"/>
        <v>2.726161369193154</v>
      </c>
      <c r="AB26" s="7">
        <f t="shared" si="0"/>
        <v>2.7661165104376333</v>
      </c>
      <c r="AC26" s="7">
        <f>+(AC10/AC$18)*10</f>
        <v>2.858797210159232</v>
      </c>
      <c r="AD26" s="7">
        <f>+(AD10/AD$18)*10</f>
        <v>2.9119598350367584</v>
      </c>
    </row>
    <row r="27" spans="2:30" ht="11.25">
      <c r="B27" s="40" t="s">
        <v>615</v>
      </c>
      <c r="C27" s="7">
        <f>+(C11/C$18)*10</f>
        <v>2.9756486117432868</v>
      </c>
      <c r="D27" s="7">
        <f t="shared" si="0"/>
        <v>3.0240601960010927</v>
      </c>
      <c r="E27" s="7">
        <f t="shared" si="0"/>
        <v>3.238953878250503</v>
      </c>
      <c r="F27" s="7">
        <f t="shared" si="0"/>
        <v>3.3060081638160774</v>
      </c>
      <c r="G27" s="7">
        <f t="shared" si="0"/>
        <v>3.440014367816092</v>
      </c>
      <c r="H27" s="7">
        <f t="shared" si="0"/>
        <v>3.341150117251759</v>
      </c>
      <c r="I27" s="7">
        <f t="shared" si="0"/>
        <v>3.269899056759888</v>
      </c>
      <c r="J27" s="7">
        <f t="shared" si="0"/>
        <v>3.358664507287903</v>
      </c>
      <c r="K27" s="7">
        <f t="shared" si="0"/>
        <v>3.258084620178658</v>
      </c>
      <c r="L27" s="7">
        <f t="shared" si="0"/>
        <v>3.388952002272082</v>
      </c>
      <c r="M27" s="7">
        <f t="shared" si="0"/>
        <v>3.211166513164163</v>
      </c>
      <c r="N27" s="7">
        <f t="shared" si="0"/>
        <v>3.0267031838411502</v>
      </c>
      <c r="O27" s="7">
        <f t="shared" si="0"/>
        <v>2.815615113710977</v>
      </c>
      <c r="P27" s="7">
        <f t="shared" si="0"/>
        <v>3.0276526485384543</v>
      </c>
      <c r="Q27" s="7">
        <f t="shared" si="0"/>
        <v>3.5404126443308725</v>
      </c>
      <c r="R27" s="7">
        <f t="shared" si="0"/>
        <v>3.2972837022132797</v>
      </c>
      <c r="S27" s="7">
        <f t="shared" si="0"/>
        <v>3.280702262653185</v>
      </c>
      <c r="T27" s="7">
        <f t="shared" si="0"/>
        <v>3.25017049329393</v>
      </c>
      <c r="U27" s="7">
        <f t="shared" si="0"/>
        <v>3.2348172379462383</v>
      </c>
      <c r="V27" s="7">
        <f t="shared" si="0"/>
        <v>3.2822837194898797</v>
      </c>
      <c r="W27" s="7">
        <f t="shared" si="0"/>
        <v>3.364839883117657</v>
      </c>
      <c r="X27" s="7">
        <f t="shared" si="0"/>
        <v>3.3582001879699246</v>
      </c>
      <c r="Y27" s="7">
        <f t="shared" si="0"/>
        <v>3.420123179310546</v>
      </c>
      <c r="Z27" s="7">
        <f t="shared" si="0"/>
        <v>3.51062503894809</v>
      </c>
      <c r="AA27" s="7">
        <f t="shared" si="0"/>
        <v>3.636919315403423</v>
      </c>
      <c r="AB27" s="7">
        <f t="shared" si="0"/>
        <v>3.682787969405947</v>
      </c>
      <c r="AC27" s="7">
        <f>+(AC11/AC$18)*10</f>
        <v>3.798394525595473</v>
      </c>
      <c r="AD27" s="7">
        <f>+(AD11/AD$18)*10</f>
        <v>3.8861138861138866</v>
      </c>
    </row>
    <row r="28" spans="2:30" ht="11.25">
      <c r="B28" s="40" t="s">
        <v>616</v>
      </c>
      <c r="C28" s="7">
        <f>+(C12/C$18)*10</f>
        <v>3.922773478986497</v>
      </c>
      <c r="D28" s="7">
        <f t="shared" si="0"/>
        <v>3.975545374556267</v>
      </c>
      <c r="E28" s="7">
        <f t="shared" si="0"/>
        <v>4.319722822442441</v>
      </c>
      <c r="F28" s="7">
        <f t="shared" si="0"/>
        <v>4.321087609216342</v>
      </c>
      <c r="G28" s="7">
        <f t="shared" si="0"/>
        <v>4.477370689655173</v>
      </c>
      <c r="H28" s="7">
        <f t="shared" si="0"/>
        <v>4.382065730985965</v>
      </c>
      <c r="I28" s="7">
        <f t="shared" si="0"/>
        <v>4.264438192950521</v>
      </c>
      <c r="J28" s="7">
        <f t="shared" si="0"/>
        <v>4.338274988580208</v>
      </c>
      <c r="K28" s="7">
        <f t="shared" si="0"/>
        <v>4.2538605359739625</v>
      </c>
      <c r="L28" s="7">
        <f t="shared" si="0"/>
        <v>4.432216226450819</v>
      </c>
      <c r="M28" s="7">
        <f t="shared" si="0"/>
        <v>4.293835551179852</v>
      </c>
      <c r="N28" s="7">
        <f t="shared" si="0"/>
        <v>4.055802807257788</v>
      </c>
      <c r="O28" s="7">
        <f t="shared" si="0"/>
        <v>3.7590282337491794</v>
      </c>
      <c r="P28" s="7">
        <f t="shared" si="0"/>
        <v>4.08049189491336</v>
      </c>
      <c r="Q28" s="7">
        <f t="shared" si="0"/>
        <v>4.657580919931857</v>
      </c>
      <c r="R28" s="7">
        <f t="shared" si="0"/>
        <v>4.3410462776659955</v>
      </c>
      <c r="S28" s="7">
        <f t="shared" si="0"/>
        <v>4.357562940000578</v>
      </c>
      <c r="T28" s="7">
        <f t="shared" si="0"/>
        <v>4.340475107979086</v>
      </c>
      <c r="U28" s="7">
        <f t="shared" si="0"/>
        <v>4.329113924050633</v>
      </c>
      <c r="V28" s="7">
        <f t="shared" si="0"/>
        <v>4.348976661693083</v>
      </c>
      <c r="W28" s="7">
        <f t="shared" si="0"/>
        <v>4.4543502892241635</v>
      </c>
      <c r="X28" s="7">
        <f t="shared" si="0"/>
        <v>4.448425751879699</v>
      </c>
      <c r="Y28" s="7">
        <f t="shared" si="0"/>
        <v>4.500423246446189</v>
      </c>
      <c r="Z28" s="7">
        <f t="shared" si="0"/>
        <v>4.596809372468374</v>
      </c>
      <c r="AA28" s="7">
        <f t="shared" si="0"/>
        <v>4.735024449877751</v>
      </c>
      <c r="AB28" s="7">
        <f t="shared" si="0"/>
        <v>4.787509344988211</v>
      </c>
      <c r="AC28" s="7">
        <f>+(AC12/AC$18)*10</f>
        <v>4.887748387945782</v>
      </c>
      <c r="AD28" s="7">
        <f>+(AD12/AD$18)*10</f>
        <v>5.04546735315966</v>
      </c>
    </row>
    <row r="29" spans="2:30" ht="11.25">
      <c r="B29" s="40" t="s">
        <v>617</v>
      </c>
      <c r="C29" s="7">
        <f>+(C13/C$18)*10</f>
        <v>5.167273554847519</v>
      </c>
      <c r="D29" s="7">
        <f t="shared" si="0"/>
        <v>5.202827755696472</v>
      </c>
      <c r="E29" s="7">
        <f t="shared" si="0"/>
        <v>5.7085910140824065</v>
      </c>
      <c r="F29" s="7">
        <f t="shared" si="0"/>
        <v>5.597274230003711</v>
      </c>
      <c r="G29" s="7">
        <f t="shared" si="0"/>
        <v>5.8128591954023</v>
      </c>
      <c r="H29" s="7">
        <f t="shared" si="0"/>
        <v>5.719785796786951</v>
      </c>
      <c r="I29" s="7">
        <f t="shared" si="0"/>
        <v>5.575045507198411</v>
      </c>
      <c r="J29" s="7">
        <f t="shared" si="0"/>
        <v>5.645529670694738</v>
      </c>
      <c r="K29" s="7">
        <f t="shared" si="0"/>
        <v>5.588255660965308</v>
      </c>
      <c r="L29" s="7">
        <f t="shared" si="0"/>
        <v>5.766827605793808</v>
      </c>
      <c r="M29" s="7">
        <f t="shared" si="0"/>
        <v>5.656620192460381</v>
      </c>
      <c r="N29" s="7">
        <f t="shared" si="0"/>
        <v>5.404655939746662</v>
      </c>
      <c r="O29" s="7">
        <f t="shared" si="0"/>
        <v>5.062376887721602</v>
      </c>
      <c r="P29" s="7">
        <f t="shared" si="0"/>
        <v>5.42991483904909</v>
      </c>
      <c r="Q29" s="7">
        <f t="shared" si="0"/>
        <v>6.100700359644142</v>
      </c>
      <c r="R29" s="7">
        <f t="shared" si="0"/>
        <v>5.661109514228226</v>
      </c>
      <c r="S29" s="7">
        <f t="shared" si="0"/>
        <v>5.6146246776950495</v>
      </c>
      <c r="T29" s="7">
        <f t="shared" si="0"/>
        <v>5.628551943623551</v>
      </c>
      <c r="U29" s="7">
        <f t="shared" si="0"/>
        <v>5.623097710140805</v>
      </c>
      <c r="V29" s="7">
        <f t="shared" si="0"/>
        <v>5.624841642971764</v>
      </c>
      <c r="W29" s="7">
        <f t="shared" si="0"/>
        <v>5.703381239191366</v>
      </c>
      <c r="X29" s="7">
        <f t="shared" si="0"/>
        <v>5.795935150375939</v>
      </c>
      <c r="Y29" s="7">
        <f t="shared" si="0"/>
        <v>5.848098309933157</v>
      </c>
      <c r="Z29" s="7">
        <f t="shared" si="0"/>
        <v>6.001121704991586</v>
      </c>
      <c r="AA29" s="7">
        <f t="shared" si="0"/>
        <v>6.129889975550123</v>
      </c>
      <c r="AB29" s="7">
        <f t="shared" si="0"/>
        <v>6.195583414802462</v>
      </c>
      <c r="AC29" s="7">
        <f>+(AC13/AC$18)*10</f>
        <v>6.257665482300303</v>
      </c>
      <c r="AD29" s="7">
        <f>+(AD13/AD$18)*10</f>
        <v>6.482491867107251</v>
      </c>
    </row>
    <row r="30" spans="2:30" ht="11.25">
      <c r="B30" s="40" t="s">
        <v>618</v>
      </c>
      <c r="C30" s="7">
        <f>+(C14/C$18)*10</f>
        <v>6.945835229858899</v>
      </c>
      <c r="D30" s="7">
        <f t="shared" si="0"/>
        <v>6.894626657362179</v>
      </c>
      <c r="E30" s="7">
        <f t="shared" si="0"/>
        <v>7.631696594888606</v>
      </c>
      <c r="F30" s="7">
        <f t="shared" si="0"/>
        <v>7.466518233647067</v>
      </c>
      <c r="G30" s="7">
        <f t="shared" si="0"/>
        <v>7.675646551724139</v>
      </c>
      <c r="H30" s="7">
        <f t="shared" si="0"/>
        <v>7.593363900458508</v>
      </c>
      <c r="I30" s="7">
        <f t="shared" si="0"/>
        <v>7.453665397981135</v>
      </c>
      <c r="J30" s="7">
        <f t="shared" si="0"/>
        <v>7.48349321041485</v>
      </c>
      <c r="K30" s="7">
        <f t="shared" si="0"/>
        <v>7.460009694619487</v>
      </c>
      <c r="L30" s="7">
        <f t="shared" si="0"/>
        <v>7.606977184511977</v>
      </c>
      <c r="M30" s="7">
        <f t="shared" si="0"/>
        <v>7.569155524502175</v>
      </c>
      <c r="N30" s="7">
        <f t="shared" si="0"/>
        <v>7.257446080109551</v>
      </c>
      <c r="O30" s="7">
        <f t="shared" si="0"/>
        <v>6.852205575120874</v>
      </c>
      <c r="P30" s="7">
        <f t="shared" si="0"/>
        <v>7.362969782658731</v>
      </c>
      <c r="Q30" s="7">
        <f t="shared" si="0"/>
        <v>7.936399772856332</v>
      </c>
      <c r="R30" s="7">
        <f t="shared" si="0"/>
        <v>7.371011784995689</v>
      </c>
      <c r="S30" s="7">
        <f t="shared" si="0"/>
        <v>7.45342874525596</v>
      </c>
      <c r="T30" s="7">
        <f t="shared" si="0"/>
        <v>7.569618095021595</v>
      </c>
      <c r="U30" s="7">
        <f t="shared" si="0"/>
        <v>7.565068980230407</v>
      </c>
      <c r="V30" s="7">
        <f t="shared" si="0"/>
        <v>7.507389994651053</v>
      </c>
      <c r="W30" s="7">
        <f t="shared" si="0"/>
        <v>7.528773331743097</v>
      </c>
      <c r="X30" s="7">
        <f t="shared" si="0"/>
        <v>7.529957706766917</v>
      </c>
      <c r="Y30" s="7">
        <f t="shared" si="0"/>
        <v>7.57027350477247</v>
      </c>
      <c r="Z30" s="7">
        <f t="shared" si="0"/>
        <v>7.7051785380444935</v>
      </c>
      <c r="AA30" s="7">
        <f t="shared" si="0"/>
        <v>7.824572127139364</v>
      </c>
      <c r="AB30" s="7">
        <f t="shared" si="0"/>
        <v>7.858703778250619</v>
      </c>
      <c r="AC30" s="7">
        <f>+(AC14/AC$18)*10</f>
        <v>7.9270956704829585</v>
      </c>
      <c r="AD30" s="7">
        <f>+(AD14/AD$18)*10</f>
        <v>8.112912728297344</v>
      </c>
    </row>
    <row r="31" spans="2:30" ht="11.25">
      <c r="B31" s="40" t="s">
        <v>619</v>
      </c>
      <c r="C31" s="7">
        <f>+(C15/C$18)*10</f>
        <v>9.751555150963435</v>
      </c>
      <c r="D31" s="7">
        <f t="shared" si="0"/>
        <v>9.571892351102885</v>
      </c>
      <c r="E31" s="7">
        <f t="shared" si="0"/>
        <v>10.555100216079278</v>
      </c>
      <c r="F31" s="7">
        <f t="shared" si="0"/>
        <v>10.383564416557029</v>
      </c>
      <c r="G31" s="7">
        <f t="shared" si="0"/>
        <v>10.588362068965518</v>
      </c>
      <c r="H31" s="7">
        <f t="shared" si="0"/>
        <v>10.560008400126002</v>
      </c>
      <c r="I31" s="7">
        <f t="shared" si="0"/>
        <v>10.462104914777427</v>
      </c>
      <c r="J31" s="7">
        <f t="shared" si="0"/>
        <v>10.380382874465345</v>
      </c>
      <c r="K31" s="7">
        <f t="shared" si="0"/>
        <v>10.417561110726403</v>
      </c>
      <c r="L31" s="7">
        <f t="shared" si="0"/>
        <v>10.43737574552684</v>
      </c>
      <c r="M31" s="7">
        <f t="shared" si="0"/>
        <v>10.463683424905517</v>
      </c>
      <c r="N31" s="7">
        <f t="shared" si="0"/>
        <v>10.180417665183157</v>
      </c>
      <c r="O31" s="7">
        <f t="shared" si="0"/>
        <v>9.854354443980183</v>
      </c>
      <c r="P31" s="7">
        <f t="shared" si="0"/>
        <v>10.399829020484662</v>
      </c>
      <c r="Q31" s="7">
        <f t="shared" si="0"/>
        <v>10.731402612152188</v>
      </c>
      <c r="R31" s="7">
        <f t="shared" si="0"/>
        <v>10.147312446105204</v>
      </c>
      <c r="S31" s="7">
        <f t="shared" si="0"/>
        <v>10.406756091201437</v>
      </c>
      <c r="T31" s="7">
        <f t="shared" si="0"/>
        <v>10.59985223914526</v>
      </c>
      <c r="U31" s="7">
        <f t="shared" si="0"/>
        <v>10.568055753093441</v>
      </c>
      <c r="V31" s="7">
        <f t="shared" si="0"/>
        <v>10.426789786323585</v>
      </c>
      <c r="W31" s="7">
        <f t="shared" si="0"/>
        <v>10.459180630926113</v>
      </c>
      <c r="X31" s="7">
        <f t="shared" si="0"/>
        <v>10.44172932330827</v>
      </c>
      <c r="Y31" s="7">
        <f t="shared" si="0"/>
        <v>10.463235938001693</v>
      </c>
      <c r="Z31" s="7">
        <f t="shared" si="0"/>
        <v>10.61537982177354</v>
      </c>
      <c r="AA31" s="7">
        <f t="shared" si="0"/>
        <v>10.682457212713937</v>
      </c>
      <c r="AB31" s="7">
        <f t="shared" si="0"/>
        <v>10.621082293403877</v>
      </c>
      <c r="AC31" s="7">
        <f>+(AC15/AC$18)*10</f>
        <v>10.634820371101462</v>
      </c>
      <c r="AD31" s="7">
        <f>+(AD15/AD$18)*10</f>
        <v>10.81277696662312</v>
      </c>
    </row>
    <row r="32" spans="2:30" ht="11.25">
      <c r="B32" s="40" t="s">
        <v>620</v>
      </c>
      <c r="C32" s="7">
        <f>+(C16/C$18)*10</f>
        <v>15.518510089516006</v>
      </c>
      <c r="D32" s="7">
        <f t="shared" si="0"/>
        <v>15.005916441639613</v>
      </c>
      <c r="E32" s="7">
        <f t="shared" si="0"/>
        <v>16.43096639594665</v>
      </c>
      <c r="F32" s="7">
        <f t="shared" si="0"/>
        <v>16.339439328003238</v>
      </c>
      <c r="G32" s="7">
        <f t="shared" si="0"/>
        <v>16.380028735632184</v>
      </c>
      <c r="H32" s="7">
        <f t="shared" si="0"/>
        <v>16.510097651464772</v>
      </c>
      <c r="I32" s="7">
        <f t="shared" si="0"/>
        <v>16.61426443819295</v>
      </c>
      <c r="J32" s="7">
        <f t="shared" si="0"/>
        <v>16.22980773223703</v>
      </c>
      <c r="K32" s="7">
        <f t="shared" si="0"/>
        <v>16.323661796274497</v>
      </c>
      <c r="L32" s="7">
        <f t="shared" si="0"/>
        <v>16.21272365805169</v>
      </c>
      <c r="M32" s="7">
        <f t="shared" si="0"/>
        <v>16.343887953758692</v>
      </c>
      <c r="N32" s="7">
        <f t="shared" si="0"/>
        <v>16.2307428962684</v>
      </c>
      <c r="O32" s="7">
        <f t="shared" si="0"/>
        <v>16.109950456634632</v>
      </c>
      <c r="P32" s="7">
        <f t="shared" si="0"/>
        <v>16.569230263374216</v>
      </c>
      <c r="Q32" s="7">
        <f t="shared" si="0"/>
        <v>16.346015521484006</v>
      </c>
      <c r="R32" s="7">
        <f t="shared" si="0"/>
        <v>15.86842483472262</v>
      </c>
      <c r="S32" s="7">
        <f t="shared" si="0"/>
        <v>16.32528898803488</v>
      </c>
      <c r="T32" s="7">
        <f t="shared" si="0"/>
        <v>16.591270743350762</v>
      </c>
      <c r="U32" s="7">
        <f t="shared" si="0"/>
        <v>16.45797183899872</v>
      </c>
      <c r="V32" s="7">
        <f t="shared" si="0"/>
        <v>16.304439627262745</v>
      </c>
      <c r="W32" s="7">
        <f t="shared" si="0"/>
        <v>16.3495139841374</v>
      </c>
      <c r="X32" s="7">
        <f t="shared" si="0"/>
        <v>16.205357142857142</v>
      </c>
      <c r="Y32" s="7">
        <f t="shared" si="0"/>
        <v>16.121603082401702</v>
      </c>
      <c r="Z32" s="7">
        <f t="shared" si="0"/>
        <v>16.262852869695273</v>
      </c>
      <c r="AA32" s="7">
        <f t="shared" si="0"/>
        <v>16.20751833740831</v>
      </c>
      <c r="AB32" s="7">
        <f t="shared" si="0"/>
        <v>15.951751107021682</v>
      </c>
      <c r="AC32" s="7">
        <f>+(AC16/AC$18)*10</f>
        <v>15.985524411106724</v>
      </c>
      <c r="AD32" s="7">
        <f>+(AD16/AD$18)*10</f>
        <v>16.02141448295295</v>
      </c>
    </row>
    <row r="33" spans="2:30" ht="11.25">
      <c r="B33" s="40" t="s">
        <v>621</v>
      </c>
      <c r="C33" s="7">
        <f>+(C17/C$18)*10</f>
        <v>51.040433925049314</v>
      </c>
      <c r="D33" s="7">
        <f t="shared" si="0"/>
        <v>51.64295033223095</v>
      </c>
      <c r="E33" s="7">
        <f t="shared" si="0"/>
        <v>47.709187094851345</v>
      </c>
      <c r="F33" s="7">
        <f t="shared" si="0"/>
        <v>47.44594001956617</v>
      </c>
      <c r="G33" s="7">
        <f t="shared" si="0"/>
        <v>46.404813218390814</v>
      </c>
      <c r="H33" s="7">
        <f t="shared" si="0"/>
        <v>46.91260368905533</v>
      </c>
      <c r="I33" s="7">
        <f t="shared" si="0"/>
        <v>47.38126758232666</v>
      </c>
      <c r="J33" s="7">
        <f t="shared" si="0"/>
        <v>47.271707985548765</v>
      </c>
      <c r="K33" s="7">
        <f t="shared" si="0"/>
        <v>47.75361817048682</v>
      </c>
      <c r="L33" s="7">
        <f t="shared" si="0"/>
        <v>46.953516993278434</v>
      </c>
      <c r="M33" s="7">
        <f t="shared" si="0"/>
        <v>47.74541874424365</v>
      </c>
      <c r="N33" s="7">
        <f t="shared" si="0"/>
        <v>49.46833276275248</v>
      </c>
      <c r="O33" s="7">
        <f t="shared" si="0"/>
        <v>51.496149943293744</v>
      </c>
      <c r="P33" s="7">
        <f t="shared" si="0"/>
        <v>48.784730214053205</v>
      </c>
      <c r="Q33" s="7">
        <f t="shared" si="0"/>
        <v>45.778534923339016</v>
      </c>
      <c r="R33" s="7">
        <f t="shared" si="0"/>
        <v>48.639336016096586</v>
      </c>
      <c r="S33" s="7">
        <f t="shared" si="0"/>
        <v>47.853231740881306</v>
      </c>
      <c r="T33" s="7">
        <f t="shared" si="0"/>
        <v>47.521595817231194</v>
      </c>
      <c r="U33" s="7">
        <f t="shared" si="0"/>
        <v>47.66747262124875</v>
      </c>
      <c r="V33" s="7">
        <f t="shared" si="0"/>
        <v>47.795107119731995</v>
      </c>
      <c r="W33" s="7">
        <f t="shared" si="0"/>
        <v>47.26668256902619</v>
      </c>
      <c r="X33" s="7">
        <f t="shared" si="0"/>
        <v>47.44713345864661</v>
      </c>
      <c r="Y33" s="7">
        <f t="shared" si="0"/>
        <v>47.02034501882717</v>
      </c>
      <c r="Z33" s="7">
        <f t="shared" si="0"/>
        <v>46.19149996884153</v>
      </c>
      <c r="AA33" s="7">
        <f t="shared" si="0"/>
        <v>45.30745721271394</v>
      </c>
      <c r="AB33" s="7">
        <f t="shared" si="0"/>
        <v>45.30622807521997</v>
      </c>
      <c r="AC33" s="7">
        <f>+(AC17/AC$18)*10</f>
        <v>44.72930648769575</v>
      </c>
      <c r="AD33" s="7">
        <f>+(AD17/AD$18)*10</f>
        <v>43.83129690821999</v>
      </c>
    </row>
    <row r="34" spans="2:30" ht="11.25">
      <c r="B34" s="477" t="s">
        <v>119</v>
      </c>
      <c r="C34" s="479">
        <v>100</v>
      </c>
      <c r="D34" s="479">
        <v>100</v>
      </c>
      <c r="E34" s="479">
        <v>100</v>
      </c>
      <c r="F34" s="479">
        <v>100</v>
      </c>
      <c r="G34" s="479">
        <v>100</v>
      </c>
      <c r="H34" s="479">
        <v>100</v>
      </c>
      <c r="I34" s="479">
        <v>100</v>
      </c>
      <c r="J34" s="479">
        <v>100</v>
      </c>
      <c r="K34" s="479">
        <v>100</v>
      </c>
      <c r="L34" s="479">
        <v>100</v>
      </c>
      <c r="M34" s="479">
        <v>100</v>
      </c>
      <c r="N34" s="479">
        <v>100</v>
      </c>
      <c r="O34" s="479">
        <v>100</v>
      </c>
      <c r="P34" s="479">
        <v>100</v>
      </c>
      <c r="Q34" s="479">
        <v>100</v>
      </c>
      <c r="R34" s="479">
        <v>100</v>
      </c>
      <c r="S34" s="479">
        <v>100</v>
      </c>
      <c r="T34" s="479">
        <v>100</v>
      </c>
      <c r="U34" s="479">
        <v>100</v>
      </c>
      <c r="V34" s="479">
        <v>100</v>
      </c>
      <c r="W34" s="479">
        <v>100</v>
      </c>
      <c r="X34" s="479">
        <v>100</v>
      </c>
      <c r="Y34" s="479">
        <v>100</v>
      </c>
      <c r="Z34" s="479">
        <v>100</v>
      </c>
      <c r="AA34" s="479">
        <v>100</v>
      </c>
      <c r="AB34" s="479">
        <v>100</v>
      </c>
      <c r="AC34" s="479">
        <v>100</v>
      </c>
      <c r="AD34" s="479">
        <v>100</v>
      </c>
    </row>
    <row r="35" spans="2:30" ht="11.25">
      <c r="B35" s="40" t="s">
        <v>627</v>
      </c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</row>
    <row r="36" spans="2:30" ht="11.25">
      <c r="B36" s="40" t="s">
        <v>628</v>
      </c>
      <c r="C36" s="7">
        <v>4.407599309153714</v>
      </c>
      <c r="D36" s="7">
        <v>4.421232876712329</v>
      </c>
      <c r="E36" s="7">
        <v>3.9891304347826084</v>
      </c>
      <c r="F36" s="7">
        <v>3.7157400156617073</v>
      </c>
      <c r="G36" s="7">
        <v>3.531202435312024</v>
      </c>
      <c r="H36" s="7">
        <v>3.693700787401575</v>
      </c>
      <c r="I36" s="7">
        <v>3.787370103916867</v>
      </c>
      <c r="J36" s="7">
        <v>3.638953040800616</v>
      </c>
      <c r="K36" s="7">
        <v>3.8322632423756016</v>
      </c>
      <c r="L36" s="7">
        <v>3.605990783410139</v>
      </c>
      <c r="M36" s="7">
        <v>3.9075286415711945</v>
      </c>
      <c r="N36" s="7">
        <v>4.31675392670157</v>
      </c>
      <c r="O36" s="7">
        <v>4.849340866290019</v>
      </c>
      <c r="P36" s="7">
        <v>4.2602620087336245</v>
      </c>
      <c r="Q36" s="7">
        <v>3.4919908466819223</v>
      </c>
      <c r="R36" s="7">
        <v>3.951259138911454</v>
      </c>
      <c r="S36" s="7">
        <v>3.8744939271255063</v>
      </c>
      <c r="T36" s="7">
        <v>3.9305210918114146</v>
      </c>
      <c r="U36" s="7">
        <v>3.9331683168316838</v>
      </c>
      <c r="V36" s="7">
        <v>3.873581847649919</v>
      </c>
      <c r="W36" s="7">
        <v>3.724980299448385</v>
      </c>
      <c r="X36" s="7">
        <v>3.771860095389507</v>
      </c>
      <c r="Y36" s="7">
        <v>3.6224961479198767</v>
      </c>
      <c r="Z36" s="7">
        <v>3.4939485627836606</v>
      </c>
      <c r="AA36" s="7">
        <v>3.2714801444043324</v>
      </c>
      <c r="AB36" s="7">
        <v>3.2203269367448475</v>
      </c>
      <c r="AC36" s="7">
        <v>3.091223220456116</v>
      </c>
      <c r="AD36" s="7">
        <v>2.973541383989145</v>
      </c>
    </row>
    <row r="37" spans="2:30" ht="11.25">
      <c r="B37" s="40" t="s">
        <v>629</v>
      </c>
      <c r="C37" s="7">
        <v>1.474956822107081</v>
      </c>
      <c r="D37" s="7">
        <v>1.581335616438356</v>
      </c>
      <c r="E37" s="7">
        <v>1.140468227424749</v>
      </c>
      <c r="F37" s="7">
        <v>1.0657791699295223</v>
      </c>
      <c r="G37" s="7">
        <v>0.9642313546423135</v>
      </c>
      <c r="H37" s="7">
        <v>1.0251968503937008</v>
      </c>
      <c r="I37" s="7">
        <v>1.0767386091127098</v>
      </c>
      <c r="J37" s="7">
        <v>1.0153964588144726</v>
      </c>
      <c r="K37" s="7">
        <v>1.0922953451043338</v>
      </c>
      <c r="L37" s="7">
        <v>1.0576036866359446</v>
      </c>
      <c r="M37" s="7">
        <v>1.1546644844517184</v>
      </c>
      <c r="N37" s="7">
        <v>1.257417102966841</v>
      </c>
      <c r="O37" s="7">
        <v>1.5517890772128062</v>
      </c>
      <c r="P37" s="7">
        <v>1.240174672489083</v>
      </c>
      <c r="Q37" s="7">
        <v>1.0091533180778032</v>
      </c>
      <c r="R37" s="7">
        <v>1.2258326563769293</v>
      </c>
      <c r="S37" s="7">
        <v>1.1182186234817815</v>
      </c>
      <c r="T37" s="7">
        <v>1.119106699751861</v>
      </c>
      <c r="U37" s="7">
        <v>1.136963696369637</v>
      </c>
      <c r="V37" s="7">
        <v>1.1231766612641816</v>
      </c>
      <c r="W37" s="7">
        <v>1.0433412135539795</v>
      </c>
      <c r="X37" s="7">
        <v>1.1049284578696343</v>
      </c>
      <c r="Y37" s="7">
        <v>1.0338983050847457</v>
      </c>
      <c r="Z37" s="7">
        <v>0.9886535552193646</v>
      </c>
      <c r="AA37" s="7">
        <v>0.9357400722021662</v>
      </c>
      <c r="AB37" s="7">
        <v>0.9225302061122956</v>
      </c>
      <c r="AC37" s="7">
        <v>0.8811333794056668</v>
      </c>
      <c r="AD37" s="7">
        <v>0.8466757123473542</v>
      </c>
    </row>
    <row r="38" spans="2:30" ht="11.25">
      <c r="B38" s="477" t="s">
        <v>631</v>
      </c>
      <c r="C38" s="480">
        <v>0.6227400483</v>
      </c>
      <c r="D38" s="480">
        <v>0.6246476797</v>
      </c>
      <c r="E38" s="480">
        <v>0.6039067846</v>
      </c>
      <c r="F38" s="480">
        <v>0.5931208284</v>
      </c>
      <c r="G38" s="480">
        <v>0.5842010444</v>
      </c>
      <c r="H38" s="480">
        <v>0.5914559908</v>
      </c>
      <c r="I38" s="480">
        <v>0.5959713695</v>
      </c>
      <c r="J38" s="480">
        <v>0.5893833249</v>
      </c>
      <c r="K38" s="480">
        <v>0.5976679184</v>
      </c>
      <c r="L38" s="480">
        <v>0.5880449314</v>
      </c>
      <c r="M38" s="480">
        <v>0.6005574483</v>
      </c>
      <c r="N38" s="480">
        <v>0.6163717063</v>
      </c>
      <c r="O38" s="480">
        <v>0.6355695347</v>
      </c>
      <c r="P38" s="480">
        <v>0.613884134</v>
      </c>
      <c r="Q38" s="480">
        <v>0.5825224129</v>
      </c>
      <c r="R38" s="480">
        <v>0.6044368897</v>
      </c>
      <c r="S38" s="480">
        <v>0.6005066474</v>
      </c>
      <c r="T38" s="480">
        <v>0.6020540795</v>
      </c>
      <c r="U38" s="480">
        <v>0.6020918401</v>
      </c>
      <c r="V38" s="480">
        <v>0.6001549682</v>
      </c>
      <c r="W38" s="480">
        <v>0.5939739248</v>
      </c>
      <c r="X38" s="480">
        <v>0.5960277827</v>
      </c>
      <c r="Y38" s="480">
        <v>0.5891822085</v>
      </c>
      <c r="Z38" s="480">
        <v>0.5829381002</v>
      </c>
      <c r="AA38" s="480">
        <v>0.5721614504</v>
      </c>
      <c r="AB38" s="133">
        <v>0.569</v>
      </c>
      <c r="AC38" s="133">
        <v>0.563</v>
      </c>
      <c r="AD38" s="133">
        <v>0.556</v>
      </c>
    </row>
    <row r="39" ht="11.25">
      <c r="B39" s="60" t="s">
        <v>632</v>
      </c>
    </row>
    <row r="41" spans="3:30" ht="11.25"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</row>
    <row r="42" spans="3:30" ht="11.25"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</row>
    <row r="53" spans="3:30" ht="11.25">
      <c r="C53" s="315"/>
      <c r="D53" s="315"/>
      <c r="E53" s="315"/>
      <c r="F53" s="315"/>
      <c r="G53" s="315"/>
      <c r="H53" s="315"/>
      <c r="I53" s="315"/>
      <c r="J53" s="315"/>
      <c r="K53" s="315"/>
      <c r="L53" s="315"/>
      <c r="M53" s="315"/>
      <c r="N53" s="315"/>
      <c r="O53" s="315"/>
      <c r="P53" s="315"/>
      <c r="Q53" s="315"/>
      <c r="R53" s="315"/>
      <c r="S53" s="315"/>
      <c r="T53" s="315"/>
      <c r="U53" s="315"/>
      <c r="V53" s="315"/>
      <c r="W53" s="315"/>
      <c r="X53" s="315"/>
      <c r="Y53" s="315"/>
      <c r="Z53" s="315"/>
      <c r="AA53" s="315"/>
      <c r="AB53" s="315"/>
      <c r="AC53" s="315"/>
      <c r="AD53" s="315"/>
    </row>
    <row r="54" spans="3:30" ht="11.25">
      <c r="C54" s="315"/>
      <c r="D54" s="315"/>
      <c r="E54" s="315"/>
      <c r="F54" s="315"/>
      <c r="G54" s="315"/>
      <c r="H54" s="315"/>
      <c r="I54" s="315"/>
      <c r="J54" s="315"/>
      <c r="K54" s="315"/>
      <c r="L54" s="315"/>
      <c r="M54" s="315"/>
      <c r="N54" s="315"/>
      <c r="O54" s="315"/>
      <c r="P54" s="315"/>
      <c r="Q54" s="315"/>
      <c r="R54" s="315"/>
      <c r="S54" s="315"/>
      <c r="T54" s="315"/>
      <c r="U54" s="315"/>
      <c r="V54" s="315"/>
      <c r="W54" s="315"/>
      <c r="X54" s="315"/>
      <c r="Y54" s="315"/>
      <c r="Z54" s="315"/>
      <c r="AA54" s="315"/>
      <c r="AB54" s="315"/>
      <c r="AC54" s="315"/>
      <c r="AD54" s="315"/>
    </row>
    <row r="55" spans="3:30" ht="11.25">
      <c r="C55" s="315"/>
      <c r="D55" s="315"/>
      <c r="E55" s="315"/>
      <c r="F55" s="315"/>
      <c r="G55" s="315"/>
      <c r="H55" s="315"/>
      <c r="I55" s="315"/>
      <c r="J55" s="315"/>
      <c r="K55" s="315"/>
      <c r="L55" s="315"/>
      <c r="M55" s="315"/>
      <c r="N55" s="315"/>
      <c r="O55" s="315"/>
      <c r="P55" s="315"/>
      <c r="Q55" s="315"/>
      <c r="R55" s="315"/>
      <c r="S55" s="315"/>
      <c r="T55" s="315"/>
      <c r="U55" s="315"/>
      <c r="V55" s="315"/>
      <c r="W55" s="315"/>
      <c r="X55" s="315"/>
      <c r="Y55" s="315"/>
      <c r="Z55" s="315"/>
      <c r="AA55" s="315"/>
      <c r="AB55" s="315"/>
      <c r="AC55" s="315"/>
      <c r="AD55" s="315"/>
    </row>
    <row r="56" spans="3:30" ht="11.25">
      <c r="C56" s="315"/>
      <c r="D56" s="315"/>
      <c r="E56" s="315"/>
      <c r="F56" s="315"/>
      <c r="G56" s="315"/>
      <c r="H56" s="315"/>
      <c r="I56" s="315"/>
      <c r="J56" s="315"/>
      <c r="K56" s="315"/>
      <c r="L56" s="315"/>
      <c r="M56" s="315"/>
      <c r="N56" s="315"/>
      <c r="O56" s="315"/>
      <c r="P56" s="315"/>
      <c r="Q56" s="315"/>
      <c r="R56" s="315"/>
      <c r="S56" s="315"/>
      <c r="T56" s="315"/>
      <c r="U56" s="315"/>
      <c r="V56" s="315"/>
      <c r="W56" s="315"/>
      <c r="X56" s="315"/>
      <c r="Y56" s="315"/>
      <c r="Z56" s="315"/>
      <c r="AA56" s="315"/>
      <c r="AB56" s="315"/>
      <c r="AC56" s="315"/>
      <c r="AD56" s="315"/>
    </row>
    <row r="57" spans="3:30" ht="11.25">
      <c r="C57" s="315"/>
      <c r="D57" s="315"/>
      <c r="E57" s="315"/>
      <c r="F57" s="315"/>
      <c r="G57" s="315"/>
      <c r="H57" s="315"/>
      <c r="I57" s="315"/>
      <c r="J57" s="315"/>
      <c r="K57" s="315"/>
      <c r="L57" s="315"/>
      <c r="M57" s="315"/>
      <c r="N57" s="315"/>
      <c r="O57" s="315"/>
      <c r="P57" s="315"/>
      <c r="Q57" s="315"/>
      <c r="R57" s="315"/>
      <c r="S57" s="315"/>
      <c r="T57" s="315"/>
      <c r="U57" s="315"/>
      <c r="V57" s="315"/>
      <c r="W57" s="315"/>
      <c r="X57" s="315"/>
      <c r="Y57" s="315"/>
      <c r="Z57" s="315"/>
      <c r="AA57" s="315"/>
      <c r="AB57" s="315"/>
      <c r="AC57" s="315"/>
      <c r="AD57" s="315"/>
    </row>
    <row r="58" spans="3:30" ht="11.25">
      <c r="C58" s="315"/>
      <c r="D58" s="315"/>
      <c r="E58" s="315"/>
      <c r="F58" s="315"/>
      <c r="G58" s="315"/>
      <c r="H58" s="315"/>
      <c r="I58" s="315"/>
      <c r="J58" s="315"/>
      <c r="K58" s="315"/>
      <c r="L58" s="315"/>
      <c r="M58" s="315"/>
      <c r="N58" s="315"/>
      <c r="O58" s="315"/>
      <c r="P58" s="315"/>
      <c r="Q58" s="315"/>
      <c r="R58" s="315"/>
      <c r="S58" s="315"/>
      <c r="T58" s="315"/>
      <c r="U58" s="315"/>
      <c r="V58" s="315"/>
      <c r="W58" s="315"/>
      <c r="X58" s="315"/>
      <c r="Y58" s="315"/>
      <c r="Z58" s="315"/>
      <c r="AA58" s="315"/>
      <c r="AB58" s="315"/>
      <c r="AC58" s="315"/>
      <c r="AD58" s="315"/>
    </row>
    <row r="59" spans="3:30" ht="11.25">
      <c r="C59" s="315"/>
      <c r="D59" s="315"/>
      <c r="E59" s="315"/>
      <c r="F59" s="315"/>
      <c r="G59" s="315"/>
      <c r="H59" s="315"/>
      <c r="I59" s="315"/>
      <c r="J59" s="315"/>
      <c r="K59" s="315"/>
      <c r="L59" s="315"/>
      <c r="M59" s="315"/>
      <c r="N59" s="315"/>
      <c r="O59" s="315"/>
      <c r="P59" s="315"/>
      <c r="Q59" s="315"/>
      <c r="R59" s="315"/>
      <c r="S59" s="315"/>
      <c r="T59" s="315"/>
      <c r="U59" s="315"/>
      <c r="V59" s="315"/>
      <c r="W59" s="315"/>
      <c r="X59" s="315"/>
      <c r="Y59" s="315"/>
      <c r="Z59" s="315"/>
      <c r="AA59" s="315"/>
      <c r="AB59" s="315"/>
      <c r="AC59" s="315"/>
      <c r="AD59" s="315"/>
    </row>
    <row r="60" spans="3:30" ht="11.25">
      <c r="C60" s="315"/>
      <c r="D60" s="315"/>
      <c r="E60" s="315"/>
      <c r="F60" s="315"/>
      <c r="G60" s="315"/>
      <c r="H60" s="315"/>
      <c r="I60" s="315"/>
      <c r="J60" s="315"/>
      <c r="K60" s="315"/>
      <c r="L60" s="315"/>
      <c r="M60" s="315"/>
      <c r="N60" s="315"/>
      <c r="O60" s="315"/>
      <c r="P60" s="315"/>
      <c r="Q60" s="315"/>
      <c r="R60" s="315"/>
      <c r="S60" s="315"/>
      <c r="T60" s="315"/>
      <c r="U60" s="315"/>
      <c r="V60" s="315"/>
      <c r="W60" s="315"/>
      <c r="X60" s="315"/>
      <c r="Y60" s="315"/>
      <c r="Z60" s="315"/>
      <c r="AA60" s="315"/>
      <c r="AB60" s="315"/>
      <c r="AC60" s="315"/>
      <c r="AD60" s="315"/>
    </row>
    <row r="61" spans="3:30" ht="11.25">
      <c r="C61" s="315"/>
      <c r="D61" s="315"/>
      <c r="E61" s="315"/>
      <c r="F61" s="315"/>
      <c r="G61" s="315"/>
      <c r="H61" s="315"/>
      <c r="I61" s="315"/>
      <c r="J61" s="315"/>
      <c r="K61" s="315"/>
      <c r="L61" s="315"/>
      <c r="M61" s="315"/>
      <c r="N61" s="315"/>
      <c r="O61" s="315"/>
      <c r="P61" s="315"/>
      <c r="Q61" s="315"/>
      <c r="R61" s="315"/>
      <c r="S61" s="315"/>
      <c r="T61" s="315"/>
      <c r="U61" s="315"/>
      <c r="V61" s="315"/>
      <c r="W61" s="315"/>
      <c r="X61" s="315"/>
      <c r="Y61" s="315"/>
      <c r="Z61" s="315"/>
      <c r="AA61" s="315"/>
      <c r="AB61" s="315"/>
      <c r="AC61" s="315"/>
      <c r="AD61" s="315"/>
    </row>
    <row r="62" spans="3:30" ht="11.25">
      <c r="C62" s="315"/>
      <c r="D62" s="315"/>
      <c r="E62" s="315"/>
      <c r="F62" s="315"/>
      <c r="G62" s="315"/>
      <c r="H62" s="315"/>
      <c r="I62" s="315"/>
      <c r="J62" s="315"/>
      <c r="K62" s="315"/>
      <c r="L62" s="315"/>
      <c r="M62" s="315"/>
      <c r="N62" s="315"/>
      <c r="O62" s="315"/>
      <c r="P62" s="315"/>
      <c r="Q62" s="315"/>
      <c r="R62" s="315"/>
      <c r="S62" s="315"/>
      <c r="T62" s="315"/>
      <c r="U62" s="315"/>
      <c r="V62" s="315"/>
      <c r="W62" s="315"/>
      <c r="X62" s="315"/>
      <c r="Y62" s="315"/>
      <c r="Z62" s="315"/>
      <c r="AA62" s="315"/>
      <c r="AB62" s="315"/>
      <c r="AC62" s="315"/>
      <c r="AD62" s="315"/>
    </row>
  </sheetData>
  <printOptions/>
  <pageMargins left="0" right="0" top="0" bottom="0" header="0" footer="0"/>
  <pageSetup fitToHeight="1" fitToWidth="1" horizontalDpi="600" verticalDpi="600" orientation="landscape" paperSize="9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7"/>
  <sheetViews>
    <sheetView zoomScaleSheetLayoutView="100" workbookViewId="0" topLeftCell="A1">
      <selection activeCell="G1" sqref="G1"/>
    </sheetView>
  </sheetViews>
  <sheetFormatPr defaultColWidth="9.140625" defaultRowHeight="12.75"/>
  <cols>
    <col min="1" max="1" width="3.00390625" style="83" customWidth="1"/>
    <col min="2" max="2" width="11.421875" style="57" customWidth="1"/>
    <col min="3" max="7" width="16.00390625" style="57" customWidth="1"/>
    <col min="8" max="8" width="10.00390625" style="57" bestFit="1" customWidth="1"/>
    <col min="9" max="16384" width="9.140625" style="57" customWidth="1"/>
  </cols>
  <sheetData>
    <row r="1" spans="2:7" ht="12.75">
      <c r="B1" s="203" t="s">
        <v>241</v>
      </c>
      <c r="F1" s="203"/>
      <c r="G1" s="206" t="s">
        <v>658</v>
      </c>
    </row>
    <row r="3" ht="11.25">
      <c r="B3" s="2" t="s">
        <v>606</v>
      </c>
    </row>
    <row r="4" spans="2:6" ht="11.25">
      <c r="B4" s="84" t="s">
        <v>102</v>
      </c>
      <c r="D4" s="85"/>
      <c r="E4" s="85"/>
      <c r="F4" s="85"/>
    </row>
    <row r="5" spans="2:3" ht="11.25">
      <c r="B5" s="57" t="s">
        <v>105</v>
      </c>
      <c r="C5" s="86"/>
    </row>
    <row r="6" ht="11.25">
      <c r="C6" s="86"/>
    </row>
    <row r="7" spans="1:7" ht="12.75" customHeight="1">
      <c r="A7" s="87"/>
      <c r="B7" s="70"/>
      <c r="C7" s="525" t="s">
        <v>95</v>
      </c>
      <c r="D7" s="525" t="s">
        <v>94</v>
      </c>
      <c r="E7" s="525" t="s">
        <v>91</v>
      </c>
      <c r="F7" s="525" t="s">
        <v>83</v>
      </c>
      <c r="G7" s="525" t="s">
        <v>103</v>
      </c>
    </row>
    <row r="8" spans="1:7" ht="12" thickBot="1">
      <c r="A8" s="87"/>
      <c r="B8" s="71" t="s">
        <v>1</v>
      </c>
      <c r="C8" s="526"/>
      <c r="D8" s="526"/>
      <c r="E8" s="526"/>
      <c r="F8" s="526"/>
      <c r="G8" s="526"/>
    </row>
    <row r="9" spans="1:8" ht="12" thickTop="1">
      <c r="A9" s="88"/>
      <c r="B9" s="207">
        <v>1996</v>
      </c>
      <c r="C9" s="89">
        <v>15.52</v>
      </c>
      <c r="D9" s="89">
        <v>15.76</v>
      </c>
      <c r="E9" s="89">
        <v>6.33</v>
      </c>
      <c r="F9" s="89">
        <v>11.1</v>
      </c>
      <c r="G9" s="401">
        <v>17.0848028480908</v>
      </c>
      <c r="H9" s="89"/>
    </row>
    <row r="10" spans="1:8" ht="11.25">
      <c r="A10" s="88" t="s">
        <v>104</v>
      </c>
      <c r="B10" s="207">
        <v>1997</v>
      </c>
      <c r="C10" s="89">
        <v>5.99</v>
      </c>
      <c r="D10" s="89">
        <v>6.926712516291511</v>
      </c>
      <c r="E10" s="89">
        <v>8.125024071370301</v>
      </c>
      <c r="F10" s="89">
        <v>7.912061953738991</v>
      </c>
      <c r="G10" s="6">
        <v>7.64450438494793</v>
      </c>
      <c r="H10" s="89"/>
    </row>
    <row r="11" spans="1:7" ht="11.25">
      <c r="A11" s="88"/>
      <c r="B11" s="207">
        <v>1998</v>
      </c>
      <c r="C11" s="6">
        <v>3.78</v>
      </c>
      <c r="D11" s="6">
        <v>3.1950762928005583</v>
      </c>
      <c r="E11" s="6">
        <v>3.5514489590524834</v>
      </c>
      <c r="F11" s="6">
        <v>3.8872149179504545</v>
      </c>
      <c r="G11" s="6">
        <v>4.23609284505273</v>
      </c>
    </row>
    <row r="12" spans="1:7" ht="11.25">
      <c r="A12" s="88"/>
      <c r="B12" s="207">
        <v>1999</v>
      </c>
      <c r="C12" s="6">
        <v>4.85</v>
      </c>
      <c r="D12" s="6">
        <v>4.8584474990266635</v>
      </c>
      <c r="E12" s="6">
        <v>16.58015987131243</v>
      </c>
      <c r="F12" s="6">
        <v>11.319259004887927</v>
      </c>
      <c r="G12" s="6">
        <v>8.4781929419135</v>
      </c>
    </row>
    <row r="13" spans="1:7" ht="11.25">
      <c r="A13" s="88"/>
      <c r="B13" s="207">
        <v>2000</v>
      </c>
      <c r="C13" s="6">
        <v>6.220680505866616</v>
      </c>
      <c r="D13" s="6">
        <v>7.044141059472686</v>
      </c>
      <c r="E13" s="6">
        <v>18.11172990746308</v>
      </c>
      <c r="F13" s="6">
        <v>13.340380882124059</v>
      </c>
      <c r="G13" s="6">
        <v>6.17731975198284</v>
      </c>
    </row>
    <row r="14" spans="1:7" ht="11.25">
      <c r="A14" s="88"/>
      <c r="B14" s="207">
        <v>2001</v>
      </c>
      <c r="C14" s="6">
        <v>7.490305236605432</v>
      </c>
      <c r="D14" s="6">
        <v>6.840359024875231</v>
      </c>
      <c r="E14" s="6">
        <v>12.601868262341597</v>
      </c>
      <c r="F14" s="6">
        <v>10.393455487963955</v>
      </c>
      <c r="G14" s="6">
        <v>8.9680912491527</v>
      </c>
    </row>
    <row r="15" spans="1:7" ht="11.25">
      <c r="A15" s="88"/>
      <c r="B15" s="207">
        <v>2002</v>
      </c>
      <c r="C15" s="6">
        <v>10.200217622674689</v>
      </c>
      <c r="D15" s="6">
        <v>8.45016437708328</v>
      </c>
      <c r="E15" s="6">
        <v>16.66335224235931</v>
      </c>
      <c r="F15" s="6">
        <v>14.302510565163718</v>
      </c>
      <c r="G15" s="6">
        <v>10.5535224290592</v>
      </c>
    </row>
    <row r="16" spans="1:7" ht="11.25">
      <c r="A16" s="88"/>
      <c r="B16" s="207">
        <v>2003</v>
      </c>
      <c r="C16" s="6">
        <v>16.95932789609733</v>
      </c>
      <c r="D16" s="6">
        <v>14.714919722814713</v>
      </c>
      <c r="E16" s="6">
        <v>27.556170859268427</v>
      </c>
      <c r="F16" s="6">
        <v>21.760486017178348</v>
      </c>
      <c r="G16" s="6">
        <v>13.7266209382466</v>
      </c>
    </row>
    <row r="17" spans="1:7" ht="11.25">
      <c r="A17" s="88"/>
      <c r="B17" s="207">
        <v>2004</v>
      </c>
      <c r="C17" s="6">
        <v>6.270114936158699</v>
      </c>
      <c r="D17" s="6">
        <v>6.597185099859648</v>
      </c>
      <c r="E17" s="6">
        <v>10.460255355875624</v>
      </c>
      <c r="F17" s="6">
        <v>9.624510383414474</v>
      </c>
      <c r="G17" s="6">
        <v>8.03782190184603</v>
      </c>
    </row>
    <row r="18" spans="1:7" ht="11.25">
      <c r="A18" s="88"/>
      <c r="B18" s="207">
        <v>2005</v>
      </c>
      <c r="C18" s="6">
        <v>5.761380253113146</v>
      </c>
      <c r="D18" s="6">
        <v>6.8695372089896845</v>
      </c>
      <c r="E18" s="6">
        <v>5.566184002132002</v>
      </c>
      <c r="F18" s="6">
        <v>5.556071825911846</v>
      </c>
      <c r="G18" s="6">
        <v>7.2095516223688</v>
      </c>
    </row>
    <row r="19" spans="1:7" ht="11.25">
      <c r="A19" s="88"/>
      <c r="B19" s="12" t="s">
        <v>514</v>
      </c>
      <c r="C19" s="6">
        <v>3.2588782794811033</v>
      </c>
      <c r="D19" s="6">
        <v>4.183568128969006</v>
      </c>
      <c r="E19" s="6">
        <v>0.8090954547134821</v>
      </c>
      <c r="F19" s="6">
        <v>1.8036796944652655</v>
      </c>
      <c r="G19" s="6">
        <v>6.14963632796481</v>
      </c>
    </row>
    <row r="20" spans="1:7" ht="11.25">
      <c r="A20" s="88"/>
      <c r="B20" s="375">
        <v>2007</v>
      </c>
      <c r="C20" s="90">
        <v>4.085163740180486</v>
      </c>
      <c r="D20" s="90">
        <v>3.641272991026523</v>
      </c>
      <c r="E20" s="90">
        <v>5.5990031007826735</v>
      </c>
      <c r="F20" s="90">
        <v>5.2922808647216435</v>
      </c>
      <c r="G20" s="90">
        <v>3.73429233413372</v>
      </c>
    </row>
    <row r="21" spans="1:7" ht="11.25">
      <c r="A21" s="88"/>
      <c r="B21" s="39" t="s">
        <v>529</v>
      </c>
      <c r="C21" s="79"/>
      <c r="D21" s="79"/>
      <c r="E21" s="79"/>
      <c r="F21" s="79"/>
      <c r="G21" s="79"/>
    </row>
    <row r="22" spans="1:7" ht="11.25">
      <c r="A22" s="88"/>
      <c r="B22" s="91" t="s">
        <v>106</v>
      </c>
      <c r="G22" s="79"/>
    </row>
    <row r="23" spans="1:6" ht="11.25">
      <c r="A23" s="88"/>
      <c r="F23" s="79"/>
    </row>
    <row r="24" ht="11.25">
      <c r="B24" s="89"/>
    </row>
    <row r="25" ht="11.25">
      <c r="B25" s="89"/>
    </row>
    <row r="26" ht="11.25">
      <c r="B26" s="89"/>
    </row>
    <row r="27" ht="11.25">
      <c r="B27" s="89"/>
    </row>
  </sheetData>
  <mergeCells count="5">
    <mergeCell ref="C7:C8"/>
    <mergeCell ref="G7:G8"/>
    <mergeCell ref="D7:D8"/>
    <mergeCell ref="E7:E8"/>
    <mergeCell ref="F7:F8"/>
  </mergeCells>
  <printOptions horizontalCentered="1"/>
  <pageMargins left="0" right="0" top="0.393700787401575" bottom="0.393700787401575" header="0.511811023622047" footer="0.511811023622047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N23"/>
  <sheetViews>
    <sheetView zoomScaleSheetLayoutView="100" workbookViewId="0" topLeftCell="A1">
      <selection activeCell="M1" sqref="M1"/>
    </sheetView>
  </sheetViews>
  <sheetFormatPr defaultColWidth="9.140625" defaultRowHeight="12.75"/>
  <cols>
    <col min="1" max="1" width="2.140625" style="57" customWidth="1"/>
    <col min="2" max="2" width="11.421875" style="57" customWidth="1"/>
    <col min="3" max="5" width="9.140625" style="57" customWidth="1"/>
    <col min="6" max="6" width="12.421875" style="57" bestFit="1" customWidth="1"/>
    <col min="7" max="7" width="13.140625" style="57" bestFit="1" customWidth="1"/>
    <col min="8" max="8" width="3.140625" style="57" customWidth="1"/>
    <col min="9" max="12" width="9.140625" style="57" customWidth="1"/>
    <col min="13" max="13" width="11.28125" style="57" customWidth="1"/>
    <col min="14" max="16384" width="9.140625" style="57" customWidth="1"/>
  </cols>
  <sheetData>
    <row r="1" spans="2:13" ht="12.75">
      <c r="B1" s="203" t="s">
        <v>241</v>
      </c>
      <c r="K1" s="203"/>
      <c r="M1" s="206" t="s">
        <v>658</v>
      </c>
    </row>
    <row r="3" ht="11.25">
      <c r="B3" s="2" t="s">
        <v>605</v>
      </c>
    </row>
    <row r="4" spans="2:10" ht="11.25">
      <c r="B4" s="84" t="s">
        <v>107</v>
      </c>
      <c r="D4" s="85"/>
      <c r="E4" s="85"/>
      <c r="F4" s="85"/>
      <c r="G4" s="85"/>
      <c r="H4" s="85"/>
      <c r="I4" s="85"/>
      <c r="J4" s="85"/>
    </row>
    <row r="5" spans="2:10" ht="11.25">
      <c r="B5" s="64" t="s">
        <v>108</v>
      </c>
      <c r="J5" s="92"/>
    </row>
    <row r="6" spans="3:10" ht="11.25">
      <c r="C6" s="86"/>
      <c r="J6" s="92"/>
    </row>
    <row r="7" spans="2:13" ht="11.25">
      <c r="B7" s="93"/>
      <c r="C7" s="94" t="s">
        <v>109</v>
      </c>
      <c r="D7" s="94"/>
      <c r="E7" s="94"/>
      <c r="F7" s="94"/>
      <c r="G7" s="94"/>
      <c r="H7" s="95"/>
      <c r="I7" s="527" t="s">
        <v>110</v>
      </c>
      <c r="J7" s="527"/>
      <c r="K7" s="527"/>
      <c r="L7" s="527"/>
      <c r="M7" s="527"/>
    </row>
    <row r="8" spans="2:13" ht="11.25">
      <c r="B8" s="528" t="s">
        <v>1</v>
      </c>
      <c r="C8" s="12" t="s">
        <v>94</v>
      </c>
      <c r="D8" s="94" t="s">
        <v>111</v>
      </c>
      <c r="E8" s="94"/>
      <c r="F8" s="94"/>
      <c r="G8" s="12" t="s">
        <v>112</v>
      </c>
      <c r="H8" s="12"/>
      <c r="I8" s="12" t="s">
        <v>113</v>
      </c>
      <c r="J8" s="12" t="s">
        <v>114</v>
      </c>
      <c r="K8" s="12" t="s">
        <v>115</v>
      </c>
      <c r="L8" s="12" t="s">
        <v>116</v>
      </c>
      <c r="M8" s="12" t="s">
        <v>117</v>
      </c>
    </row>
    <row r="9" spans="2:13" ht="12" thickBot="1">
      <c r="B9" s="529"/>
      <c r="C9" s="96" t="s">
        <v>118</v>
      </c>
      <c r="D9" s="97" t="s">
        <v>119</v>
      </c>
      <c r="E9" s="97" t="s">
        <v>120</v>
      </c>
      <c r="F9" s="97" t="s">
        <v>121</v>
      </c>
      <c r="G9" s="96" t="s">
        <v>122</v>
      </c>
      <c r="H9" s="96"/>
      <c r="I9" s="96" t="s">
        <v>123</v>
      </c>
      <c r="J9" s="96" t="s">
        <v>124</v>
      </c>
      <c r="K9" s="96" t="s">
        <v>125</v>
      </c>
      <c r="L9" s="96" t="s">
        <v>126</v>
      </c>
      <c r="M9" s="96" t="s">
        <v>127</v>
      </c>
    </row>
    <row r="10" spans="2:14" ht="12" thickTop="1">
      <c r="B10" s="419">
        <v>1999</v>
      </c>
      <c r="C10" s="79">
        <v>8.939934506010495</v>
      </c>
      <c r="D10" s="79">
        <v>6.368878085467711</v>
      </c>
      <c r="E10" s="79">
        <v>11.258728026684128</v>
      </c>
      <c r="F10" s="79">
        <v>1.6078366051228477</v>
      </c>
      <c r="G10" s="79">
        <v>20.894222967096177</v>
      </c>
      <c r="H10" s="79"/>
      <c r="I10" s="79">
        <v>5.593192859739404</v>
      </c>
      <c r="J10" s="79">
        <v>5.230247780759734</v>
      </c>
      <c r="K10" s="79">
        <v>7.89</v>
      </c>
      <c r="L10" s="79">
        <v>6.24</v>
      </c>
      <c r="M10" s="79">
        <v>7.2</v>
      </c>
      <c r="N10" s="89"/>
    </row>
    <row r="11" spans="2:14" ht="11.25">
      <c r="B11" s="419">
        <v>2000</v>
      </c>
      <c r="C11" s="79">
        <v>5.974339393259909</v>
      </c>
      <c r="D11" s="79">
        <v>3.6849692901157693</v>
      </c>
      <c r="E11" s="79">
        <v>3.6355330214756343</v>
      </c>
      <c r="F11" s="79">
        <v>3.713048645867767</v>
      </c>
      <c r="G11" s="79">
        <v>12.904616772745502</v>
      </c>
      <c r="H11" s="79"/>
      <c r="I11" s="79">
        <v>4.151987098355958</v>
      </c>
      <c r="J11" s="79">
        <v>5.304315954324812</v>
      </c>
      <c r="K11" s="79">
        <v>4.759120685364171</v>
      </c>
      <c r="L11" s="79">
        <v>4.738474579348313</v>
      </c>
      <c r="M11" s="79">
        <v>4.63</v>
      </c>
      <c r="N11" s="89"/>
    </row>
    <row r="12" spans="2:14" ht="11.25">
      <c r="B12" s="419">
        <v>2001</v>
      </c>
      <c r="C12" s="79">
        <v>7.67326301515201</v>
      </c>
      <c r="D12" s="79">
        <v>6.567482788782497</v>
      </c>
      <c r="E12" s="79">
        <v>7.306731561604085</v>
      </c>
      <c r="F12" s="79">
        <v>5.698897877426923</v>
      </c>
      <c r="G12" s="79">
        <v>10.783929424825335</v>
      </c>
      <c r="H12" s="79"/>
      <c r="I12" s="79">
        <v>5.4908444304769155</v>
      </c>
      <c r="J12" s="79">
        <v>7.473738419984732</v>
      </c>
      <c r="K12" s="79">
        <v>7.252871483288104</v>
      </c>
      <c r="L12" s="79">
        <v>6.73915144458325</v>
      </c>
      <c r="M12" s="79">
        <v>6.91</v>
      </c>
      <c r="N12" s="89"/>
    </row>
    <row r="13" spans="2:14" ht="11.25">
      <c r="B13" s="419">
        <v>2002</v>
      </c>
      <c r="C13" s="79">
        <v>12.530337079575048</v>
      </c>
      <c r="D13" s="79">
        <v>11.490344379199001</v>
      </c>
      <c r="E13" s="79">
        <v>14.875188332293954</v>
      </c>
      <c r="F13" s="79">
        <v>7.466990294667153</v>
      </c>
      <c r="G13" s="79">
        <v>15.316635647685883</v>
      </c>
      <c r="H13" s="79"/>
      <c r="I13" s="79">
        <v>8.267024536338141</v>
      </c>
      <c r="J13" s="79">
        <v>8.84407322269929</v>
      </c>
      <c r="K13" s="79">
        <v>11.625628788557218</v>
      </c>
      <c r="L13" s="79">
        <v>9.578908849198216</v>
      </c>
      <c r="M13" s="79">
        <v>11.25</v>
      </c>
      <c r="N13" s="89"/>
    </row>
    <row r="14" spans="2:14" ht="11.25">
      <c r="B14" s="419">
        <v>2003</v>
      </c>
      <c r="C14" s="79">
        <v>9.299949329235147</v>
      </c>
      <c r="D14" s="79">
        <v>7.791337879793758</v>
      </c>
      <c r="E14" s="79">
        <v>8.692406396469465</v>
      </c>
      <c r="F14" s="79">
        <v>6.657723647064229</v>
      </c>
      <c r="G14" s="79">
        <v>13.204397739275887</v>
      </c>
      <c r="H14" s="79"/>
      <c r="I14" s="79">
        <v>8.16316514596096</v>
      </c>
      <c r="J14" s="79">
        <v>11.115809899684637</v>
      </c>
      <c r="K14" s="79">
        <v>11.612495820790425</v>
      </c>
      <c r="L14" s="79">
        <v>10.297156955478673</v>
      </c>
      <c r="M14" s="79">
        <v>11.06</v>
      </c>
      <c r="N14" s="89"/>
    </row>
    <row r="15" spans="2:14" ht="11.25">
      <c r="B15" s="419">
        <v>2004</v>
      </c>
      <c r="C15" s="79">
        <v>7.600644138060431</v>
      </c>
      <c r="D15" s="79">
        <v>6.536401352021248</v>
      </c>
      <c r="E15" s="79">
        <v>6.313420568169437</v>
      </c>
      <c r="F15" s="79">
        <v>6.84431102686458</v>
      </c>
      <c r="G15" s="79">
        <v>10.200364383727045</v>
      </c>
      <c r="H15" s="79"/>
      <c r="I15" s="79">
        <v>7.93</v>
      </c>
      <c r="J15" s="79">
        <v>7.527521391654068</v>
      </c>
      <c r="K15" s="79">
        <v>7.4012832325838</v>
      </c>
      <c r="L15" s="79">
        <v>7.62</v>
      </c>
      <c r="M15" s="79">
        <v>7.167906644600275</v>
      </c>
      <c r="N15" s="89"/>
    </row>
    <row r="16" spans="2:14" ht="11.25">
      <c r="B16" s="419">
        <v>2005</v>
      </c>
      <c r="C16" s="89">
        <v>5.68973334585865</v>
      </c>
      <c r="D16" s="89">
        <v>4.318608517729738</v>
      </c>
      <c r="E16" s="89">
        <v>2.736634145798167</v>
      </c>
      <c r="F16" s="89">
        <v>6.358552962502606</v>
      </c>
      <c r="G16" s="89">
        <v>8.97559735426221</v>
      </c>
      <c r="H16" s="89"/>
      <c r="I16" s="89">
        <v>5.554292830588503</v>
      </c>
      <c r="J16" s="89">
        <v>6.7602419744202</v>
      </c>
      <c r="K16" s="89">
        <v>5.459005635322622</v>
      </c>
      <c r="L16" s="89">
        <v>5.924513480110441</v>
      </c>
      <c r="M16" s="89">
        <v>5.283811589472354</v>
      </c>
      <c r="N16" s="89"/>
    </row>
    <row r="17" spans="2:13" ht="11.25">
      <c r="B17" s="40" t="s">
        <v>514</v>
      </c>
      <c r="C17" s="6">
        <v>3.1417749683044116</v>
      </c>
      <c r="D17" s="6">
        <v>2.5761111680288273</v>
      </c>
      <c r="E17" s="6">
        <v>1.3131468514397504</v>
      </c>
      <c r="F17" s="6">
        <v>4.005411862307229</v>
      </c>
      <c r="G17" s="6">
        <v>4.277326156763306</v>
      </c>
      <c r="H17" s="6"/>
      <c r="I17" s="6">
        <v>3.5621971773942107</v>
      </c>
      <c r="J17" s="6">
        <v>4.634969872064154</v>
      </c>
      <c r="K17" s="6">
        <v>2.5080205832280544</v>
      </c>
      <c r="L17" s="6">
        <v>3.5683958775621396</v>
      </c>
      <c r="M17" s="6">
        <v>2.1299713631493633</v>
      </c>
    </row>
    <row r="18" spans="2:13" ht="11.25">
      <c r="B18" s="316">
        <v>2007</v>
      </c>
      <c r="C18" s="90">
        <v>4.457330433237816</v>
      </c>
      <c r="D18" s="90">
        <v>5.7330081355405405</v>
      </c>
      <c r="E18" s="90">
        <v>4.733380601940862</v>
      </c>
      <c r="F18" s="90">
        <v>6.657058738400901</v>
      </c>
      <c r="G18" s="90">
        <v>1.6506022654562802</v>
      </c>
      <c r="H18" s="90"/>
      <c r="I18" s="90">
        <v>4.10420318593685</v>
      </c>
      <c r="J18" s="90">
        <v>3.9909204838900036</v>
      </c>
      <c r="K18" s="90">
        <v>3.845515247680975</v>
      </c>
      <c r="L18" s="90">
        <v>3.98021297250261</v>
      </c>
      <c r="M18" s="90">
        <v>3.75218032374407</v>
      </c>
    </row>
    <row r="19" spans="2:13" ht="12.75">
      <c r="B19" s="1" t="s">
        <v>517</v>
      </c>
      <c r="C19" s="374"/>
      <c r="D19" s="374"/>
      <c r="E19" s="374"/>
      <c r="F19" s="374"/>
      <c r="G19" s="374"/>
      <c r="H19" s="374"/>
      <c r="I19" s="374"/>
      <c r="J19" s="374"/>
      <c r="K19" s="374"/>
      <c r="L19" s="374"/>
      <c r="M19" s="374"/>
    </row>
    <row r="20" spans="2:13" ht="12.75">
      <c r="B20" s="409" t="s">
        <v>641</v>
      </c>
      <c r="C20" s="374"/>
      <c r="D20" s="374"/>
      <c r="E20" s="374"/>
      <c r="F20" s="374"/>
      <c r="G20" s="374"/>
      <c r="H20" s="374"/>
      <c r="I20" s="374"/>
      <c r="J20" s="374"/>
      <c r="K20" s="374"/>
      <c r="L20" s="374"/>
      <c r="M20" s="374"/>
    </row>
    <row r="21" spans="2:13" ht="12.75">
      <c r="B21" s="409" t="s">
        <v>642</v>
      </c>
      <c r="C21" s="374"/>
      <c r="D21" s="374"/>
      <c r="E21" s="374"/>
      <c r="F21" s="374"/>
      <c r="G21" s="374"/>
      <c r="H21" s="374"/>
      <c r="I21" s="374"/>
      <c r="J21" s="374"/>
      <c r="K21" s="374"/>
      <c r="L21" s="374"/>
      <c r="M21" s="374"/>
    </row>
    <row r="22" spans="2:12" ht="11.25">
      <c r="B22" s="98"/>
      <c r="C22" s="79"/>
      <c r="D22" s="79"/>
      <c r="E22" s="79"/>
      <c r="F22" s="79"/>
      <c r="G22" s="79"/>
      <c r="H22" s="79"/>
      <c r="I22" s="79"/>
      <c r="J22" s="79"/>
      <c r="K22" s="79"/>
      <c r="L22" s="79"/>
    </row>
    <row r="23" spans="2:12" s="89" customFormat="1" ht="11.25">
      <c r="B23" s="99"/>
      <c r="C23" s="79"/>
      <c r="D23" s="79"/>
      <c r="E23" s="79"/>
      <c r="F23" s="79"/>
      <c r="G23" s="79"/>
      <c r="H23" s="79"/>
      <c r="I23" s="79"/>
      <c r="J23" s="79"/>
      <c r="K23" s="79"/>
      <c r="L23" s="79"/>
    </row>
    <row r="24" s="89" customFormat="1" ht="11.25"/>
  </sheetData>
  <mergeCells count="2">
    <mergeCell ref="I7:M7"/>
    <mergeCell ref="B8:B9"/>
  </mergeCells>
  <printOptions/>
  <pageMargins left="0" right="0" top="0.3937007874015748" bottom="0.3937007874015748" header="0.5118110236220472" footer="0.5118110236220472"/>
  <pageSetup horizontalDpi="600" verticalDpi="600" orientation="portrait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S33"/>
  <sheetViews>
    <sheetView showGridLines="0" zoomScaleSheetLayoutView="100" workbookViewId="0" topLeftCell="A1">
      <selection activeCell="L1" sqref="L1"/>
    </sheetView>
  </sheetViews>
  <sheetFormatPr defaultColWidth="9.140625" defaultRowHeight="12.75"/>
  <cols>
    <col min="1" max="1" width="2.57421875" style="41" customWidth="1"/>
    <col min="2" max="8" width="9.421875" style="41" customWidth="1"/>
    <col min="9" max="9" width="10.28125" style="41" bestFit="1" customWidth="1"/>
    <col min="10" max="16384" width="9.421875" style="41" customWidth="1"/>
  </cols>
  <sheetData>
    <row r="1" spans="2:12" s="61" customFormat="1" ht="12.75">
      <c r="B1" s="203" t="s">
        <v>241</v>
      </c>
      <c r="J1" s="203"/>
      <c r="L1" s="206" t="s">
        <v>658</v>
      </c>
    </row>
    <row r="3" ht="11.25">
      <c r="B3" s="2" t="s">
        <v>604</v>
      </c>
    </row>
    <row r="4" spans="2:8" ht="11.25">
      <c r="B4" s="84" t="s">
        <v>129</v>
      </c>
      <c r="C4" s="44"/>
      <c r="D4" s="44"/>
      <c r="E4" s="44"/>
      <c r="G4" s="44"/>
      <c r="H4" s="44"/>
    </row>
    <row r="5" spans="2:12" ht="11.25">
      <c r="B5" s="64" t="s">
        <v>108</v>
      </c>
      <c r="C5" s="44"/>
      <c r="D5" s="44"/>
      <c r="E5" s="44"/>
      <c r="F5" s="44"/>
      <c r="G5" s="44"/>
      <c r="H5" s="44"/>
      <c r="I5" s="44"/>
      <c r="J5" s="44"/>
      <c r="K5" s="44"/>
      <c r="L5" s="44"/>
    </row>
    <row r="7" spans="2:12" s="60" customFormat="1" ht="11.25">
      <c r="B7" s="498" t="s">
        <v>1</v>
      </c>
      <c r="C7" s="498" t="s">
        <v>130</v>
      </c>
      <c r="D7" s="505" t="s">
        <v>131</v>
      </c>
      <c r="E7" s="505" t="s">
        <v>132</v>
      </c>
      <c r="F7" s="505" t="s">
        <v>133</v>
      </c>
      <c r="G7" s="505" t="s">
        <v>134</v>
      </c>
      <c r="H7" s="505" t="s">
        <v>135</v>
      </c>
      <c r="I7" s="505" t="s">
        <v>136</v>
      </c>
      <c r="J7" s="508" t="s">
        <v>137</v>
      </c>
      <c r="K7" s="498" t="s">
        <v>139</v>
      </c>
      <c r="L7" s="505" t="s">
        <v>138</v>
      </c>
    </row>
    <row r="8" spans="2:12" s="60" customFormat="1" ht="11.25">
      <c r="B8" s="499"/>
      <c r="C8" s="500"/>
      <c r="D8" s="506"/>
      <c r="E8" s="506"/>
      <c r="F8" s="506"/>
      <c r="G8" s="506"/>
      <c r="H8" s="506"/>
      <c r="I8" s="506"/>
      <c r="J8" s="509"/>
      <c r="K8" s="506"/>
      <c r="L8" s="506"/>
    </row>
    <row r="9" spans="2:12" s="60" customFormat="1" ht="12" thickBot="1">
      <c r="B9" s="507"/>
      <c r="C9" s="501"/>
      <c r="D9" s="507"/>
      <c r="E9" s="507"/>
      <c r="F9" s="507"/>
      <c r="G9" s="507"/>
      <c r="H9" s="507"/>
      <c r="I9" s="507"/>
      <c r="J9" s="510"/>
      <c r="K9" s="507"/>
      <c r="L9" s="507"/>
    </row>
    <row r="10" spans="2:12" ht="12" thickTop="1">
      <c r="B10" s="12">
        <v>1995</v>
      </c>
      <c r="C10" s="79">
        <v>22.408161659091363</v>
      </c>
      <c r="D10" s="79">
        <v>8.415019019183955</v>
      </c>
      <c r="E10" s="79">
        <v>66.05288415065216</v>
      </c>
      <c r="F10" s="79">
        <v>14.76942866630937</v>
      </c>
      <c r="G10" s="79">
        <v>4.631166499330375</v>
      </c>
      <c r="H10" s="79">
        <v>17.342119465850004</v>
      </c>
      <c r="I10" s="79"/>
      <c r="J10" s="79">
        <v>33.95683729722392</v>
      </c>
      <c r="K10" s="79">
        <v>38.96480563340678</v>
      </c>
      <c r="L10" s="79"/>
    </row>
    <row r="11" spans="2:12" ht="11.25">
      <c r="B11" s="12">
        <f aca="true" t="shared" si="0" ref="B11:B22">+B10+1</f>
        <v>1996</v>
      </c>
      <c r="C11" s="79">
        <v>9.564951817589984</v>
      </c>
      <c r="D11" s="79">
        <v>1.723523319616116</v>
      </c>
      <c r="E11" s="79">
        <v>24.059304437827535</v>
      </c>
      <c r="F11" s="79">
        <v>1.9508826785500144</v>
      </c>
      <c r="G11" s="79">
        <v>-1.6348908267862505</v>
      </c>
      <c r="H11" s="79">
        <v>18.096813536392897</v>
      </c>
      <c r="I11" s="79">
        <v>69.20641999999997</v>
      </c>
      <c r="J11" s="79">
        <v>13.81702213213396</v>
      </c>
      <c r="K11" s="79">
        <v>8.771249443567285</v>
      </c>
      <c r="L11" s="79">
        <v>18.37102925545897</v>
      </c>
    </row>
    <row r="12" spans="2:12" ht="11.25">
      <c r="B12" s="12">
        <f t="shared" si="0"/>
        <v>1997</v>
      </c>
      <c r="C12" s="79">
        <v>5.2243185352542465</v>
      </c>
      <c r="D12" s="79">
        <v>1.2021164218369407</v>
      </c>
      <c r="E12" s="79">
        <v>8.504056309179298</v>
      </c>
      <c r="F12" s="79">
        <v>-2.8726645194816713</v>
      </c>
      <c r="G12" s="79">
        <v>-0.11083908496035688</v>
      </c>
      <c r="H12" s="79">
        <v>14.472645727262123</v>
      </c>
      <c r="I12" s="79">
        <v>89.5993921808</v>
      </c>
      <c r="J12" s="79">
        <v>5.931202501887323</v>
      </c>
      <c r="K12" s="79">
        <v>3.716129360865006</v>
      </c>
      <c r="L12" s="79">
        <v>7.178733281350569</v>
      </c>
    </row>
    <row r="13" spans="2:12" ht="11.25">
      <c r="B13" s="12">
        <f t="shared" si="0"/>
        <v>1998</v>
      </c>
      <c r="C13" s="79">
        <v>1.6549781799423124</v>
      </c>
      <c r="D13" s="79">
        <v>1.9485740623157888</v>
      </c>
      <c r="E13" s="79">
        <v>1.4877085634549703</v>
      </c>
      <c r="F13" s="79">
        <v>-0.6945948004769886</v>
      </c>
      <c r="G13" s="79">
        <v>-1.1113527391829692</v>
      </c>
      <c r="H13" s="79">
        <v>0.8821670967072537</v>
      </c>
      <c r="I13" s="79">
        <v>2</v>
      </c>
      <c r="J13" s="79">
        <v>4.488052848932478</v>
      </c>
      <c r="K13" s="79">
        <v>3.0939294842232012</v>
      </c>
      <c r="L13" s="79">
        <v>5.707782313344434</v>
      </c>
    </row>
    <row r="14" spans="2:12" ht="11.25">
      <c r="B14" s="12">
        <f t="shared" si="0"/>
        <v>1999</v>
      </c>
      <c r="C14" s="79">
        <v>8.939788780688485</v>
      </c>
      <c r="D14" s="79">
        <v>8.124797072386558</v>
      </c>
      <c r="E14" s="79">
        <v>6.11803082825273</v>
      </c>
      <c r="F14" s="79">
        <v>8.089513806340577</v>
      </c>
      <c r="G14" s="79">
        <v>4.16316128696943</v>
      </c>
      <c r="H14" s="79">
        <v>20.341201907712513</v>
      </c>
      <c r="I14" s="79">
        <v>9.198021622742791</v>
      </c>
      <c r="J14" s="79">
        <v>8.676271324924612</v>
      </c>
      <c r="K14" s="79">
        <v>2.7796608244086585</v>
      </c>
      <c r="L14" s="79">
        <v>3.97354520553439</v>
      </c>
    </row>
    <row r="15" spans="2:12" ht="11.25">
      <c r="B15" s="12">
        <f t="shared" si="0"/>
        <v>2000</v>
      </c>
      <c r="C15" s="79">
        <v>5.97459334239816</v>
      </c>
      <c r="D15" s="79">
        <v>3.202877861501685</v>
      </c>
      <c r="E15" s="79">
        <v>4.469063902696835</v>
      </c>
      <c r="F15" s="79">
        <v>5.208604546535511</v>
      </c>
      <c r="G15" s="79">
        <v>4.128029974980452</v>
      </c>
      <c r="H15" s="79">
        <v>12.079576250974311</v>
      </c>
      <c r="I15" s="79">
        <v>12.887118635480842</v>
      </c>
      <c r="J15" s="79">
        <v>2.645797405932715</v>
      </c>
      <c r="K15" s="79">
        <v>5.6491666177984845</v>
      </c>
      <c r="L15" s="79">
        <v>4.774382771804153</v>
      </c>
    </row>
    <row r="16" spans="2:12" ht="11.25">
      <c r="B16" s="12">
        <f t="shared" si="0"/>
        <v>2001</v>
      </c>
      <c r="C16" s="79">
        <v>7.673436414073298</v>
      </c>
      <c r="D16" s="79">
        <v>9.625997879705416</v>
      </c>
      <c r="E16" s="79">
        <v>9.400916556920436</v>
      </c>
      <c r="F16" s="79">
        <v>5.113248792680181</v>
      </c>
      <c r="G16" s="79">
        <v>4.8904401711697965</v>
      </c>
      <c r="H16" s="79">
        <v>7.997064805644349</v>
      </c>
      <c r="I16" s="79">
        <v>7.604631498502457</v>
      </c>
      <c r="J16" s="79">
        <v>4.198883842187429</v>
      </c>
      <c r="K16" s="79">
        <v>6.917806453387243</v>
      </c>
      <c r="L16" s="79">
        <v>7.318989192095171</v>
      </c>
    </row>
    <row r="17" spans="2:12" ht="11.25">
      <c r="B17" s="12">
        <f t="shared" si="0"/>
        <v>2002</v>
      </c>
      <c r="C17" s="79">
        <v>12.530273356687726</v>
      </c>
      <c r="D17" s="79">
        <v>19.461874550303328</v>
      </c>
      <c r="E17" s="79">
        <v>12.989445884098604</v>
      </c>
      <c r="F17" s="79">
        <v>12.979264281380122</v>
      </c>
      <c r="G17" s="79">
        <v>8.816657112275571</v>
      </c>
      <c r="H17" s="79">
        <v>9.962046445876771</v>
      </c>
      <c r="I17" s="79">
        <v>11.269630404925724</v>
      </c>
      <c r="J17" s="79">
        <v>10.191146750961622</v>
      </c>
      <c r="K17" s="79">
        <v>8.365645082463292</v>
      </c>
      <c r="L17" s="79">
        <v>8.432838052609682</v>
      </c>
    </row>
    <row r="18" spans="2:12" ht="11.25">
      <c r="B18" s="12">
        <f t="shared" si="0"/>
        <v>2003</v>
      </c>
      <c r="C18" s="79">
        <v>9.300512800400007</v>
      </c>
      <c r="D18" s="79">
        <v>7.477153021173444</v>
      </c>
      <c r="E18" s="79">
        <v>12.30696160349476</v>
      </c>
      <c r="F18" s="79">
        <v>6.894877483622164</v>
      </c>
      <c r="G18" s="79">
        <v>10.205088184400847</v>
      </c>
      <c r="H18" s="79">
        <v>7.280269278381946</v>
      </c>
      <c r="I18" s="79">
        <v>18.68533634328724</v>
      </c>
      <c r="J18" s="79">
        <v>10.041080081407516</v>
      </c>
      <c r="K18" s="79">
        <v>9.579343609788937</v>
      </c>
      <c r="L18" s="79">
        <v>10.242636678881789</v>
      </c>
    </row>
    <row r="19" spans="2:19" ht="11.25">
      <c r="B19" s="12">
        <f t="shared" si="0"/>
        <v>2004</v>
      </c>
      <c r="C19" s="79">
        <v>7.599495848826421</v>
      </c>
      <c r="D19" s="79">
        <v>3.8661817601783444</v>
      </c>
      <c r="E19" s="79">
        <v>7.136782187760393</v>
      </c>
      <c r="F19" s="79">
        <v>5.428368171541376</v>
      </c>
      <c r="G19" s="79">
        <v>9.961697768220157</v>
      </c>
      <c r="H19" s="79">
        <v>10.99807965898345</v>
      </c>
      <c r="I19" s="79">
        <v>13.911710089505313</v>
      </c>
      <c r="J19" s="79">
        <v>6.866382192581089</v>
      </c>
      <c r="K19" s="79">
        <v>6.851736326234459</v>
      </c>
      <c r="L19" s="79">
        <v>10.425309590979982</v>
      </c>
      <c r="M19" s="56"/>
      <c r="N19" s="56"/>
      <c r="O19" s="56"/>
      <c r="P19" s="56"/>
      <c r="Q19" s="56"/>
      <c r="R19" s="56"/>
      <c r="S19" s="56"/>
    </row>
    <row r="20" spans="2:19" ht="11.25">
      <c r="B20" s="12">
        <f t="shared" si="0"/>
        <v>2005</v>
      </c>
      <c r="C20" s="78">
        <v>5.689226818735094</v>
      </c>
      <c r="D20" s="78">
        <v>1.986749673558319</v>
      </c>
      <c r="E20" s="78">
        <v>6.439875711165954</v>
      </c>
      <c r="F20" s="78">
        <v>2.7138932451628905</v>
      </c>
      <c r="G20" s="78">
        <v>7.104556345783308</v>
      </c>
      <c r="H20" s="78">
        <v>8.06922890914934</v>
      </c>
      <c r="I20" s="78">
        <v>6.4480519817990745</v>
      </c>
      <c r="J20" s="78">
        <v>6.200802525451254</v>
      </c>
      <c r="K20" s="78">
        <v>6.982821155197194</v>
      </c>
      <c r="L20" s="78">
        <v>7.167836600087241</v>
      </c>
      <c r="M20" s="56"/>
      <c r="N20" s="56"/>
      <c r="O20" s="56"/>
      <c r="P20" s="56"/>
      <c r="Q20" s="56"/>
      <c r="R20" s="56"/>
      <c r="S20" s="56"/>
    </row>
    <row r="21" spans="2:19" ht="11.25">
      <c r="B21" s="12">
        <f t="shared" si="0"/>
        <v>2006</v>
      </c>
      <c r="C21" s="78">
        <v>3.1415161315768936</v>
      </c>
      <c r="D21" s="78">
        <v>1.234398038283624</v>
      </c>
      <c r="E21" s="78">
        <v>3.0695709239669577</v>
      </c>
      <c r="F21" s="78">
        <v>-2.7128450811674143</v>
      </c>
      <c r="G21" s="78">
        <v>5.069464770331167</v>
      </c>
      <c r="H21" s="78">
        <v>3.021082384216589</v>
      </c>
      <c r="I21" s="78">
        <v>-0.24039843359784374</v>
      </c>
      <c r="J21" s="78">
        <v>6.014774223546171</v>
      </c>
      <c r="K21" s="78">
        <v>7.256360016908192</v>
      </c>
      <c r="L21" s="78">
        <v>6.236526725583613</v>
      </c>
      <c r="M21" s="56"/>
      <c r="N21" s="56"/>
      <c r="O21" s="56"/>
      <c r="P21" s="56"/>
      <c r="Q21" s="56"/>
      <c r="R21" s="56"/>
      <c r="S21" s="56"/>
    </row>
    <row r="22" spans="2:19" ht="11.25">
      <c r="B22" s="375">
        <f t="shared" si="0"/>
        <v>2007</v>
      </c>
      <c r="C22" s="468">
        <v>4.457658553373722</v>
      </c>
      <c r="D22" s="468">
        <v>10.770688103584035</v>
      </c>
      <c r="E22" s="468">
        <v>1.7583013946763648</v>
      </c>
      <c r="F22" s="468">
        <v>-2.476502578457618</v>
      </c>
      <c r="G22" s="468">
        <v>3.7810753213705306</v>
      </c>
      <c r="H22" s="468">
        <v>2.0842234098209067</v>
      </c>
      <c r="I22" s="468">
        <v>0.6867902567899042</v>
      </c>
      <c r="J22" s="468">
        <v>4.467850037863097</v>
      </c>
      <c r="K22" s="468">
        <v>6.535333955151601</v>
      </c>
      <c r="L22" s="468">
        <v>4.1643036752342155</v>
      </c>
      <c r="M22" s="56"/>
      <c r="N22" s="56"/>
      <c r="O22" s="56"/>
      <c r="P22" s="56"/>
      <c r="Q22" s="56"/>
      <c r="R22" s="56"/>
      <c r="S22" s="56"/>
    </row>
    <row r="23" spans="2:19" ht="11.25">
      <c r="B23" s="1" t="s">
        <v>128</v>
      </c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56"/>
      <c r="N23" s="56"/>
      <c r="O23" s="56"/>
      <c r="P23" s="56"/>
      <c r="Q23" s="56"/>
      <c r="R23" s="56"/>
      <c r="S23" s="56"/>
    </row>
    <row r="24" spans="2:19" ht="11.25">
      <c r="B24" s="376" t="s">
        <v>140</v>
      </c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56"/>
      <c r="N24" s="56"/>
      <c r="O24" s="56"/>
      <c r="P24" s="56"/>
      <c r="Q24" s="56"/>
      <c r="R24" s="56"/>
      <c r="S24" s="56"/>
    </row>
    <row r="25" spans="2:19" ht="11.25">
      <c r="B25" s="122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56"/>
      <c r="N25" s="56"/>
      <c r="O25" s="56"/>
      <c r="P25" s="56"/>
      <c r="Q25" s="56"/>
      <c r="R25" s="56"/>
      <c r="S25" s="56"/>
    </row>
    <row r="26" spans="2:19" ht="11.25">
      <c r="B26" s="56"/>
      <c r="M26" s="56"/>
      <c r="N26" s="56"/>
      <c r="O26" s="56"/>
      <c r="P26" s="56"/>
      <c r="Q26" s="56"/>
      <c r="R26" s="56"/>
      <c r="S26" s="56"/>
    </row>
    <row r="27" spans="2:19" ht="11.25">
      <c r="B27" s="56"/>
      <c r="M27" s="56"/>
      <c r="N27" s="56"/>
      <c r="O27" s="56"/>
      <c r="P27" s="56"/>
      <c r="Q27" s="56"/>
      <c r="R27" s="56"/>
      <c r="S27" s="56"/>
    </row>
    <row r="28" spans="2:19" ht="11.25">
      <c r="B28" s="56"/>
      <c r="M28" s="56"/>
      <c r="N28" s="56"/>
      <c r="O28" s="56"/>
      <c r="P28" s="56"/>
      <c r="Q28" s="56"/>
      <c r="R28" s="56"/>
      <c r="S28" s="56"/>
    </row>
    <row r="29" spans="2:19" ht="11.25"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</row>
    <row r="30" spans="2:19" ht="11.25"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</row>
    <row r="31" spans="2:19" ht="11.25"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</row>
    <row r="32" spans="2:19" ht="11.25"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</row>
    <row r="33" spans="2:19" ht="11.25"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</row>
  </sheetData>
  <mergeCells count="11">
    <mergeCell ref="B7:B9"/>
    <mergeCell ref="C7:C9"/>
    <mergeCell ref="D7:D9"/>
    <mergeCell ref="E7:E9"/>
    <mergeCell ref="L7:L9"/>
    <mergeCell ref="J7:J9"/>
    <mergeCell ref="K7:K9"/>
    <mergeCell ref="F7:F9"/>
    <mergeCell ref="G7:G9"/>
    <mergeCell ref="H7:H9"/>
    <mergeCell ref="I7:I9"/>
  </mergeCells>
  <printOptions horizontalCentered="1"/>
  <pageMargins left="0.2362204724409449" right="0.6299212598425197" top="0.4724409448818898" bottom="0.4330708661417323" header="0.1968503937007874" footer="0.2755905511811024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J54"/>
  <sheetViews>
    <sheetView showGridLines="0" zoomScaleSheetLayoutView="100" workbookViewId="0" topLeftCell="A1">
      <selection activeCell="J1" sqref="J1"/>
    </sheetView>
  </sheetViews>
  <sheetFormatPr defaultColWidth="10.28125" defaultRowHeight="12.75"/>
  <cols>
    <col min="1" max="1" width="2.421875" style="100" customWidth="1"/>
    <col min="2" max="2" width="10.7109375" style="117" customWidth="1"/>
    <col min="3" max="3" width="12.421875" style="101" bestFit="1" customWidth="1"/>
    <col min="4" max="4" width="13.57421875" style="101" bestFit="1" customWidth="1"/>
    <col min="5" max="6" width="12.421875" style="101" bestFit="1" customWidth="1"/>
    <col min="7" max="7" width="12.8515625" style="101" bestFit="1" customWidth="1"/>
    <col min="8" max="9" width="12.421875" style="101" bestFit="1" customWidth="1"/>
    <col min="10" max="10" width="10.421875" style="101" customWidth="1"/>
    <col min="11" max="16384" width="10.28125" style="100" customWidth="1"/>
  </cols>
  <sheetData>
    <row r="1" spans="2:10" s="394" customFormat="1" ht="12.75">
      <c r="B1" s="203" t="s">
        <v>241</v>
      </c>
      <c r="C1" s="393"/>
      <c r="D1" s="393"/>
      <c r="E1" s="393"/>
      <c r="F1" s="393"/>
      <c r="G1" s="393"/>
      <c r="H1" s="203"/>
      <c r="I1" s="393"/>
      <c r="J1" s="206" t="s">
        <v>658</v>
      </c>
    </row>
    <row r="3" spans="2:10" ht="12.75">
      <c r="B3" s="2" t="s">
        <v>603</v>
      </c>
      <c r="D3" s="102"/>
      <c r="E3" s="102"/>
      <c r="F3" s="102"/>
      <c r="G3" s="102"/>
      <c r="H3" s="102"/>
      <c r="I3" s="102"/>
      <c r="J3" s="102"/>
    </row>
    <row r="4" spans="2:10" ht="12.75">
      <c r="B4" s="103" t="s">
        <v>141</v>
      </c>
      <c r="D4" s="104"/>
      <c r="E4" s="104"/>
      <c r="F4" s="104"/>
      <c r="G4" s="104"/>
      <c r="H4" s="104"/>
      <c r="I4" s="104"/>
      <c r="J4" s="104"/>
    </row>
    <row r="5" spans="2:10" s="105" customFormat="1" ht="12.75">
      <c r="B5" s="9" t="s">
        <v>142</v>
      </c>
      <c r="C5" s="106"/>
      <c r="D5" s="107"/>
      <c r="E5" s="107"/>
      <c r="F5" s="107"/>
      <c r="G5" s="107"/>
      <c r="H5" s="107"/>
      <c r="I5" s="107"/>
      <c r="J5" s="107"/>
    </row>
    <row r="6" spans="2:10" s="105" customFormat="1" ht="34.5" thickBot="1">
      <c r="B6" s="108" t="s">
        <v>1</v>
      </c>
      <c r="C6" s="109" t="s">
        <v>143</v>
      </c>
      <c r="D6" s="109" t="s">
        <v>144</v>
      </c>
      <c r="E6" s="108" t="s">
        <v>145</v>
      </c>
      <c r="F6" s="108" t="s">
        <v>146</v>
      </c>
      <c r="G6" s="108" t="s">
        <v>147</v>
      </c>
      <c r="H6" s="108" t="s">
        <v>148</v>
      </c>
      <c r="I6" s="108" t="s">
        <v>149</v>
      </c>
      <c r="J6" s="108" t="s">
        <v>150</v>
      </c>
    </row>
    <row r="7" spans="2:10" ht="13.5" thickTop="1">
      <c r="B7" s="110" t="s">
        <v>46</v>
      </c>
      <c r="C7" s="110">
        <v>11.902780667082702</v>
      </c>
      <c r="D7" s="110">
        <v>12.125083377612956</v>
      </c>
      <c r="E7" s="110">
        <v>2.750236331259459</v>
      </c>
      <c r="F7" s="110">
        <v>9.979954487412712</v>
      </c>
      <c r="G7" s="110">
        <v>12.856082889471864</v>
      </c>
      <c r="H7" s="110">
        <v>11.260110420119918</v>
      </c>
      <c r="I7" s="110">
        <v>17.559792758599958</v>
      </c>
      <c r="J7" s="110">
        <v>10.335920431639023</v>
      </c>
    </row>
    <row r="8" spans="2:10" ht="12.75">
      <c r="B8" s="110" t="s">
        <v>47</v>
      </c>
      <c r="C8" s="110">
        <v>2.113090627420622</v>
      </c>
      <c r="D8" s="110">
        <v>2.271673153320286</v>
      </c>
      <c r="E8" s="110">
        <v>-3.4746886901450558</v>
      </c>
      <c r="F8" s="110">
        <v>-5.303202288368103</v>
      </c>
      <c r="G8" s="110">
        <v>6.951407069983695</v>
      </c>
      <c r="H8" s="110">
        <v>0.24195174406880238</v>
      </c>
      <c r="I8" s="110">
        <v>0.24213695471138053</v>
      </c>
      <c r="J8" s="110">
        <v>0.23848594245705623</v>
      </c>
    </row>
    <row r="9" spans="2:10" ht="12.75">
      <c r="B9" s="110" t="s">
        <v>48</v>
      </c>
      <c r="C9" s="110">
        <v>6.173701085252503</v>
      </c>
      <c r="D9" s="110">
        <v>6.113515591880181</v>
      </c>
      <c r="E9" s="110">
        <v>7.50764729352309</v>
      </c>
      <c r="F9" s="110">
        <v>0.14178567759171035</v>
      </c>
      <c r="G9" s="110">
        <v>6.876111440426791</v>
      </c>
      <c r="H9" s="110">
        <v>7.347189630126283</v>
      </c>
      <c r="I9" s="110">
        <v>20.83099023567303</v>
      </c>
      <c r="J9" s="110">
        <v>5.078142052647672</v>
      </c>
    </row>
    <row r="10" spans="2:10" ht="12.75">
      <c r="B10" s="110" t="s">
        <v>49</v>
      </c>
      <c r="C10" s="110">
        <v>6.966420576327681</v>
      </c>
      <c r="D10" s="110">
        <v>6.846476884198038</v>
      </c>
      <c r="E10" s="110">
        <v>12.04923609822477</v>
      </c>
      <c r="F10" s="110">
        <v>7.807006744093781</v>
      </c>
      <c r="G10" s="110">
        <v>9.157576878042772</v>
      </c>
      <c r="H10" s="110">
        <v>4.174257013480465</v>
      </c>
      <c r="I10" s="110">
        <v>7.521445268290616</v>
      </c>
      <c r="J10" s="110">
        <v>3.514712144659904</v>
      </c>
    </row>
    <row r="11" spans="2:10" ht="12.75">
      <c r="B11" s="110" t="s">
        <v>50</v>
      </c>
      <c r="C11" s="110">
        <v>9.189762040467375</v>
      </c>
      <c r="D11" s="110">
        <v>9.119920696341776</v>
      </c>
      <c r="E11" s="110">
        <v>12.84202778544483</v>
      </c>
      <c r="F11" s="110">
        <v>8.568292559131052</v>
      </c>
      <c r="G11" s="110">
        <v>9.148647885733642</v>
      </c>
      <c r="H11" s="110">
        <v>7.49937546839865</v>
      </c>
      <c r="I11" s="110">
        <v>18.75086076298027</v>
      </c>
      <c r="J11" s="110">
        <v>5.291727286409453</v>
      </c>
    </row>
    <row r="12" spans="2:10" ht="12.75">
      <c r="B12" s="110" t="s">
        <v>51</v>
      </c>
      <c r="C12" s="110">
        <v>-10.1796797898978</v>
      </c>
      <c r="D12" s="110">
        <v>-10.379395803616266</v>
      </c>
      <c r="E12" s="110">
        <v>-2.2291435653251646</v>
      </c>
      <c r="F12" s="110">
        <v>-19.43361714809988</v>
      </c>
      <c r="G12" s="110">
        <v>-11.126628218722246</v>
      </c>
      <c r="H12" s="110">
        <v>-3.9022123071202452</v>
      </c>
      <c r="I12" s="110">
        <v>-24.93724889201838</v>
      </c>
      <c r="J12" s="110">
        <v>1.1473332126283209</v>
      </c>
    </row>
    <row r="13" spans="2:10" ht="12.75">
      <c r="B13" s="110" t="s">
        <v>52</v>
      </c>
      <c r="C13" s="110">
        <v>0.03087372645877995</v>
      </c>
      <c r="D13" s="110">
        <v>-0.17605633802815213</v>
      </c>
      <c r="E13" s="110">
        <v>6.926630752038965</v>
      </c>
      <c r="F13" s="110">
        <v>-14.802054168540469</v>
      </c>
      <c r="G13" s="110">
        <v>2.8546763148194376</v>
      </c>
      <c r="H13" s="110">
        <v>3.120465845118092</v>
      </c>
      <c r="I13" s="110">
        <v>7.990111684986556</v>
      </c>
      <c r="J13" s="110">
        <v>2.1028235493626646</v>
      </c>
    </row>
    <row r="14" spans="2:10" ht="12.75">
      <c r="B14" s="110" t="s">
        <v>53</v>
      </c>
      <c r="C14" s="110">
        <v>-5.178830791575894</v>
      </c>
      <c r="D14" s="110">
        <v>-5.847718810681757</v>
      </c>
      <c r="E14" s="110">
        <v>15.451567618156293</v>
      </c>
      <c r="F14" s="110">
        <v>-19.23735090542231</v>
      </c>
      <c r="G14" s="110">
        <v>-2.3812442826560365</v>
      </c>
      <c r="H14" s="110">
        <v>-4.209815398469152</v>
      </c>
      <c r="I14" s="110">
        <v>-0.8880758696807489</v>
      </c>
      <c r="J14" s="110">
        <v>-4.943944636678199</v>
      </c>
    </row>
    <row r="15" spans="2:10" ht="12.75">
      <c r="B15" s="110" t="s">
        <v>54</v>
      </c>
      <c r="C15" s="110">
        <v>7.099708008233208</v>
      </c>
      <c r="D15" s="110">
        <v>6.173073102430426</v>
      </c>
      <c r="E15" s="110">
        <v>30.485300475572853</v>
      </c>
      <c r="F15" s="110">
        <v>14.785532821015579</v>
      </c>
      <c r="G15" s="110">
        <v>10.26451039493006</v>
      </c>
      <c r="H15" s="110">
        <v>0.28985507246377384</v>
      </c>
      <c r="I15" s="110">
        <v>-7.470381407050719</v>
      </c>
      <c r="J15" s="110">
        <v>2.0782977566809357</v>
      </c>
    </row>
    <row r="16" spans="2:10" ht="12.75">
      <c r="B16" s="110" t="s">
        <v>55</v>
      </c>
      <c r="C16" s="110">
        <v>8.491923733586004</v>
      </c>
      <c r="D16" s="110">
        <v>8.340313296384094</v>
      </c>
      <c r="E16" s="110">
        <v>11.59660385172916</v>
      </c>
      <c r="F16" s="110">
        <v>12.379579204511026</v>
      </c>
      <c r="G16" s="110">
        <v>7.273714921541674</v>
      </c>
      <c r="H16" s="110">
        <v>9.105022652710515</v>
      </c>
      <c r="I16" s="110">
        <v>15.619915754752721</v>
      </c>
      <c r="J16" s="110">
        <v>7.738831092261145</v>
      </c>
    </row>
    <row r="17" spans="2:10" ht="12.75">
      <c r="B17" s="110" t="s">
        <v>56</v>
      </c>
      <c r="C17" s="110">
        <v>10.93589078115862</v>
      </c>
      <c r="D17" s="110">
        <v>11.298175776816377</v>
      </c>
      <c r="E17" s="110">
        <v>3.6917795509370688</v>
      </c>
      <c r="F17" s="110">
        <v>21.89279964696942</v>
      </c>
      <c r="G17" s="110">
        <v>8.371515611855695</v>
      </c>
      <c r="H17" s="110">
        <v>11.049659480405595</v>
      </c>
      <c r="I17" s="110">
        <v>20.409618813551145</v>
      </c>
      <c r="J17" s="110">
        <v>8.95000706114959</v>
      </c>
    </row>
    <row r="18" spans="2:10" ht="12.75">
      <c r="B18" s="110" t="s">
        <v>57</v>
      </c>
      <c r="C18" s="110">
        <v>0.8704435400017863</v>
      </c>
      <c r="D18" s="110">
        <v>0.9458850306304223</v>
      </c>
      <c r="E18" s="110">
        <v>-0.7543016669798064</v>
      </c>
      <c r="F18" s="110">
        <v>-1.7833318807447096</v>
      </c>
      <c r="G18" s="110">
        <v>1.1025782091959258</v>
      </c>
      <c r="H18" s="110">
        <v>0.066082135258827</v>
      </c>
      <c r="I18" s="110">
        <v>-5.416589957656647</v>
      </c>
      <c r="J18" s="110">
        <v>1.4290806571826353</v>
      </c>
    </row>
    <row r="19" spans="2:10" ht="12.75">
      <c r="B19" s="110" t="s">
        <v>58</v>
      </c>
      <c r="C19" s="110">
        <v>-3.244094951993881</v>
      </c>
      <c r="D19" s="110">
        <v>-3.40768504352027</v>
      </c>
      <c r="E19" s="110">
        <v>0.3759601860867656</v>
      </c>
      <c r="F19" s="110">
        <v>-2.081925473894042</v>
      </c>
      <c r="G19" s="110">
        <v>-2.1095473790923913</v>
      </c>
      <c r="H19" s="110">
        <v>-3.498429572360462</v>
      </c>
      <c r="I19" s="110">
        <v>0.6017061033817717</v>
      </c>
      <c r="J19" s="110">
        <v>-4.448083067092656</v>
      </c>
    </row>
    <row r="20" spans="2:10" ht="12.75">
      <c r="B20" s="110" t="s">
        <v>59</v>
      </c>
      <c r="C20" s="110">
        <v>2.925956928696438</v>
      </c>
      <c r="D20" s="110">
        <v>2.875375147785486</v>
      </c>
      <c r="E20" s="110">
        <v>3.956598672451128</v>
      </c>
      <c r="F20" s="110">
        <v>0.2704794038299374</v>
      </c>
      <c r="G20" s="110">
        <v>2.4260976835564607</v>
      </c>
      <c r="H20" s="110">
        <v>3.622752991838163</v>
      </c>
      <c r="I20" s="110">
        <v>2.379810725552045</v>
      </c>
      <c r="J20" s="110">
        <v>3.9245680467437483</v>
      </c>
    </row>
    <row r="21" spans="2:10" ht="12.75">
      <c r="B21" s="110" t="s">
        <v>60</v>
      </c>
      <c r="C21" s="110">
        <v>-8.900964844183202</v>
      </c>
      <c r="D21" s="110">
        <v>-9.463541129495667</v>
      </c>
      <c r="E21" s="110">
        <v>2.733760735454238</v>
      </c>
      <c r="F21" s="110">
        <v>-15.486279608167575</v>
      </c>
      <c r="G21" s="110">
        <v>-8.730335742111983</v>
      </c>
      <c r="H21" s="110">
        <v>-5.323475641676145</v>
      </c>
      <c r="I21" s="110">
        <v>-5.787813054624314</v>
      </c>
      <c r="J21" s="110">
        <v>-5.209690651995558</v>
      </c>
    </row>
    <row r="22" spans="2:10" ht="12.75">
      <c r="B22" s="110" t="s">
        <v>61</v>
      </c>
      <c r="C22" s="110">
        <v>-2.609239059862367</v>
      </c>
      <c r="D22" s="110">
        <v>-2.3564640020830474</v>
      </c>
      <c r="E22" s="110">
        <v>0.9242905922524081</v>
      </c>
      <c r="F22" s="110">
        <v>-1.2849410177522724</v>
      </c>
      <c r="G22" s="110">
        <v>-2.252270598297601</v>
      </c>
      <c r="H22" s="110">
        <v>2.0798421191422056</v>
      </c>
      <c r="I22" s="110">
        <v>4.657247514390361</v>
      </c>
      <c r="J22" s="110">
        <v>1.8243684715186337</v>
      </c>
    </row>
    <row r="23" spans="2:10" ht="12.75">
      <c r="B23" s="110" t="s">
        <v>62</v>
      </c>
      <c r="C23" s="110">
        <v>-3.734596951305258</v>
      </c>
      <c r="D23" s="110">
        <v>-4.08369585196986</v>
      </c>
      <c r="E23" s="110">
        <v>0.7127800207224144</v>
      </c>
      <c r="F23" s="110">
        <v>-6.858027491273411</v>
      </c>
      <c r="G23" s="110">
        <v>-2.4435632158443688</v>
      </c>
      <c r="H23" s="110">
        <v>-5.396710862571785</v>
      </c>
      <c r="I23" s="110">
        <v>-13.022977127077585</v>
      </c>
      <c r="J23" s="110">
        <v>-3.8370301764466874</v>
      </c>
    </row>
    <row r="24" spans="2:10" ht="12.75">
      <c r="B24" s="110" t="s">
        <v>63</v>
      </c>
      <c r="C24" s="110">
        <v>7.5105921488856975</v>
      </c>
      <c r="D24" s="110">
        <v>8.074355616595884</v>
      </c>
      <c r="E24" s="110">
        <v>0.4771449349911805</v>
      </c>
      <c r="F24" s="110">
        <v>9.620046792788429</v>
      </c>
      <c r="G24" s="110">
        <v>5.470524116631825</v>
      </c>
      <c r="H24" s="110">
        <v>10.183478463526786</v>
      </c>
      <c r="I24" s="110">
        <v>29.10414233084735</v>
      </c>
      <c r="J24" s="110">
        <v>6.692808915882886</v>
      </c>
    </row>
    <row r="25" spans="2:10" ht="12.75">
      <c r="B25" s="110" t="s">
        <v>64</v>
      </c>
      <c r="C25" s="110">
        <v>7.603696270279348</v>
      </c>
      <c r="D25" s="110">
        <v>7.823782644245458</v>
      </c>
      <c r="E25" s="110">
        <v>4.771740281749848</v>
      </c>
      <c r="F25" s="110">
        <v>18.665134336430178</v>
      </c>
      <c r="G25" s="110">
        <v>6.530304661427522</v>
      </c>
      <c r="H25" s="110">
        <v>4.351462826047259</v>
      </c>
      <c r="I25" s="110">
        <v>15.123886414253906</v>
      </c>
      <c r="J25" s="110">
        <v>1.9463711645987036</v>
      </c>
    </row>
    <row r="26" spans="2:10" ht="12.75">
      <c r="B26" s="110" t="s">
        <v>65</v>
      </c>
      <c r="C26" s="110">
        <v>1.8311993627232015</v>
      </c>
      <c r="D26" s="110">
        <v>1.7249412990050228</v>
      </c>
      <c r="E26" s="110">
        <v>3.1626480648367927</v>
      </c>
      <c r="F26" s="110">
        <v>0.2539207148844369</v>
      </c>
      <c r="G26" s="110">
        <v>0.21322608027807277</v>
      </c>
      <c r="H26" s="110">
        <v>6.234740226835078</v>
      </c>
      <c r="I26" s="110">
        <v>14.484210950567267</v>
      </c>
      <c r="J26" s="110">
        <v>4.15454397600159</v>
      </c>
    </row>
    <row r="27" spans="2:10" ht="12.75">
      <c r="B27" s="110" t="s">
        <v>66</v>
      </c>
      <c r="C27" s="110">
        <v>1.730536237276148</v>
      </c>
      <c r="D27" s="110">
        <v>1.1235753226574108</v>
      </c>
      <c r="E27" s="110">
        <v>9.575997125404268</v>
      </c>
      <c r="F27" s="110">
        <v>-14.063400576368846</v>
      </c>
      <c r="G27" s="110">
        <v>2.8961247189085437</v>
      </c>
      <c r="H27" s="110">
        <v>5.297301047665304</v>
      </c>
      <c r="I27" s="110">
        <v>11.215356316173942</v>
      </c>
      <c r="J27" s="110">
        <v>3.653098757720863</v>
      </c>
    </row>
    <row r="28" spans="2:10" ht="12.75">
      <c r="B28" s="110" t="s">
        <v>67</v>
      </c>
      <c r="C28" s="110">
        <v>3.8879563378564352</v>
      </c>
      <c r="D28" s="110">
        <v>3.6112690066790076</v>
      </c>
      <c r="E28" s="110">
        <v>6.896808716779179</v>
      </c>
      <c r="F28" s="110">
        <v>4.809136509195988</v>
      </c>
      <c r="G28" s="110">
        <v>4.601181901037843</v>
      </c>
      <c r="H28" s="110">
        <v>1.1539221823213763</v>
      </c>
      <c r="I28" s="110">
        <v>3.494666202399399</v>
      </c>
      <c r="J28" s="110">
        <v>0.45947959123890936</v>
      </c>
    </row>
    <row r="29" spans="2:10" ht="12.75">
      <c r="B29" s="110" t="s">
        <v>68</v>
      </c>
      <c r="C29" s="110">
        <v>-2.0264842078658307</v>
      </c>
      <c r="D29" s="110">
        <v>-3.2582420408373114</v>
      </c>
      <c r="E29" s="110">
        <v>12.15907189469576</v>
      </c>
      <c r="F29" s="110">
        <v>-1.559232821400236</v>
      </c>
      <c r="G29" s="110">
        <v>-0.7073659752281247</v>
      </c>
      <c r="H29" s="110">
        <v>-5.438349360409744</v>
      </c>
      <c r="I29" s="110">
        <v>-19.572564612326026</v>
      </c>
      <c r="J29" s="110">
        <v>-1.106371634230885</v>
      </c>
    </row>
    <row r="30" spans="2:10" ht="12.75">
      <c r="B30" s="110" t="s">
        <v>69</v>
      </c>
      <c r="C30" s="110">
        <v>-0.6532274410805061</v>
      </c>
      <c r="D30" s="110">
        <v>-1.6126602691902026</v>
      </c>
      <c r="E30" s="110">
        <v>8.486249937838753</v>
      </c>
      <c r="F30" s="110">
        <v>-9.094321656809045</v>
      </c>
      <c r="G30" s="110">
        <v>1.8645203294992418</v>
      </c>
      <c r="H30" s="110">
        <v>-2.8294900718136007</v>
      </c>
      <c r="I30" s="110">
        <v>-9.28667180057613</v>
      </c>
      <c r="J30" s="110">
        <v>-1.2206833805094797</v>
      </c>
    </row>
    <row r="31" spans="2:10" ht="12.75">
      <c r="B31" s="110" t="s">
        <v>70</v>
      </c>
      <c r="C31" s="110">
        <v>6.640143189679937</v>
      </c>
      <c r="D31" s="110">
        <v>6.061943316191876</v>
      </c>
      <c r="E31" s="110">
        <v>11.768008984437683</v>
      </c>
      <c r="F31" s="110">
        <v>13.06589853860951</v>
      </c>
      <c r="G31" s="110">
        <v>6.819508128386809</v>
      </c>
      <c r="H31" s="110">
        <v>3.5135757833546055</v>
      </c>
      <c r="I31" s="110">
        <v>20.79861656972173</v>
      </c>
      <c r="J31" s="110">
        <v>-0.4443307321649437</v>
      </c>
    </row>
    <row r="32" spans="2:10" ht="12.75">
      <c r="B32" s="110" t="s">
        <v>71</v>
      </c>
      <c r="C32" s="110">
        <v>1.577542199688664</v>
      </c>
      <c r="D32" s="110">
        <v>1.35605597445827</v>
      </c>
      <c r="E32" s="110">
        <v>3.42250156360544</v>
      </c>
      <c r="F32" s="110">
        <v>13.46671179918404</v>
      </c>
      <c r="G32" s="110">
        <v>-0.135279273654354</v>
      </c>
      <c r="H32" s="110">
        <v>1.1591175639697804</v>
      </c>
      <c r="I32" s="110">
        <v>-0.5986465382613271</v>
      </c>
      <c r="J32" s="110">
        <v>1.6499049120221931</v>
      </c>
    </row>
    <row r="33" spans="2:10" ht="12.75">
      <c r="B33" s="110" t="s">
        <v>72</v>
      </c>
      <c r="C33" s="110">
        <v>2.732806520380482</v>
      </c>
      <c r="D33" s="110">
        <v>0.5269551376031245</v>
      </c>
      <c r="E33" s="110">
        <v>18.960235553044026</v>
      </c>
      <c r="F33" s="110">
        <v>-5.799968597896044</v>
      </c>
      <c r="G33" s="110">
        <v>4.196733269075459</v>
      </c>
      <c r="H33" s="110">
        <v>1.5478094561087286</v>
      </c>
      <c r="I33" s="110">
        <v>4.734223618748357</v>
      </c>
      <c r="J33" s="110">
        <v>1.1242204618236995</v>
      </c>
    </row>
    <row r="34" spans="2:10" ht="12.75">
      <c r="B34" s="110" t="s">
        <v>73</v>
      </c>
      <c r="C34" s="110">
        <v>0.050835451477149185</v>
      </c>
      <c r="D34" s="110">
        <v>-0.1941763754854442</v>
      </c>
      <c r="E34" s="110">
        <v>4.722736136806849</v>
      </c>
      <c r="F34" s="110">
        <v>2.1668111207413965</v>
      </c>
      <c r="G34" s="110">
        <v>2.0284347550710846</v>
      </c>
      <c r="H34" s="110">
        <v>-2.665088836294527</v>
      </c>
      <c r="I34" s="110">
        <v>2.966815007417045</v>
      </c>
      <c r="J34" s="110">
        <v>-3.859359634648396</v>
      </c>
    </row>
    <row r="35" spans="2:10" ht="12.75">
      <c r="B35" s="110" t="s">
        <v>74</v>
      </c>
      <c r="C35" s="110">
        <v>8.304457919637475</v>
      </c>
      <c r="D35" s="110">
        <v>8.52781790399213</v>
      </c>
      <c r="E35" s="110">
        <v>4.285339126698018</v>
      </c>
      <c r="F35" s="110">
        <v>19.701938136256825</v>
      </c>
      <c r="G35" s="110">
        <v>7.379847747247359</v>
      </c>
      <c r="H35" s="110">
        <v>7.334885871333419</v>
      </c>
      <c r="I35" s="110">
        <v>21.843080758210974</v>
      </c>
      <c r="J35" s="110">
        <v>4.033355581945686</v>
      </c>
    </row>
    <row r="36" spans="2:10" ht="12.75">
      <c r="B36" s="110" t="s">
        <v>76</v>
      </c>
      <c r="C36" s="110">
        <v>3.093227508344487</v>
      </c>
      <c r="D36" s="110">
        <v>2.717466570237126</v>
      </c>
      <c r="E36" s="110">
        <v>10.189551760450533</v>
      </c>
      <c r="F36" s="110">
        <v>3.572183038604404</v>
      </c>
      <c r="G36" s="110">
        <v>0.9477951971277099</v>
      </c>
      <c r="H36" s="110">
        <v>6.002472779483892</v>
      </c>
      <c r="I36" s="110">
        <v>11.420733084454838</v>
      </c>
      <c r="J36" s="110">
        <v>4.559392081055846</v>
      </c>
    </row>
    <row r="37" spans="2:10" ht="12.75">
      <c r="B37" s="110" t="s">
        <v>514</v>
      </c>
      <c r="C37" s="110">
        <v>2.8236154213415965</v>
      </c>
      <c r="D37" s="110">
        <v>2.5699219510733506</v>
      </c>
      <c r="E37" s="110">
        <v>7.351158941543923</v>
      </c>
      <c r="F37" s="110">
        <v>5.747202063334345</v>
      </c>
      <c r="G37" s="110">
        <v>2.0609001650227388</v>
      </c>
      <c r="H37" s="110">
        <v>3.3433666942584095</v>
      </c>
      <c r="I37" s="110">
        <v>5.766834590276337</v>
      </c>
      <c r="J37" s="110">
        <v>2.6568277444855237</v>
      </c>
    </row>
    <row r="38" spans="2:10" ht="12.75">
      <c r="B38" s="112" t="s">
        <v>530</v>
      </c>
      <c r="C38" s="112">
        <v>6.016701370499078</v>
      </c>
      <c r="D38" s="112">
        <v>6.027589329399685</v>
      </c>
      <c r="E38" s="112">
        <v>5.87237281793902</v>
      </c>
      <c r="F38" s="112">
        <v>19.486442428541206</v>
      </c>
      <c r="G38" s="112">
        <v>4.850713209887481</v>
      </c>
      <c r="H38" s="112">
        <v>4.652195757756683</v>
      </c>
      <c r="I38" s="112">
        <v>9.077944624819633</v>
      </c>
      <c r="J38" s="112">
        <v>3.35734579497291</v>
      </c>
    </row>
    <row r="39" spans="2:10" ht="12.75">
      <c r="B39" s="113" t="s">
        <v>518</v>
      </c>
      <c r="C39" s="114"/>
      <c r="D39" s="114"/>
      <c r="E39" s="114"/>
      <c r="F39" s="114"/>
      <c r="G39" s="114"/>
      <c r="H39" s="114"/>
      <c r="I39" s="115"/>
      <c r="J39" s="115"/>
    </row>
    <row r="40" spans="2:10" ht="12.75">
      <c r="B40" s="116"/>
      <c r="C40" s="114"/>
      <c r="D40" s="114"/>
      <c r="E40" s="114"/>
      <c r="F40" s="114"/>
      <c r="G40" s="114"/>
      <c r="H40" s="114"/>
      <c r="I40" s="115"/>
      <c r="J40" s="115"/>
    </row>
    <row r="41" spans="3:10" ht="12">
      <c r="C41" s="115"/>
      <c r="D41" s="115"/>
      <c r="E41" s="115"/>
      <c r="F41" s="115"/>
      <c r="G41" s="115"/>
      <c r="H41" s="115"/>
      <c r="I41" s="115"/>
      <c r="J41" s="115"/>
    </row>
    <row r="50" spans="3:10" ht="12">
      <c r="C50" s="353"/>
      <c r="D50" s="353"/>
      <c r="E50" s="353"/>
      <c r="F50" s="353"/>
      <c r="G50" s="353"/>
      <c r="H50" s="353"/>
      <c r="I50" s="353"/>
      <c r="J50" s="353"/>
    </row>
    <row r="51" spans="3:10" ht="12">
      <c r="C51" s="353"/>
      <c r="D51" s="353"/>
      <c r="E51" s="353"/>
      <c r="F51" s="353"/>
      <c r="G51" s="353"/>
      <c r="H51" s="353"/>
      <c r="I51" s="353"/>
      <c r="J51" s="353"/>
    </row>
    <row r="52" spans="3:10" ht="12">
      <c r="C52" s="353"/>
      <c r="D52" s="353"/>
      <c r="E52" s="353"/>
      <c r="F52" s="353"/>
      <c r="G52" s="353"/>
      <c r="H52" s="353"/>
      <c r="I52" s="353"/>
      <c r="J52" s="353"/>
    </row>
    <row r="53" spans="3:10" ht="12">
      <c r="C53" s="353"/>
      <c r="D53" s="353"/>
      <c r="E53" s="353"/>
      <c r="F53" s="353"/>
      <c r="G53" s="353"/>
      <c r="H53" s="353"/>
      <c r="I53" s="353"/>
      <c r="J53" s="353"/>
    </row>
    <row r="54" spans="4:10" ht="12">
      <c r="D54" s="334"/>
      <c r="E54" s="334"/>
      <c r="F54" s="334"/>
      <c r="G54" s="334"/>
      <c r="H54" s="334"/>
      <c r="I54" s="334"/>
      <c r="J54" s="334"/>
    </row>
  </sheetData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N50"/>
  <sheetViews>
    <sheetView showGridLines="0" zoomScaleSheetLayoutView="100" workbookViewId="0" topLeftCell="A1">
      <selection activeCell="N1" sqref="N1"/>
    </sheetView>
  </sheetViews>
  <sheetFormatPr defaultColWidth="10.28125" defaultRowHeight="12.75"/>
  <cols>
    <col min="1" max="1" width="3.140625" style="358" customWidth="1"/>
    <col min="2" max="2" width="5.00390625" style="358" customWidth="1"/>
    <col min="3" max="3" width="10.7109375" style="355" customWidth="1"/>
    <col min="4" max="4" width="11.421875" style="356" bestFit="1" customWidth="1"/>
    <col min="5" max="5" width="10.28125" style="357" customWidth="1"/>
    <col min="6" max="16384" width="10.28125" style="358" customWidth="1"/>
  </cols>
  <sheetData>
    <row r="1" spans="2:14" s="392" customFormat="1" ht="12.75">
      <c r="B1" s="203" t="s">
        <v>241</v>
      </c>
      <c r="C1" s="116"/>
      <c r="D1" s="114"/>
      <c r="E1" s="391"/>
      <c r="L1" s="203"/>
      <c r="N1" s="206" t="s">
        <v>658</v>
      </c>
    </row>
    <row r="3" spans="2:5" ht="11.25">
      <c r="B3" s="359" t="s">
        <v>597</v>
      </c>
      <c r="C3" s="358"/>
      <c r="E3" s="265"/>
    </row>
    <row r="4" spans="2:5" ht="11.25">
      <c r="B4" s="360" t="s">
        <v>151</v>
      </c>
      <c r="C4" s="358"/>
      <c r="E4" s="354"/>
    </row>
    <row r="5" spans="2:5" s="357" customFormat="1" ht="11.25">
      <c r="B5" s="361" t="s">
        <v>152</v>
      </c>
      <c r="D5" s="362"/>
      <c r="E5" s="265"/>
    </row>
    <row r="6" spans="3:5" s="357" customFormat="1" ht="11.25">
      <c r="C6" s="361"/>
      <c r="D6" s="362"/>
      <c r="E6" s="265"/>
    </row>
    <row r="7" spans="2:14" s="269" customFormat="1" ht="12" thickBot="1">
      <c r="B7" s="363" t="s">
        <v>1</v>
      </c>
      <c r="C7" s="364" t="s">
        <v>153</v>
      </c>
      <c r="D7" s="364" t="s">
        <v>154</v>
      </c>
      <c r="E7" s="364" t="s">
        <v>155</v>
      </c>
      <c r="F7" s="364" t="s">
        <v>156</v>
      </c>
      <c r="G7" s="364" t="s">
        <v>157</v>
      </c>
      <c r="H7" s="364" t="s">
        <v>158</v>
      </c>
      <c r="I7" s="364" t="s">
        <v>159</v>
      </c>
      <c r="J7" s="364" t="s">
        <v>160</v>
      </c>
      <c r="K7" s="364" t="s">
        <v>161</v>
      </c>
      <c r="L7" s="364" t="s">
        <v>162</v>
      </c>
      <c r="M7" s="364" t="s">
        <v>163</v>
      </c>
      <c r="N7" s="364" t="s">
        <v>164</v>
      </c>
    </row>
    <row r="8" spans="2:14" s="269" customFormat="1" ht="12" thickTop="1">
      <c r="B8" s="110" t="s">
        <v>61</v>
      </c>
      <c r="C8" s="110">
        <v>73.26</v>
      </c>
      <c r="D8" s="110">
        <v>72.08</v>
      </c>
      <c r="E8" s="110">
        <v>71.22</v>
      </c>
      <c r="F8" s="110">
        <v>76.07</v>
      </c>
      <c r="G8" s="110">
        <v>77.38</v>
      </c>
      <c r="H8" s="110">
        <v>80.71</v>
      </c>
      <c r="I8" s="110">
        <v>82.29</v>
      </c>
      <c r="J8" s="110">
        <v>82.85</v>
      </c>
      <c r="K8" s="110">
        <v>79.37</v>
      </c>
      <c r="L8" s="110">
        <v>81.34</v>
      </c>
      <c r="M8" s="110">
        <v>76.47</v>
      </c>
      <c r="N8" s="110">
        <v>71.81</v>
      </c>
    </row>
    <row r="9" spans="2:14" s="269" customFormat="1" ht="11.25">
      <c r="B9" s="111" t="s">
        <v>62</v>
      </c>
      <c r="C9" s="111">
        <v>72.02</v>
      </c>
      <c r="D9" s="111">
        <v>74.51</v>
      </c>
      <c r="E9" s="111">
        <v>73.38</v>
      </c>
      <c r="F9" s="111">
        <v>73.83</v>
      </c>
      <c r="G9" s="111">
        <v>72.14</v>
      </c>
      <c r="H9" s="111">
        <v>73.43</v>
      </c>
      <c r="I9" s="111">
        <v>73.44</v>
      </c>
      <c r="J9" s="111">
        <v>73.03</v>
      </c>
      <c r="K9" s="111">
        <v>74.78</v>
      </c>
      <c r="L9" s="111">
        <v>74.82</v>
      </c>
      <c r="M9" s="111">
        <v>76.31</v>
      </c>
      <c r="N9" s="111">
        <v>75.48</v>
      </c>
    </row>
    <row r="10" spans="2:14" s="269" customFormat="1" ht="11.25">
      <c r="B10" s="111" t="s">
        <v>63</v>
      </c>
      <c r="C10" s="111">
        <v>77.02</v>
      </c>
      <c r="D10" s="111">
        <v>78.67</v>
      </c>
      <c r="E10" s="111">
        <v>78.39</v>
      </c>
      <c r="F10" s="111">
        <v>79.17</v>
      </c>
      <c r="G10" s="111">
        <v>81.05</v>
      </c>
      <c r="H10" s="111">
        <v>80.43</v>
      </c>
      <c r="I10" s="111">
        <v>80.9</v>
      </c>
      <c r="J10" s="111">
        <v>80.02</v>
      </c>
      <c r="K10" s="111">
        <v>79.7</v>
      </c>
      <c r="L10" s="111">
        <v>80.44</v>
      </c>
      <c r="M10" s="111">
        <v>79.95</v>
      </c>
      <c r="N10" s="111">
        <v>81.31</v>
      </c>
    </row>
    <row r="11" spans="2:14" ht="11.25">
      <c r="B11" s="111" t="s">
        <v>64</v>
      </c>
      <c r="C11" s="111">
        <v>82.56</v>
      </c>
      <c r="D11" s="111">
        <v>81.16</v>
      </c>
      <c r="E11" s="111">
        <v>81.95</v>
      </c>
      <c r="F11" s="111">
        <v>81.59</v>
      </c>
      <c r="G11" s="111">
        <v>83.69</v>
      </c>
      <c r="H11" s="111">
        <v>84.02</v>
      </c>
      <c r="I11" s="111">
        <v>84.41</v>
      </c>
      <c r="J11" s="111">
        <v>88.29</v>
      </c>
      <c r="K11" s="111">
        <v>88.78</v>
      </c>
      <c r="L11" s="111">
        <v>88.84</v>
      </c>
      <c r="M11" s="111">
        <v>90.26</v>
      </c>
      <c r="N11" s="111">
        <v>95.21</v>
      </c>
    </row>
    <row r="12" spans="2:14" ht="11.25">
      <c r="B12" s="111" t="s">
        <v>65</v>
      </c>
      <c r="C12" s="111">
        <v>93.67</v>
      </c>
      <c r="D12" s="111">
        <v>93.3</v>
      </c>
      <c r="E12" s="111">
        <v>93.3</v>
      </c>
      <c r="F12" s="111">
        <v>91.89</v>
      </c>
      <c r="G12" s="111">
        <v>81.59</v>
      </c>
      <c r="H12" s="111">
        <v>87.17</v>
      </c>
      <c r="I12" s="111">
        <v>85.01</v>
      </c>
      <c r="J12" s="111">
        <v>83.07</v>
      </c>
      <c r="K12" s="111">
        <v>83.82</v>
      </c>
      <c r="L12" s="111">
        <v>84.89</v>
      </c>
      <c r="M12" s="111">
        <v>85.44</v>
      </c>
      <c r="N12" s="111">
        <v>86.39</v>
      </c>
    </row>
    <row r="13" spans="2:14" ht="11.25">
      <c r="B13" s="111" t="s">
        <v>66</v>
      </c>
      <c r="C13" s="111">
        <v>85.39</v>
      </c>
      <c r="D13" s="111">
        <v>84.94</v>
      </c>
      <c r="E13" s="111">
        <v>84.8</v>
      </c>
      <c r="F13" s="111">
        <v>87.01</v>
      </c>
      <c r="G13" s="111">
        <v>87.03</v>
      </c>
      <c r="H13" s="111">
        <v>86.79</v>
      </c>
      <c r="I13" s="111">
        <v>91.63</v>
      </c>
      <c r="J13" s="111">
        <v>89.72</v>
      </c>
      <c r="K13" s="111">
        <v>90.8</v>
      </c>
      <c r="L13" s="111">
        <v>91.42</v>
      </c>
      <c r="M13" s="111">
        <v>91.99</v>
      </c>
      <c r="N13" s="111">
        <v>91.17</v>
      </c>
    </row>
    <row r="14" spans="2:14" ht="11.25">
      <c r="B14" s="111" t="s">
        <v>67</v>
      </c>
      <c r="C14" s="111">
        <v>91.24</v>
      </c>
      <c r="D14" s="111">
        <v>91.66</v>
      </c>
      <c r="E14" s="111">
        <v>92.8</v>
      </c>
      <c r="F14" s="111">
        <v>91</v>
      </c>
      <c r="G14" s="111">
        <v>90.47</v>
      </c>
      <c r="H14" s="111">
        <v>93.78</v>
      </c>
      <c r="I14" s="111">
        <v>92.6</v>
      </c>
      <c r="J14" s="111">
        <v>93.36</v>
      </c>
      <c r="K14" s="111">
        <v>95.65</v>
      </c>
      <c r="L14" s="111">
        <v>96.15</v>
      </c>
      <c r="M14" s="111">
        <v>91.85</v>
      </c>
      <c r="N14" s="111">
        <v>87.83</v>
      </c>
    </row>
    <row r="15" spans="2:14" ht="11.25">
      <c r="B15" s="111" t="s">
        <v>68</v>
      </c>
      <c r="C15" s="111">
        <v>89.44</v>
      </c>
      <c r="D15" s="111">
        <v>91.11</v>
      </c>
      <c r="E15" s="111">
        <v>90.73</v>
      </c>
      <c r="F15" s="111">
        <v>91.48</v>
      </c>
      <c r="G15" s="111">
        <v>93.28</v>
      </c>
      <c r="H15" s="111">
        <v>91.95</v>
      </c>
      <c r="I15" s="111">
        <v>92.74</v>
      </c>
      <c r="J15" s="111">
        <v>91.2</v>
      </c>
      <c r="K15" s="111">
        <v>90.8</v>
      </c>
      <c r="L15" s="111">
        <v>88.09</v>
      </c>
      <c r="M15" s="111">
        <v>88.86</v>
      </c>
      <c r="N15" s="111">
        <v>85.84</v>
      </c>
    </row>
    <row r="16" spans="2:14" ht="11.25">
      <c r="B16" s="111" t="s">
        <v>69</v>
      </c>
      <c r="C16" s="111">
        <v>88.49</v>
      </c>
      <c r="D16" s="111">
        <v>87.11</v>
      </c>
      <c r="E16" s="111">
        <v>87.23</v>
      </c>
      <c r="F16" s="111">
        <v>88.74</v>
      </c>
      <c r="G16" s="111">
        <v>90.35</v>
      </c>
      <c r="H16" s="111">
        <v>89.71</v>
      </c>
      <c r="I16" s="111">
        <v>88.59</v>
      </c>
      <c r="J16" s="111">
        <v>90.07</v>
      </c>
      <c r="K16" s="111">
        <v>91.24</v>
      </c>
      <c r="L16" s="111">
        <v>92.72</v>
      </c>
      <c r="M16" s="111">
        <v>92.01</v>
      </c>
      <c r="N16" s="111">
        <v>92.82</v>
      </c>
    </row>
    <row r="17" spans="2:14" ht="11.25">
      <c r="B17" s="111" t="s">
        <v>70</v>
      </c>
      <c r="C17" s="111">
        <v>91.94</v>
      </c>
      <c r="D17" s="111">
        <v>92.06</v>
      </c>
      <c r="E17" s="111">
        <v>93.57</v>
      </c>
      <c r="F17" s="111">
        <v>94.44</v>
      </c>
      <c r="G17" s="111">
        <v>94.17</v>
      </c>
      <c r="H17" s="111">
        <v>96.47</v>
      </c>
      <c r="I17" s="111">
        <v>97.15</v>
      </c>
      <c r="J17" s="111">
        <v>97.13</v>
      </c>
      <c r="K17" s="111">
        <v>95.97</v>
      </c>
      <c r="L17" s="111">
        <v>98.05</v>
      </c>
      <c r="M17" s="111">
        <v>97.23</v>
      </c>
      <c r="N17" s="111">
        <v>101.6</v>
      </c>
    </row>
    <row r="18" spans="2:14" ht="11.25">
      <c r="B18" s="111" t="s">
        <v>71</v>
      </c>
      <c r="C18" s="111">
        <v>99.14</v>
      </c>
      <c r="D18" s="111">
        <v>100.16</v>
      </c>
      <c r="E18" s="111">
        <v>98.75</v>
      </c>
      <c r="F18" s="111">
        <v>98.41</v>
      </c>
      <c r="G18" s="111">
        <v>99.17</v>
      </c>
      <c r="H18" s="111">
        <v>97.94</v>
      </c>
      <c r="I18" s="111">
        <v>97.7</v>
      </c>
      <c r="J18" s="111">
        <v>97.72</v>
      </c>
      <c r="K18" s="111">
        <v>95.85</v>
      </c>
      <c r="L18" s="111">
        <v>93.65</v>
      </c>
      <c r="M18" s="111">
        <v>94.74</v>
      </c>
      <c r="N18" s="111">
        <v>95.02</v>
      </c>
    </row>
    <row r="19" spans="2:14" ht="11.25">
      <c r="B19" s="111" t="s">
        <v>72</v>
      </c>
      <c r="C19" s="111">
        <v>97.38</v>
      </c>
      <c r="D19" s="111">
        <v>99.13</v>
      </c>
      <c r="E19" s="111">
        <v>100.32</v>
      </c>
      <c r="F19" s="111">
        <v>99.13</v>
      </c>
      <c r="G19" s="111">
        <v>97.86</v>
      </c>
      <c r="H19" s="111">
        <v>98.99</v>
      </c>
      <c r="I19" s="111">
        <v>99.89</v>
      </c>
      <c r="J19" s="111">
        <v>99.39</v>
      </c>
      <c r="K19" s="111">
        <v>99.92</v>
      </c>
      <c r="L19" s="111">
        <v>104.45</v>
      </c>
      <c r="M19" s="111">
        <v>103.28</v>
      </c>
      <c r="N19" s="111">
        <v>100.25</v>
      </c>
    </row>
    <row r="20" spans="2:14" ht="11.25">
      <c r="B20" s="111" t="s">
        <v>73</v>
      </c>
      <c r="C20" s="111">
        <v>98.66</v>
      </c>
      <c r="D20" s="111">
        <v>98.26</v>
      </c>
      <c r="E20" s="111">
        <v>98.39</v>
      </c>
      <c r="F20" s="111">
        <v>98.73</v>
      </c>
      <c r="G20" s="111">
        <v>97.65</v>
      </c>
      <c r="H20" s="111">
        <v>96.33</v>
      </c>
      <c r="I20" s="111">
        <v>97.27</v>
      </c>
      <c r="J20" s="111">
        <v>98.3</v>
      </c>
      <c r="K20" s="111">
        <v>102.36</v>
      </c>
      <c r="L20" s="111">
        <v>104.54</v>
      </c>
      <c r="M20" s="111">
        <v>105.83</v>
      </c>
      <c r="N20" s="111">
        <v>103.67</v>
      </c>
    </row>
    <row r="21" spans="2:14" ht="11.25">
      <c r="B21" s="377" t="s">
        <v>74</v>
      </c>
      <c r="C21" s="377">
        <v>103.57</v>
      </c>
      <c r="D21" s="377">
        <v>103.38</v>
      </c>
      <c r="E21" s="377">
        <v>105.56</v>
      </c>
      <c r="F21" s="377">
        <v>105.67</v>
      </c>
      <c r="G21" s="377">
        <v>107.62</v>
      </c>
      <c r="H21" s="377">
        <v>107.69</v>
      </c>
      <c r="I21" s="377">
        <v>109.32</v>
      </c>
      <c r="J21" s="377">
        <v>110.08</v>
      </c>
      <c r="K21" s="377">
        <v>110.81</v>
      </c>
      <c r="L21" s="377">
        <v>111.18</v>
      </c>
      <c r="M21" s="377">
        <v>110.94</v>
      </c>
      <c r="N21" s="377">
        <v>111.13</v>
      </c>
    </row>
    <row r="22" spans="2:14" ht="11.25">
      <c r="B22" s="377" t="s">
        <v>76</v>
      </c>
      <c r="C22" s="377">
        <v>110.69</v>
      </c>
      <c r="D22" s="377">
        <v>108.61</v>
      </c>
      <c r="E22" s="377">
        <v>110.79</v>
      </c>
      <c r="F22" s="377">
        <v>110.99</v>
      </c>
      <c r="G22" s="377">
        <v>111.86</v>
      </c>
      <c r="H22" s="377">
        <v>115.01</v>
      </c>
      <c r="I22" s="377">
        <v>111.86</v>
      </c>
      <c r="J22" s="377">
        <v>112.57</v>
      </c>
      <c r="K22" s="377">
        <v>111.17</v>
      </c>
      <c r="L22" s="377">
        <v>111.09</v>
      </c>
      <c r="M22" s="377">
        <v>111.85</v>
      </c>
      <c r="N22" s="377">
        <v>114.94</v>
      </c>
    </row>
    <row r="23" spans="2:14" ht="11.25">
      <c r="B23" s="377" t="s">
        <v>514</v>
      </c>
      <c r="C23" s="377">
        <v>112.97</v>
      </c>
      <c r="D23" s="377">
        <v>114.81</v>
      </c>
      <c r="E23" s="377">
        <v>113.83</v>
      </c>
      <c r="F23" s="377">
        <v>114.44</v>
      </c>
      <c r="G23" s="377">
        <v>115.54</v>
      </c>
      <c r="H23" s="377">
        <v>113.25</v>
      </c>
      <c r="I23" s="377">
        <v>115.3</v>
      </c>
      <c r="J23" s="377">
        <v>115.57</v>
      </c>
      <c r="K23" s="377">
        <v>114.89</v>
      </c>
      <c r="L23" s="377">
        <v>115.39</v>
      </c>
      <c r="M23" s="377">
        <v>116.47</v>
      </c>
      <c r="N23" s="377">
        <v>117.25</v>
      </c>
    </row>
    <row r="24" spans="2:14" ht="11.25">
      <c r="B24" s="377" t="s">
        <v>530</v>
      </c>
      <c r="C24" s="377">
        <v>116.95</v>
      </c>
      <c r="D24" s="377">
        <v>118.08</v>
      </c>
      <c r="E24" s="377">
        <v>119.6</v>
      </c>
      <c r="F24" s="377">
        <v>119.63</v>
      </c>
      <c r="G24" s="377">
        <v>121.21</v>
      </c>
      <c r="H24" s="377">
        <v>121.61</v>
      </c>
      <c r="I24" s="377">
        <v>121.66</v>
      </c>
      <c r="J24" s="377">
        <v>123.58</v>
      </c>
      <c r="K24" s="377">
        <v>122.35</v>
      </c>
      <c r="L24" s="377">
        <v>127.6</v>
      </c>
      <c r="M24" s="377">
        <v>124.96</v>
      </c>
      <c r="N24" s="377">
        <v>124.14</v>
      </c>
    </row>
    <row r="25" spans="2:14" ht="11.25">
      <c r="B25" s="484" t="s">
        <v>654</v>
      </c>
      <c r="C25" s="378">
        <v>126.28</v>
      </c>
      <c r="D25" s="378">
        <v>125.74</v>
      </c>
      <c r="E25" s="378">
        <v>126.43</v>
      </c>
      <c r="F25" s="378">
        <v>126.65</v>
      </c>
      <c r="G25" s="378">
        <v>125.47</v>
      </c>
      <c r="H25" s="378">
        <v>129.23</v>
      </c>
      <c r="I25" s="378">
        <v>131.01</v>
      </c>
      <c r="J25" s="378">
        <v>129.09</v>
      </c>
      <c r="K25" s="378">
        <v>131.01</v>
      </c>
      <c r="L25" s="378">
        <v>128.79</v>
      </c>
      <c r="M25" s="378"/>
      <c r="N25" s="378"/>
    </row>
    <row r="26" spans="2:9" ht="11.25">
      <c r="B26" s="113" t="s">
        <v>518</v>
      </c>
      <c r="C26" s="365"/>
      <c r="D26" s="362"/>
      <c r="F26" s="357"/>
      <c r="G26" s="357"/>
      <c r="H26" s="357"/>
      <c r="I26" s="357"/>
    </row>
    <row r="27" spans="2:9" ht="11.25">
      <c r="B27" s="113" t="s">
        <v>165</v>
      </c>
      <c r="C27" s="365"/>
      <c r="D27" s="362"/>
      <c r="F27" s="357"/>
      <c r="G27" s="357"/>
      <c r="H27" s="357"/>
      <c r="I27" s="357"/>
    </row>
    <row r="28" spans="2:9" ht="11.25">
      <c r="B28" s="357"/>
      <c r="C28" s="365"/>
      <c r="D28" s="362"/>
      <c r="F28" s="357"/>
      <c r="G28" s="357"/>
      <c r="H28" s="357"/>
      <c r="I28" s="357"/>
    </row>
    <row r="29" spans="4:14" ht="11.25">
      <c r="D29" s="355"/>
      <c r="E29" s="355"/>
      <c r="F29" s="355"/>
      <c r="G29" s="355"/>
      <c r="H29" s="355"/>
      <c r="I29" s="355"/>
      <c r="J29" s="355"/>
      <c r="K29" s="355"/>
      <c r="L29" s="355"/>
      <c r="M29" s="355"/>
      <c r="N29" s="355"/>
    </row>
    <row r="30" spans="4:14" ht="11.25">
      <c r="D30" s="355"/>
      <c r="E30" s="355"/>
      <c r="F30" s="355"/>
      <c r="G30" s="355"/>
      <c r="H30" s="355"/>
      <c r="I30" s="355"/>
      <c r="J30" s="355"/>
      <c r="K30" s="355"/>
      <c r="L30" s="355"/>
      <c r="M30" s="355"/>
      <c r="N30" s="355"/>
    </row>
    <row r="32" spans="3:14" ht="11.25">
      <c r="C32" s="366"/>
      <c r="D32" s="366"/>
      <c r="E32" s="366"/>
      <c r="F32" s="366"/>
      <c r="G32" s="366"/>
      <c r="H32" s="366"/>
      <c r="I32" s="366"/>
      <c r="J32" s="366"/>
      <c r="K32" s="366"/>
      <c r="L32" s="366"/>
      <c r="M32" s="366"/>
      <c r="N32" s="366"/>
    </row>
    <row r="33" spans="3:14" ht="11.25">
      <c r="C33" s="366"/>
      <c r="D33" s="366"/>
      <c r="E33" s="366"/>
      <c r="F33" s="366"/>
      <c r="G33" s="366"/>
      <c r="H33" s="366"/>
      <c r="I33" s="366"/>
      <c r="J33" s="366"/>
      <c r="K33" s="366"/>
      <c r="L33" s="366"/>
      <c r="M33" s="366"/>
      <c r="N33" s="366"/>
    </row>
    <row r="34" spans="3:14" ht="11.25">
      <c r="C34" s="366"/>
      <c r="D34" s="366"/>
      <c r="E34" s="366"/>
      <c r="F34" s="366"/>
      <c r="G34" s="366"/>
      <c r="H34" s="366"/>
      <c r="I34" s="366"/>
      <c r="J34" s="366"/>
      <c r="K34" s="366"/>
      <c r="L34" s="366"/>
      <c r="M34" s="366"/>
      <c r="N34" s="366"/>
    </row>
    <row r="35" spans="3:14" ht="11.25">
      <c r="C35" s="366"/>
      <c r="D35" s="366"/>
      <c r="E35" s="366"/>
      <c r="F35" s="366"/>
      <c r="G35" s="366"/>
      <c r="H35" s="366"/>
      <c r="I35" s="366"/>
      <c r="J35" s="366"/>
      <c r="K35" s="366"/>
      <c r="L35" s="366"/>
      <c r="M35" s="366"/>
      <c r="N35" s="366"/>
    </row>
    <row r="36" spans="3:14" ht="11.25">
      <c r="C36" s="366"/>
      <c r="D36" s="366"/>
      <c r="E36" s="366"/>
      <c r="F36" s="366"/>
      <c r="G36" s="366"/>
      <c r="H36" s="366"/>
      <c r="I36" s="366"/>
      <c r="J36" s="366"/>
      <c r="K36" s="366"/>
      <c r="L36" s="366"/>
      <c r="M36" s="366"/>
      <c r="N36" s="366"/>
    </row>
    <row r="37" spans="3:14" ht="11.25">
      <c r="C37" s="366"/>
      <c r="D37" s="366"/>
      <c r="E37" s="366"/>
      <c r="F37" s="366"/>
      <c r="G37" s="366"/>
      <c r="H37" s="366"/>
      <c r="I37" s="366"/>
      <c r="J37" s="366"/>
      <c r="K37" s="366"/>
      <c r="L37" s="366"/>
      <c r="M37" s="366"/>
      <c r="N37" s="366"/>
    </row>
    <row r="38" spans="3:14" ht="11.25">
      <c r="C38" s="366"/>
      <c r="D38" s="366"/>
      <c r="E38" s="366"/>
      <c r="F38" s="366"/>
      <c r="G38" s="366"/>
      <c r="H38" s="366"/>
      <c r="I38" s="366"/>
      <c r="J38" s="366"/>
      <c r="K38" s="366"/>
      <c r="L38" s="366"/>
      <c r="M38" s="366"/>
      <c r="N38" s="366"/>
    </row>
    <row r="39" spans="3:14" ht="11.25">
      <c r="C39" s="366"/>
      <c r="D39" s="366"/>
      <c r="E39" s="366"/>
      <c r="F39" s="366"/>
      <c r="G39" s="366"/>
      <c r="H39" s="366"/>
      <c r="I39" s="366"/>
      <c r="J39" s="366"/>
      <c r="K39" s="366"/>
      <c r="L39" s="366"/>
      <c r="M39" s="366"/>
      <c r="N39" s="366"/>
    </row>
    <row r="40" spans="3:14" ht="11.25">
      <c r="C40" s="366"/>
      <c r="D40" s="366"/>
      <c r="E40" s="366"/>
      <c r="F40" s="366"/>
      <c r="G40" s="366"/>
      <c r="H40" s="366"/>
      <c r="I40" s="366"/>
      <c r="J40" s="366"/>
      <c r="K40" s="366"/>
      <c r="L40" s="366"/>
      <c r="M40" s="366"/>
      <c r="N40" s="366"/>
    </row>
    <row r="41" spans="3:14" ht="11.25">
      <c r="C41" s="366"/>
      <c r="D41" s="366"/>
      <c r="E41" s="366"/>
      <c r="F41" s="366"/>
      <c r="G41" s="366"/>
      <c r="H41" s="366"/>
      <c r="I41" s="366"/>
      <c r="J41" s="366"/>
      <c r="K41" s="366"/>
      <c r="L41" s="366"/>
      <c r="M41" s="366"/>
      <c r="N41" s="366"/>
    </row>
    <row r="42" spans="3:14" ht="11.25">
      <c r="C42" s="366"/>
      <c r="D42" s="366"/>
      <c r="E42" s="366"/>
      <c r="F42" s="366"/>
      <c r="G42" s="366"/>
      <c r="H42" s="366"/>
      <c r="I42" s="366"/>
      <c r="J42" s="366"/>
      <c r="K42" s="366"/>
      <c r="L42" s="366"/>
      <c r="M42" s="366"/>
      <c r="N42" s="366"/>
    </row>
    <row r="43" spans="3:14" ht="11.25">
      <c r="C43" s="366"/>
      <c r="D43" s="366"/>
      <c r="E43" s="366"/>
      <c r="F43" s="366"/>
      <c r="G43" s="366"/>
      <c r="H43" s="366"/>
      <c r="I43" s="366"/>
      <c r="J43" s="366"/>
      <c r="K43" s="366"/>
      <c r="L43" s="366"/>
      <c r="M43" s="366"/>
      <c r="N43" s="366"/>
    </row>
    <row r="44" spans="3:14" ht="11.25">
      <c r="C44" s="366"/>
      <c r="D44" s="366"/>
      <c r="E44" s="366"/>
      <c r="F44" s="366"/>
      <c r="G44" s="366"/>
      <c r="H44" s="366"/>
      <c r="I44" s="366"/>
      <c r="J44" s="366"/>
      <c r="K44" s="366"/>
      <c r="L44" s="366"/>
      <c r="M44" s="366"/>
      <c r="N44" s="366"/>
    </row>
    <row r="45" spans="3:14" ht="11.25">
      <c r="C45" s="366"/>
      <c r="D45" s="366"/>
      <c r="E45" s="366"/>
      <c r="F45" s="366"/>
      <c r="G45" s="366"/>
      <c r="H45" s="366"/>
      <c r="I45" s="366"/>
      <c r="J45" s="366"/>
      <c r="K45" s="366"/>
      <c r="L45" s="366"/>
      <c r="M45" s="366"/>
      <c r="N45" s="366"/>
    </row>
    <row r="46" spans="3:14" ht="11.25">
      <c r="C46" s="366"/>
      <c r="D46" s="366"/>
      <c r="E46" s="366"/>
      <c r="F46" s="366"/>
      <c r="G46" s="366"/>
      <c r="H46" s="366"/>
      <c r="I46" s="366"/>
      <c r="J46" s="366"/>
      <c r="K46" s="366"/>
      <c r="L46" s="366"/>
      <c r="M46" s="366"/>
      <c r="N46" s="366"/>
    </row>
    <row r="47" spans="3:14" ht="11.25">
      <c r="C47" s="366"/>
      <c r="D47" s="355"/>
      <c r="E47" s="355"/>
      <c r="F47" s="355"/>
      <c r="G47" s="355"/>
      <c r="H47" s="355"/>
      <c r="I47" s="355"/>
      <c r="J47" s="355"/>
      <c r="K47" s="355"/>
      <c r="L47" s="355"/>
      <c r="M47" s="355"/>
      <c r="N47" s="355"/>
    </row>
    <row r="48" ht="11.25">
      <c r="C48" s="366"/>
    </row>
    <row r="49" ht="11.25">
      <c r="C49" s="366"/>
    </row>
    <row r="50" ht="11.25">
      <c r="C50" s="366"/>
    </row>
  </sheetData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INGREED</dc:creator>
  <cp:keywords/>
  <dc:description/>
  <cp:lastModifiedBy>T125537795</cp:lastModifiedBy>
  <cp:lastPrinted>2007-09-17T18:18:00Z</cp:lastPrinted>
  <dcterms:created xsi:type="dcterms:W3CDTF">2006-02-13T18:26:04Z</dcterms:created>
  <dcterms:modified xsi:type="dcterms:W3CDTF">2008-12-16T14:06:40Z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