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290" yWindow="0" windowWidth="11265" windowHeight="1095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" sheetId="25" r:id="rId25"/>
    <sheet name="Tab 22" sheetId="26" r:id="rId26"/>
    <sheet name="Tab 23" sheetId="27" r:id="rId27"/>
    <sheet name="Tab 24" sheetId="28" r:id="rId28"/>
    <sheet name="Tab 25" sheetId="29" r:id="rId29"/>
    <sheet name="Tab 26" sheetId="30" r:id="rId30"/>
    <sheet name="Tab 27" sheetId="31" r:id="rId31"/>
    <sheet name="Tab 28" sheetId="32" r:id="rId32"/>
    <sheet name="Tab 29" sheetId="33" r:id="rId33"/>
  </sheets>
  <definedNames>
    <definedName name="_Regression_Int" localSheetId="24" hidden="1">1</definedName>
    <definedName name="_Regression_Int" localSheetId="26" hidden="1">1</definedName>
    <definedName name="_Regression_Int" localSheetId="29" hidden="1">1</definedName>
    <definedName name="_Regression_Int" localSheetId="30" hidden="1">1</definedName>
    <definedName name="_xlnm.Print_Area" localSheetId="0">'Índice'!$B$1:$B$33</definedName>
    <definedName name="_xlnm.Print_Area" localSheetId="1">'Tab 1'!$B$1:$L$79</definedName>
    <definedName name="_xlnm.Print_Area" localSheetId="13">'Tab 10'!$B$1:$N$29</definedName>
    <definedName name="_xlnm.Print_Area" localSheetId="14">'Tab 11'!$B$1:$S$24</definedName>
    <definedName name="_xlnm.Print_Area" localSheetId="15">'Tab 12'!$B$1:$E$51</definedName>
    <definedName name="_xlnm.Print_Area" localSheetId="16">'Tab 13'!$B$1:$V$81</definedName>
    <definedName name="_xlnm.Print_Area" localSheetId="17">'Tab 14'!$B$1:$G$72</definedName>
    <definedName name="_xlnm.Print_Area" localSheetId="18">'Tab 15'!$B$1:$W$41</definedName>
    <definedName name="_xlnm.Print_Area" localSheetId="19">'Tab 16'!$B$1:$W$20</definedName>
    <definedName name="_xlnm.Print_Area" localSheetId="20">'Tab 17'!$B$1:$M$46</definedName>
    <definedName name="_xlnm.Print_Area" localSheetId="21">'Tab 18'!$B$1:$I$46</definedName>
    <definedName name="_xlnm.Print_Area" localSheetId="22">'Tab 19'!$B$1:$H$56</definedName>
    <definedName name="_xlnm.Print_Area" localSheetId="2">'Tab 2'!$B$1:$G$40</definedName>
    <definedName name="_xlnm.Print_Area" localSheetId="23">'Tab 20'!$B$1:$L$31</definedName>
    <definedName name="_xlnm.Print_Area" localSheetId="24">'Tab 21'!$B$1:$F$26</definedName>
    <definedName name="_xlnm.Print_Area" localSheetId="25">'Tab 22'!$B$1:$D$38</definedName>
    <definedName name="_xlnm.Print_Area" localSheetId="26">'Tab 23'!$B$1:$T$29</definedName>
    <definedName name="_xlnm.Print_Area" localSheetId="27">'Tab 24'!$B$1:$K$23</definedName>
    <definedName name="_xlnm.Print_Area" localSheetId="28">'Tab 25'!$B$1:$L$22</definedName>
    <definedName name="_xlnm.Print_Area" localSheetId="29">'Tab 26'!$B$1:$G$45</definedName>
    <definedName name="_xlnm.Print_Area" localSheetId="30">'Tab 27'!$B$1:$H$32</definedName>
    <definedName name="_xlnm.Print_Area" localSheetId="31">'Tab 28'!$B$1:$R$60</definedName>
    <definedName name="_xlnm.Print_Area" localSheetId="32">'Tab 29'!$B$1:$AF$41</definedName>
    <definedName name="_xlnm.Print_Area" localSheetId="3">'Tab 3A'!$B$1:$Q$27</definedName>
    <definedName name="_xlnm.Print_Area" localSheetId="4">'Tab 3B'!$B$1:$G$25</definedName>
    <definedName name="_xlnm.Print_Area" localSheetId="5">'Tab 3C'!$B$1:$M$24</definedName>
    <definedName name="_xlnm.Print_Area" localSheetId="6">'Tab 3D'!$B$1:$L$27</definedName>
    <definedName name="_xlnm.Print_Area" localSheetId="7">'Tab 4'!$B$1:$J$42</definedName>
    <definedName name="_xlnm.Print_Area" localSheetId="8">'Tab 5'!$B$1:$N$30</definedName>
    <definedName name="_xlnm.Print_Area" localSheetId="9">'Tab 6'!$B$1:$U$52</definedName>
    <definedName name="_xlnm.Print_Area" localSheetId="10">'Tab 7'!$B$1:$M$75</definedName>
    <definedName name="_xlnm.Print_Area" localSheetId="11">'Tab 8'!$B$1:$U$52</definedName>
    <definedName name="_xlnm.Print_Area" localSheetId="12">'Tab 9'!$B$1:$M$52</definedName>
    <definedName name="Área_impressão_IM" localSheetId="24">'Tab 21'!$B$9:$E$26</definedName>
    <definedName name="pagemaker" localSheetId="30">'Tab 27'!$A$4:$D$23</definedName>
    <definedName name="pagemaker">'Tab 26'!$A$4:$C$37</definedName>
    <definedName name="pm506" localSheetId="30">'Tab 27'!$A$4:$D$23</definedName>
    <definedName name="pm506">'Tab 26'!$A$4:$C$37</definedName>
    <definedName name="Print_Area_MI" localSheetId="30">'Tab 27'!$A$3:$E$63</definedName>
    <definedName name="Print_Area_MI">'Tab 26'!$A$3:$C$66</definedName>
    <definedName name="RECADM">#N/A</definedName>
    <definedName name="_xlnm.Print_Titles" localSheetId="24">'Tab 21'!$3:$8</definedName>
    <definedName name="Títulos_impressão_IM" localSheetId="24">'Tab 21'!$3:$8</definedName>
  </definedNames>
  <calcPr fullCalcOnLoad="1"/>
</workbook>
</file>

<file path=xl/sharedStrings.xml><?xml version="1.0" encoding="utf-8"?>
<sst xmlns="http://schemas.openxmlformats.org/spreadsheetml/2006/main" count="1442" uniqueCount="580">
  <si>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</si>
  <si>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</si>
  <si>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</si>
  <si>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</si>
  <si>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</si>
  <si>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</si>
  <si>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</si>
  <si>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</si>
  <si>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</si>
  <si>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</si>
  <si>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</si>
  <si>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</si>
  <si>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</si>
  <si>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</si>
  <si>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</si>
  <si>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</si>
  <si>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</si>
  <si>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</si>
  <si>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</si>
  <si>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</si>
  <si>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</si>
  <si>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</si>
  <si>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</si>
  <si>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</si>
  <si>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</si>
  <si>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</si>
  <si>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</si>
  <si>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</si>
  <si>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</si>
  <si>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</si>
  <si>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</si>
  <si>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</si>
  <si>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</si>
  <si>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</si>
  <si>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</si>
  <si>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</si>
  <si>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</si>
  <si>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</si>
  <si>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</si>
  <si>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</si>
  <si>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</si>
  <si>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</si>
  <si>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</si>
  <si>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</si>
  <si>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</si>
  <si>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</si>
  <si>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</si>
  <si>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</si>
  <si>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</si>
  <si>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</si>
  <si>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</si>
  <si>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</si>
  <si>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</si>
  <si>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</si>
  <si>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</si>
  <si>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</si>
  <si>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</si>
  <si>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</si>
  <si>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</si>
  <si>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</si>
  <si>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</si>
  <si>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</si>
  <si>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</si>
  <si>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</si>
  <si>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</si>
  <si>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</si>
  <si>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</si>
  <si>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</si>
  <si>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</si>
  <si>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</si>
  <si>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</si>
  <si>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</si>
  <si>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</si>
  <si>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</si>
  <si>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</si>
  <si>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</si>
  <si>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</si>
  <si>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Elaboração: Ipea/Dimac.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</si>
  <si>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</si>
  <si>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</si>
  <si>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</si>
  <si>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</si>
  <si>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</si>
  <si>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</si>
  <si>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</si>
  <si>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</si>
  <si>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</si>
  <si>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</si>
  <si>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</si>
  <si>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</si>
  <si>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</si>
  <si>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</si>
  <si>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</si>
  <si>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</si>
  <si>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</si>
  <si>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</si>
  <si>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</si>
  <si>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</si>
  <si>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</si>
  <si>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</si>
  <si>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</si>
  <si>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INFLAÇÃO: MÉDIAS ANUAIS</t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</si>
  <si>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</si>
  <si>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</si>
  <si>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</si>
  <si>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</si>
  <si>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</si>
  <si>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</si>
  <si>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</si>
  <si>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</si>
  <si>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</si>
  <si>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</si>
  <si>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</si>
  <si>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</si>
  <si>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</si>
  <si>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</si>
  <si>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</si>
  <si>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</si>
  <si>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</si>
  <si>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</si>
  <si>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</si>
  <si>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</si>
  <si>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</si>
  <si>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aparadas</t>
  </si>
  <si>
    <t>Ipea</t>
  </si>
  <si>
    <t>núcleos</t>
  </si>
  <si>
    <t>preços livres</t>
  </si>
  <si>
    <t>Fonte: IBGE. Elaboração: Ipea/Dimac.</t>
  </si>
  <si>
    <t>TAXAS DE VARIAÇÃO EM 12 MESES APÓS O PLANO REAL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</si>
  <si>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</si>
  <si>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</si>
  <si>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</si>
  <si>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</si>
  <si>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</si>
  <si>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</si>
  <si>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</si>
  <si>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</si>
  <si>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</si>
  <si>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</si>
  <si>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t>INDICADORES CONJUNTURAIS DA INDÚSTRIA: TAXAS DE CRESCIMENTO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</si>
  <si>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</si>
  <si>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</si>
  <si>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</si>
  <si>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</si>
  <si>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</si>
  <si>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</si>
  <si>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</si>
  <si>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</si>
  <si>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</si>
  <si>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</si>
  <si>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</si>
  <si>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</si>
  <si>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</si>
  <si>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</si>
  <si>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</si>
  <si>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</si>
  <si>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</si>
  <si>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</si>
  <si>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</si>
  <si>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</si>
  <si>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</si>
  <si>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</si>
  <si>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</si>
  <si>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</si>
  <si>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r>
      <t>Índicador de utilização da capacidade instalada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(%)</t>
    </r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</si>
  <si>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</si>
  <si>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</si>
  <si>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</si>
  <si>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</si>
  <si>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</si>
  <si>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</si>
  <si>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</si>
  <si>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</si>
  <si>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</si>
  <si>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</si>
  <si>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</si>
  <si>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</si>
  <si>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</si>
  <si>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</si>
  <si>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</si>
  <si>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</si>
  <si>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</si>
  <si>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t>Fonte:Bacen. Elaboração: Ipea/Dimac.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</si>
  <si>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</si>
  <si>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</si>
  <si>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</si>
  <si>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</si>
  <si>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</si>
  <si>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</si>
  <si>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</si>
  <si>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</si>
  <si>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</si>
  <si>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</si>
  <si>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</si>
  <si>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</si>
  <si>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</si>
  <si>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</si>
  <si>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</si>
  <si>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</si>
  <si>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</si>
  <si>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Fonte: Bacen. Elaboração: Ipea/Dimac.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</si>
  <si>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</si>
  <si>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</si>
  <si>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</si>
  <si>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</si>
  <si>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</si>
  <si>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</si>
  <si>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</si>
  <si>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</si>
  <si>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</si>
  <si>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</si>
  <si>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</si>
  <si>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</si>
  <si>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</si>
  <si>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</si>
  <si>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Fonte: Bacen. Elaboração: IPEA/DIMAC.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</si>
  <si>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</si>
  <si>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</si>
  <si>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</si>
  <si>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</si>
  <si>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</si>
  <si>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</si>
  <si>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Fontes: Funcex e IPEA. Elaboração: Ipea/Dimac.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</si>
  <si>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</si>
  <si>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</si>
  <si>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</si>
  <si>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</si>
  <si>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</si>
  <si>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</si>
  <si>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</si>
  <si>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</si>
  <si>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</si>
  <si>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</si>
  <si>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</si>
  <si>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BALANÇA COMERCIAL BRASILEIRA: IMPORTAÇÕES POR CATEGORIA DE USO</t>
  </si>
  <si>
    <t>Bens de consumo</t>
  </si>
  <si>
    <t>Não-duráveis</t>
  </si>
  <si>
    <t>Duráveis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</si>
  <si>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</si>
  <si>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</si>
  <si>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</si>
  <si>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</si>
  <si>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</si>
  <si>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</si>
  <si>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</si>
  <si>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</si>
  <si>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</si>
  <si>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</si>
  <si>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</si>
  <si>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</si>
  <si>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</si>
  <si>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</si>
  <si>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</si>
  <si>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</si>
  <si>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</si>
  <si>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</si>
  <si>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</si>
  <si>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</si>
  <si>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</si>
  <si>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Fonte: Secretaria da Receita Federal (SRF). Elaboração: Ipea/Dimac.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</si>
  <si>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</si>
  <si>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</si>
  <si>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</si>
  <si>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</si>
  <si>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</si>
  <si>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</si>
  <si>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</si>
  <si>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</si>
  <si>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</si>
  <si>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</si>
  <si>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</si>
  <si>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</si>
  <si>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</si>
  <si>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</si>
  <si>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</si>
  <si>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</si>
  <si>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Libra</t>
  </si>
  <si>
    <t xml:space="preserve"> US$ /Libra</t>
  </si>
  <si>
    <t>Euro/US$</t>
  </si>
  <si>
    <t>US$/Euro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</si>
  <si>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</si>
  <si>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</si>
  <si>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</si>
  <si>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</si>
  <si>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</si>
  <si>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</si>
  <si>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</si>
  <si>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</si>
  <si>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</si>
  <si>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</si>
  <si>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</si>
  <si>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</si>
  <si>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</si>
  <si>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t>Fonte: International Financial Statistics-FMI. Elaboração: Ipea/Dimac.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</si>
  <si>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</si>
  <si>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</si>
  <si>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</si>
  <si>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</si>
  <si>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</si>
  <si>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</si>
  <si>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</si>
  <si>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</si>
  <si>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</si>
  <si>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</si>
  <si>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</si>
  <si>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</si>
  <si>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</si>
  <si>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</si>
  <si>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</si>
  <si>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</si>
  <si>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</si>
  <si>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</si>
  <si>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</si>
  <si>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</si>
  <si>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    África do Sul</t>
  </si>
  <si>
    <t xml:space="preserve">        Angola</t>
  </si>
  <si>
    <t xml:space="preserve">        Gana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</si>
  <si>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</si>
  <si>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</si>
  <si>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</si>
  <si>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</si>
  <si>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</si>
  <si>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</si>
  <si>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</si>
  <si>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</si>
  <si>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</si>
  <si>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</si>
  <si>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</si>
  <si>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</si>
  <si>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</si>
  <si>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</si>
  <si>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</si>
  <si>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</si>
  <si>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</si>
  <si>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</si>
  <si>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</si>
  <si>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</si>
  <si>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</si>
  <si>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</si>
  <si>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</si>
  <si>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</si>
  <si>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Fonte: World Economic Outlook, FMI (vários anos). Elaboração:Ipea/Dimac.</t>
  </si>
  <si>
    <t>INDICADORES MONETÁRIOS E FISCAIS</t>
  </si>
  <si>
    <t>Base monetária média</t>
  </si>
  <si>
    <t>Senhoriagem</t>
  </si>
  <si>
    <t>Fonte: Bacen. Elaboração: Ipea\Dimac.</t>
  </si>
  <si>
    <t>1. Brasil: Indicadores Macroeconômicos</t>
  </si>
  <si>
    <t>2. Indicadores de Preços</t>
  </si>
  <si>
    <t>3A. Indicadores de Preços, Juros e Câmbio após o Plano Real</t>
  </si>
  <si>
    <t>3B. Inflação: Médias Anuais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</si>
  <si>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</si>
  <si>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</si>
  <si>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</si>
  <si>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</si>
  <si>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</si>
  <si>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</si>
  <si>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</si>
  <si>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</si>
  <si>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</si>
  <si>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</si>
  <si>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</si>
  <si>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</si>
  <si>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</si>
  <si>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</si>
  <si>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</si>
  <si>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</si>
  <si>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</si>
  <si>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</si>
  <si>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</si>
  <si>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</si>
  <si>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</si>
  <si>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</si>
  <si>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</si>
  <si>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</si>
  <si>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</si>
  <si>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</si>
  <si>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</si>
  <si>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</si>
  <si>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</si>
  <si>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</si>
  <si>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</si>
  <si>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</si>
  <si>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</si>
  <si>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</si>
  <si>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</si>
  <si>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</si>
  <si>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</si>
  <si>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</si>
  <si>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</si>
  <si>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</si>
  <si>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</si>
  <si>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</si>
  <si>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</si>
  <si>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</si>
  <si>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Total das Exportações (INPC)</t>
  </si>
  <si>
    <t>Total das Exportações (IPA-OG)</t>
  </si>
  <si>
    <t>Exportações de Manufaturados.(INPC)</t>
  </si>
  <si>
    <t>Exportações de Manufaturados.(IPA-OG/IT)</t>
  </si>
  <si>
    <t>Fontes: FMI, FGV e IBGE. Elaboracao: Ipea/Dimac.</t>
  </si>
  <si>
    <t>Deflatores: IPA-OG, IPA-OG/Indústria de Transformação e INPC.</t>
  </si>
  <si>
    <t xml:space="preserve">   IPA-OG agricultura</t>
  </si>
  <si>
    <t>IPA-OG indústria</t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</si>
  <si>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</si>
  <si>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</si>
  <si>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t>Período</t>
  </si>
  <si>
    <t>2006</t>
  </si>
  <si>
    <t>Fonte: FGV. Elaboração: IPEA/DIMAC.</t>
  </si>
  <si>
    <t>Fontes: IBGE, FGV e Bacen. Elaboração: IPEA/DIMAC.</t>
  </si>
  <si>
    <t>Fonte: IBGE. Elaboração IPEA/DIMAC.</t>
  </si>
  <si>
    <t>Fontes: FUNCEX e IPEA.</t>
  </si>
  <si>
    <t>Fonte:Secex.Elaboração: IPEA/DIMAC.</t>
  </si>
  <si>
    <t>Fonte:Secex. Elaboração: IPEA/DIMAC.</t>
  </si>
  <si>
    <t>Fonte: International Financial Statistics-FMI e Bacen. Elaboração: IPEA/DIMAC.</t>
  </si>
  <si>
    <t>Fontes: FGV e IBGE - Sistema de Contas Nacionais Referência 2000. Elaboração: Ipea/Dimac.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</si>
  <si>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</si>
  <si>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</si>
  <si>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</si>
  <si>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</si>
  <si>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</si>
  <si>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</si>
  <si>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Fonte: IBGE - Sistema de Contas Nacionais Referência 2000. Elaboração: Ipea/Dimac.</t>
  </si>
  <si>
    <t>Dados anteriores a 1995 segundo antiga metodologia.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</si>
  <si>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</si>
  <si>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</si>
  <si>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</si>
  <si>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</si>
  <si>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</si>
  <si>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</si>
  <si>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</si>
  <si>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</si>
  <si>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</si>
  <si>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</si>
  <si>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</si>
  <si>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</si>
  <si>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</si>
  <si>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</si>
  <si>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</si>
  <si>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</si>
  <si>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</si>
  <si>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</si>
  <si>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</si>
  <si>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</si>
  <si>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</si>
  <si>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</si>
  <si>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</si>
  <si>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</si>
  <si>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</si>
  <si>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</si>
  <si>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</si>
  <si>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</si>
  <si>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Coeficientes</t>
  </si>
  <si>
    <t>10 + / 50 -</t>
  </si>
  <si>
    <t>1 + / 50 -</t>
  </si>
  <si>
    <t>Coeficiente de Gini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</si>
  <si>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</si>
  <si>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</si>
  <si>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</si>
  <si>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</si>
  <si>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</si>
  <si>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</si>
  <si>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</si>
  <si>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</si>
  <si>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t>2008</t>
  </si>
  <si>
    <t>Transformação</t>
  </si>
  <si>
    <t>PIB a Preços básicos</t>
  </si>
  <si>
    <t>2009</t>
  </si>
  <si>
    <t>[base: média de 2005 = 100]</t>
  </si>
  <si>
    <t>a partir de 1994: R$ milhões.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</si>
  <si>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a partir de 1994: R$.</t>
    </r>
  </si>
  <si>
    <r>
      <t>e</t>
    </r>
    <r>
      <rPr>
        <sz val="8"/>
        <rFont val="Arial"/>
        <family val="2"/>
      </rPr>
      <t xml:space="preserve"> Fonte: Até 1989, IFS Yearbook FMI. A partir de 1990, World Economic Outlook.</t>
    </r>
  </si>
  <si>
    <t>IPA-EP-DI</t>
  </si>
  <si>
    <t>[em % a.a.]</t>
  </si>
  <si>
    <t>2010</t>
  </si>
  <si>
    <r>
      <t>a</t>
    </r>
    <r>
      <rPr>
        <sz val="8"/>
        <rFont val="Arial"/>
        <family val="2"/>
      </rPr>
      <t xml:space="preserve"> Administração pública e seguridade social + educação pública + saude pública.</t>
    </r>
  </si>
  <si>
    <t>[base: média de 2006 = 100]</t>
  </si>
  <si>
    <r>
      <t xml:space="preserve">a </t>
    </r>
    <r>
      <rPr>
        <sz val="8"/>
        <rFont val="Arial"/>
        <family val="0"/>
      </rPr>
      <t>Médias do périodo.</t>
    </r>
  </si>
  <si>
    <r>
      <t>a</t>
    </r>
    <r>
      <rPr>
        <sz val="8"/>
        <rFont val="Arial"/>
        <family val="2"/>
      </rPr>
      <t xml:space="preserve"> Inclui consumo das instituições sem fins lucrativos ao serviço das famílias (ISFLSF).</t>
    </r>
  </si>
  <si>
    <r>
      <t>Taxa de desemprego aberto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(%)</t>
    </r>
  </si>
  <si>
    <r>
      <t>b</t>
    </r>
    <r>
      <rPr>
        <sz val="8"/>
        <rFont val="Arial"/>
        <family val="2"/>
      </rPr>
      <t xml:space="preserve"> Para 1981-2001: PME (antiga metodologia).</t>
    </r>
  </si>
  <si>
    <r>
      <t>a</t>
    </r>
    <r>
      <rPr>
        <sz val="8"/>
        <rFont val="Arial"/>
        <family val="2"/>
      </rPr>
      <t xml:space="preserve"> Média anual.</t>
    </r>
  </si>
  <si>
    <r>
      <t>a</t>
    </r>
    <r>
      <rPr>
        <sz val="8"/>
        <rFont val="Arial"/>
        <family val="2"/>
      </rPr>
      <t xml:space="preserve"> Exclui dívida de curto prazo antes de 1956 e empréstimos intercompanhias a partir de 1998.</t>
    </r>
  </si>
  <si>
    <r>
      <t>b</t>
    </r>
    <r>
      <rPr>
        <sz val="8"/>
        <rFont val="Arial"/>
        <family val="2"/>
      </rPr>
      <t xml:space="preserve"> Liquidez internacional.</t>
    </r>
  </si>
  <si>
    <r>
      <t>c</t>
    </r>
    <r>
      <rPr>
        <sz val="8"/>
        <rFont val="Arial"/>
        <family val="2"/>
      </rPr>
      <t xml:space="preserve"> O numerador refere-se ao resultado líquido de juros, lucros e dividendos e outras rendas.</t>
    </r>
  </si>
  <si>
    <t>1° décimo</t>
  </si>
  <si>
    <t>2° décimo</t>
  </si>
  <si>
    <t>3° décimo</t>
  </si>
  <si>
    <t>4° décimo</t>
  </si>
  <si>
    <t>5° décimo</t>
  </si>
  <si>
    <t>6° décimo</t>
  </si>
  <si>
    <t>7° décimo</t>
  </si>
  <si>
    <t>8° décimo</t>
  </si>
  <si>
    <t>9° décimo</t>
  </si>
  <si>
    <t>10° décimo</t>
  </si>
  <si>
    <t>1% mais rico</t>
  </si>
  <si>
    <t>10% mais ricos</t>
  </si>
  <si>
    <t>50% mais pobres</t>
  </si>
  <si>
    <t>20% mais pobres</t>
  </si>
  <si>
    <t>Valor real da renda (R$)</t>
  </si>
  <si>
    <t xml:space="preserve">Média </t>
  </si>
  <si>
    <t>Percentual da renda total</t>
  </si>
  <si>
    <t>Fonte: Instituto de Pesquisa Economica Aplicada, a partir dos microdados da Pnad/IBGE.</t>
  </si>
  <si>
    <r>
      <t xml:space="preserve">a </t>
    </r>
    <r>
      <rPr>
        <sz val="8"/>
        <rFont val="Arial"/>
        <family val="2"/>
      </rPr>
      <t>Excluído o item educação.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</si>
  <si>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</si>
  <si>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Investimento em carteira, derivativos e outros</t>
  </si>
  <si>
    <t>Conta Capital</t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</si>
  <si>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Independentes).</t>
    </r>
  </si>
  <si>
    <t>Antes de 1995, foi excluida a variavel "Dummy Financeira" e, para evitar distorções, optou-se por deixar de considerar o valor dos impostos sobre produtos.</t>
  </si>
  <si>
    <t xml:space="preserve">    África Subsaariana</t>
  </si>
  <si>
    <t xml:space="preserve">    Oriente Médio e Norte da África/b</t>
  </si>
  <si>
    <t>OBS: Sem desvalorização cambial sobre estoque da dívida mobiliária interna.</t>
  </si>
  <si>
    <t>NECESSIDADES DE FINANCIAMENTO DO SETOR PÚBLICO</t>
  </si>
  <si>
    <t>(em R$ de 2009)</t>
  </si>
  <si>
    <t>11. Composição da Poupança</t>
  </si>
  <si>
    <t>12. Indicadores de Nível de Atividade, Emprego e Renda</t>
  </si>
  <si>
    <t>13. Balanço de Pagamentos: Contas Selecionadas</t>
  </si>
  <si>
    <t>14. Indicadores de Endividamento e Solvência Externa</t>
  </si>
  <si>
    <t>15. Balanço em Conta-Corrente</t>
  </si>
  <si>
    <t>16. Balanço em Conta-Corrente: Outros Serviços — Coeficientes Relativos</t>
  </si>
  <si>
    <t>17. Índice de Preço e Quantum de Exportação (Total e Fator Agregado)</t>
  </si>
  <si>
    <t>18. Índice de Preço e Quantum de Exportação e Importação</t>
  </si>
  <si>
    <t>19. Balança Comercial Brasileira: Exportações por Fator Agregado</t>
  </si>
  <si>
    <t>21. Índices da Taxa de Câmbio Efetiva Real para o Total das Exportações e para Exportações de Manufaturados</t>
  </si>
  <si>
    <t>22. Indicadores Monetários e Fiscais</t>
  </si>
  <si>
    <t>23. Arrecadação Tributária</t>
  </si>
  <si>
    <t>24. Necessidades de Financiamento do Setor Público</t>
  </si>
  <si>
    <t>25. Dívida Líquida do Setor Público</t>
  </si>
  <si>
    <t>26. Cotações das Moedas Internacionais</t>
  </si>
  <si>
    <t>27. Taxas de Juros Internacionais e Índice de Ações</t>
  </si>
  <si>
    <t>28. Taxas de crescimento do pib em regiões e países selecionados (%)</t>
  </si>
  <si>
    <t>29. Renda domiciliar per capita média por décimo</t>
  </si>
  <si>
    <t>Fontes: IBGE, Bacen e Ipea/Dimac.</t>
  </si>
  <si>
    <r>
      <t>b</t>
    </r>
    <r>
      <rPr>
        <sz val="8"/>
        <rFont val="Arial"/>
        <family val="2"/>
      </rPr>
      <t xml:space="preserve"> Média aritmética do núcleo por exclusão, médias aparadas e núcleo Ipea.</t>
    </r>
  </si>
  <si>
    <t>2011</t>
  </si>
  <si>
    <t>FGV</t>
  </si>
  <si>
    <t>CNI</t>
  </si>
  <si>
    <t>Fontes: FGV/Ibre, CNI e IBGE/PME.</t>
  </si>
  <si>
    <t>20. Balança Comercial Brasileira: Importações por Categoria de Uso</t>
  </si>
  <si>
    <t>ª Engloba as empresas municipais, estaduais e federais. Não inclui Petrobras nem Eletrobras.</t>
  </si>
  <si>
    <t xml:space="preserve">        Filipinas</t>
  </si>
  <si>
    <t xml:space="preserve">        Indonésia</t>
  </si>
  <si>
    <t xml:space="preserve">        Malásia</t>
  </si>
  <si>
    <t xml:space="preserve">        Tailândia</t>
  </si>
  <si>
    <t xml:space="preserve">    América Latina e Caribe</t>
  </si>
  <si>
    <t>[base: média de 1996 = 100]</t>
  </si>
  <si>
    <t>RENDA DOMICILIAR PER CAPITA MÉDIA POR DÉCIMO DA POPULAÇÃO</t>
  </si>
  <si>
    <t>TABELA VIII.14</t>
  </si>
  <si>
    <t>TABELA VIII.21</t>
  </si>
  <si>
    <t>TABELA VIII.1</t>
  </si>
  <si>
    <t>TABELA VIII.2</t>
  </si>
  <si>
    <t>TABELA VIII.3A</t>
  </si>
  <si>
    <t>TABELA VIII.3B</t>
  </si>
  <si>
    <t>TABELA VIII.3C</t>
  </si>
  <si>
    <t>TABELA VIII.3D</t>
  </si>
  <si>
    <t>TABELA VIII.4</t>
  </si>
  <si>
    <t>TABELA VIII.5</t>
  </si>
  <si>
    <t>TABELA VIII.6</t>
  </si>
  <si>
    <t>TABELA VIII.7</t>
  </si>
  <si>
    <t>TABELA VIII.8</t>
  </si>
  <si>
    <t>TABELA VIII.9</t>
  </si>
  <si>
    <t>TABELA VIII.10</t>
  </si>
  <si>
    <t>TABELA VIII.11</t>
  </si>
  <si>
    <t>TABELA VIII.12</t>
  </si>
  <si>
    <t>TABELA VIII.13</t>
  </si>
  <si>
    <t>TABELA VIII.15</t>
  </si>
  <si>
    <t>TABELA VIII.16</t>
  </si>
  <si>
    <t>TABELA VIII.17</t>
  </si>
  <si>
    <t>TABELA VIII.18</t>
  </si>
  <si>
    <t>TABELA VIII.19</t>
  </si>
  <si>
    <t>TABELA VIII.20</t>
  </si>
  <si>
    <t>TABELA VIII.22</t>
  </si>
  <si>
    <t>TABELA VIII.23</t>
  </si>
  <si>
    <t>TABELA VIII.24</t>
  </si>
  <si>
    <t>TABELA VIII.25</t>
  </si>
  <si>
    <t>TABELA VIII.26</t>
  </si>
  <si>
    <t>TABELA VIII.27</t>
  </si>
  <si>
    <t>TABELA VIII.28</t>
  </si>
  <si>
    <t>TABELA VIII.29</t>
  </si>
  <si>
    <t>VIII. SÉRIES HISTÓRICAS</t>
  </si>
  <si>
    <t>VIII. SÉRIES HISTÓRICAS                                                                          Carta de Conjuntura | dez 2011</t>
  </si>
  <si>
    <t>Carta de Conjuntura | dez 2011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</si>
</sst>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E+00"/>
    <numFmt numFmtId="180" formatCode="0.000"/>
    <numFmt numFmtId="181" formatCode="0.0000_)"/>
    <numFmt numFmtId="182" formatCode="0.0000"/>
    <numFmt numFmtId="183" formatCode="0.00000"/>
    <numFmt numFmtId="184" formatCode="0.00000000000"/>
    <numFmt numFmtId="185" formatCode="0.0000000000000"/>
    <numFmt numFmtId="186" formatCode="mmmm"/>
    <numFmt numFmtId="187" formatCode="General_)"/>
    <numFmt numFmtId="188" formatCode="#,##0.0"/>
    <numFmt numFmtId="189" formatCode="##\ ###\ ##0_);\-##\ ###\ ##0_);\-"/>
    <numFmt numFmtId="190" formatCode="#,"/>
    <numFmt numFmtId="191" formatCode="#\ ###\ ###\ ##0\ "/>
    <numFmt numFmtId="192" formatCode="0_)"/>
    <numFmt numFmtId="193" formatCode="0.00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.########"/>
    <numFmt numFmtId="198" formatCode="0.0%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.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91" fontId="11" fillId="0" borderId="1">
      <alignment/>
      <protection/>
    </xf>
    <xf numFmtId="187" fontId="12" fillId="0" borderId="0">
      <alignment horizontal="left"/>
      <protection/>
    </xf>
    <xf numFmtId="0" fontId="27" fillId="4" borderId="0" applyNumberFormat="0" applyBorder="0" applyAlignment="0" applyProtection="0"/>
    <xf numFmtId="0" fontId="32" fillId="16" borderId="2" applyNumberFormat="0" applyAlignment="0" applyProtection="0"/>
    <xf numFmtId="0" fontId="34" fillId="17" borderId="3" applyNumberFormat="0" applyAlignment="0" applyProtection="0"/>
    <xf numFmtId="0" fontId="33" fillId="0" borderId="4" applyNumberFormat="0" applyFill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0" fillId="7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14" fillId="0" borderId="0">
      <alignment/>
      <protection/>
    </xf>
    <xf numFmtId="187" fontId="4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1" fillId="16" borderId="6" applyNumberFormat="0" applyAlignment="0" applyProtection="0"/>
    <xf numFmtId="190" fontId="13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0" applyNumberFormat="0" applyFill="0" applyAlignment="0" applyProtection="0"/>
  </cellStyleXfs>
  <cellXfs count="537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178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79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 quotePrefix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3" fontId="1" fillId="24" borderId="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right"/>
    </xf>
    <xf numFmtId="178" fontId="1" fillId="24" borderId="11" xfId="0" applyNumberFormat="1" applyFont="1" applyFill="1" applyBorder="1" applyAlignment="1">
      <alignment horizontal="center" wrapText="1"/>
    </xf>
    <xf numFmtId="3" fontId="1" fillId="24" borderId="11" xfId="0" applyNumberFormat="1" applyFont="1" applyFill="1" applyBorder="1" applyAlignment="1">
      <alignment horizontal="center"/>
    </xf>
    <xf numFmtId="178" fontId="1" fillId="24" borderId="11" xfId="0" applyNumberFormat="1" applyFont="1" applyFill="1" applyBorder="1" applyAlignment="1">
      <alignment horizontal="center"/>
    </xf>
    <xf numFmtId="179" fontId="1" fillId="24" borderId="11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 wrapText="1"/>
    </xf>
    <xf numFmtId="178" fontId="1" fillId="24" borderId="11" xfId="0" applyNumberFormat="1" applyFont="1" applyFill="1" applyBorder="1" applyAlignment="1">
      <alignment horizontal="right" wrapText="1"/>
    </xf>
    <xf numFmtId="178" fontId="1" fillId="24" borderId="12" xfId="0" applyNumberFormat="1" applyFont="1" applyFill="1" applyBorder="1" applyAlignment="1">
      <alignment horizontal="center"/>
    </xf>
    <xf numFmtId="3" fontId="1" fillId="24" borderId="12" xfId="0" applyNumberFormat="1" applyFont="1" applyFill="1" applyBorder="1" applyAlignment="1">
      <alignment horizontal="center"/>
    </xf>
    <xf numFmtId="179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178" fontId="1" fillId="24" borderId="12" xfId="0" applyNumberFormat="1" applyFont="1" applyFill="1" applyBorder="1" applyAlignment="1">
      <alignment horizontal="right" wrapText="1"/>
    </xf>
    <xf numFmtId="178" fontId="1" fillId="24" borderId="0" xfId="58" applyNumberFormat="1" applyFont="1" applyFill="1" applyProtection="1">
      <alignment/>
      <protection/>
    </xf>
    <xf numFmtId="3" fontId="1" fillId="24" borderId="0" xfId="58" applyNumberFormat="1" applyFont="1" applyFill="1" applyProtection="1">
      <alignment/>
      <protection/>
    </xf>
    <xf numFmtId="3" fontId="1" fillId="24" borderId="13" xfId="58" applyNumberFormat="1" applyFont="1" applyFill="1" applyBorder="1" applyProtection="1">
      <alignment/>
      <protection/>
    </xf>
    <xf numFmtId="4" fontId="1" fillId="24" borderId="0" xfId="58" applyNumberFormat="1" applyFont="1" applyFill="1" applyProtection="1">
      <alignment/>
      <protection/>
    </xf>
    <xf numFmtId="2" fontId="1" fillId="24" borderId="0" xfId="58" applyNumberFormat="1" applyFont="1" applyFill="1" applyAlignment="1">
      <alignment horizontal="right"/>
      <protection/>
    </xf>
    <xf numFmtId="178" fontId="1" fillId="24" borderId="0" xfId="58" applyNumberFormat="1" applyFont="1" applyFill="1" applyAlignment="1">
      <alignment horizontal="right"/>
      <protection/>
    </xf>
    <xf numFmtId="3" fontId="1" fillId="24" borderId="0" xfId="58" applyNumberFormat="1" applyFont="1" applyFill="1" applyBorder="1" applyProtection="1">
      <alignment/>
      <protection/>
    </xf>
    <xf numFmtId="2" fontId="1" fillId="24" borderId="0" xfId="58" applyNumberFormat="1" applyFont="1" applyFill="1" applyAlignment="1" applyProtection="1">
      <alignment horizontal="right"/>
      <protection/>
    </xf>
    <xf numFmtId="178" fontId="1" fillId="24" borderId="0" xfId="58" applyNumberFormat="1" applyFont="1" applyFill="1" applyAlignment="1" applyProtection="1">
      <alignment horizontal="right"/>
      <protection/>
    </xf>
    <xf numFmtId="178" fontId="1" fillId="24" borderId="0" xfId="58" applyNumberFormat="1" applyFont="1" applyFill="1" applyBorder="1" applyAlignment="1" applyProtection="1">
      <alignment horizontal="right"/>
      <protection/>
    </xf>
    <xf numFmtId="2" fontId="1" fillId="24" borderId="0" xfId="58" applyNumberFormat="1" applyFont="1" applyFill="1" applyProtection="1">
      <alignment/>
      <protection/>
    </xf>
    <xf numFmtId="4" fontId="1" fillId="24" borderId="0" xfId="58" applyNumberFormat="1" applyFont="1" applyFill="1" applyBorder="1" applyProtection="1">
      <alignment/>
      <protection/>
    </xf>
    <xf numFmtId="17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0" xfId="54" applyFont="1">
      <alignment/>
      <protection/>
    </xf>
    <xf numFmtId="185" fontId="1" fillId="0" borderId="0" xfId="54" applyNumberFormat="1" applyFont="1">
      <alignment/>
      <protection/>
    </xf>
    <xf numFmtId="180" fontId="1" fillId="0" borderId="0" xfId="54" applyNumberFormat="1" applyFont="1">
      <alignment/>
      <protection/>
    </xf>
    <xf numFmtId="0" fontId="2" fillId="0" borderId="0" xfId="54" applyFont="1" applyAlignment="1">
      <alignment horizontal="left"/>
      <protection/>
    </xf>
    <xf numFmtId="185" fontId="2" fillId="0" borderId="0" xfId="54" applyNumberFormat="1" applyFont="1" applyAlignment="1">
      <alignment horizontal="left"/>
      <protection/>
    </xf>
    <xf numFmtId="180" fontId="2" fillId="0" borderId="0" xfId="54" applyNumberFormat="1" applyFont="1" applyAlignment="1">
      <alignment horizontal="left"/>
      <protection/>
    </xf>
    <xf numFmtId="0" fontId="1" fillId="25" borderId="11" xfId="54" applyFont="1" applyFill="1" applyBorder="1" applyAlignment="1">
      <alignment horizontal="center" vertical="center"/>
      <protection/>
    </xf>
    <xf numFmtId="180" fontId="1" fillId="25" borderId="11" xfId="54" applyNumberFormat="1" applyFont="1" applyFill="1" applyBorder="1" applyAlignment="1">
      <alignment horizontal="centerContinuous"/>
      <protection/>
    </xf>
    <xf numFmtId="0" fontId="1" fillId="25" borderId="0" xfId="54" applyFont="1" applyFill="1" applyBorder="1" applyAlignment="1">
      <alignment horizontal="center" vertical="center"/>
      <protection/>
    </xf>
    <xf numFmtId="180" fontId="1" fillId="25" borderId="0" xfId="54" applyNumberFormat="1" applyFont="1" applyFill="1" applyBorder="1" applyAlignment="1">
      <alignment horizontal="centerContinuous"/>
      <protection/>
    </xf>
    <xf numFmtId="0" fontId="1" fillId="0" borderId="0" xfId="54" applyFont="1" applyAlignment="1">
      <alignment horizontal="right" vertical="top" wrapText="1"/>
      <protection/>
    </xf>
    <xf numFmtId="0" fontId="1" fillId="25" borderId="12" xfId="54" applyFont="1" applyFill="1" applyBorder="1" applyAlignment="1">
      <alignment horizontal="center" vertical="center"/>
      <protection/>
    </xf>
    <xf numFmtId="185" fontId="1" fillId="25" borderId="12" xfId="54" applyNumberFormat="1" applyFont="1" applyFill="1" applyBorder="1" applyAlignment="1">
      <alignment horizontal="center" vertical="top" wrapText="1"/>
      <protection/>
    </xf>
    <xf numFmtId="180" fontId="1" fillId="25" borderId="12" xfId="54" applyNumberFormat="1" applyFont="1" applyFill="1" applyBorder="1" applyAlignment="1">
      <alignment horizontal="center" vertical="top" wrapText="1"/>
      <protection/>
    </xf>
    <xf numFmtId="182" fontId="1" fillId="0" borderId="0" xfId="54" applyNumberFormat="1" applyFont="1" applyAlignment="1">
      <alignment horizontal="right" vertical="top" wrapText="1"/>
      <protection/>
    </xf>
    <xf numFmtId="0" fontId="1" fillId="0" borderId="0" xfId="54" applyFont="1" applyBorder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54" applyFont="1" applyFill="1">
      <alignment/>
      <protection/>
    </xf>
    <xf numFmtId="2" fontId="1" fillId="0" borderId="0" xfId="54" applyNumberFormat="1" applyFont="1">
      <alignment/>
      <protection/>
    </xf>
    <xf numFmtId="0" fontId="2" fillId="24" borderId="0" xfId="54" applyFont="1" applyFill="1">
      <alignment/>
      <protection/>
    </xf>
    <xf numFmtId="0" fontId="1" fillId="0" borderId="0" xfId="54" applyFont="1" applyAlignment="1">
      <alignment horizontal="left"/>
      <protection/>
    </xf>
    <xf numFmtId="2" fontId="2" fillId="0" borderId="0" xfId="54" applyNumberFormat="1" applyFont="1" applyAlignment="1">
      <alignment horizontal="left"/>
      <protection/>
    </xf>
    <xf numFmtId="0" fontId="1" fillId="25" borderId="14" xfId="54" applyFont="1" applyFill="1" applyBorder="1" applyAlignment="1">
      <alignment horizontal="centerContinuous" vertical="center"/>
      <protection/>
    </xf>
    <xf numFmtId="0" fontId="1" fillId="25" borderId="11" xfId="54" applyNumberFormat="1" applyFont="1" applyFill="1" applyBorder="1" applyAlignment="1">
      <alignment horizontal="centerContinuous" wrapText="1"/>
      <protection/>
    </xf>
    <xf numFmtId="0" fontId="1" fillId="25" borderId="15" xfId="54" applyNumberFormat="1" applyFont="1" applyFill="1" applyBorder="1" applyAlignment="1">
      <alignment horizontal="centerContinuous" wrapText="1"/>
      <protection/>
    </xf>
    <xf numFmtId="0" fontId="1" fillId="25" borderId="12" xfId="54" applyFont="1" applyFill="1" applyBorder="1" applyAlignment="1">
      <alignment horizontal="center" vertical="top" wrapText="1"/>
      <protection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3" xfId="66" applyNumberFormat="1" applyFont="1" applyBorder="1" applyProtection="1">
      <alignment/>
      <protection/>
    </xf>
    <xf numFmtId="182" fontId="1" fillId="0" borderId="13" xfId="66" applyNumberFormat="1" applyFont="1" applyBorder="1" applyProtection="1">
      <alignment/>
      <protection/>
    </xf>
    <xf numFmtId="2" fontId="1" fillId="0" borderId="0" xfId="66" applyNumberFormat="1" applyFont="1" applyBorder="1" applyProtection="1">
      <alignment/>
      <protection/>
    </xf>
    <xf numFmtId="182" fontId="1" fillId="0" borderId="0" xfId="66" applyNumberFormat="1" applyFont="1" applyBorder="1" applyProtection="1">
      <alignment/>
      <protection/>
    </xf>
    <xf numFmtId="0" fontId="1" fillId="0" borderId="15" xfId="0" applyFont="1" applyBorder="1" applyAlignment="1">
      <alignment horizontal="center"/>
    </xf>
    <xf numFmtId="2" fontId="1" fillId="0" borderId="0" xfId="54" applyNumberFormat="1" applyFont="1" applyBorder="1" applyAlignment="1">
      <alignment/>
      <protection/>
    </xf>
    <xf numFmtId="2" fontId="1" fillId="24" borderId="0" xfId="54" applyNumberFormat="1" applyFont="1" applyFill="1" applyBorder="1" applyAlignment="1">
      <alignment/>
      <protection/>
    </xf>
    <xf numFmtId="180" fontId="1" fillId="0" borderId="0" xfId="54" applyNumberFormat="1" applyFont="1" applyBorder="1" applyAlignment="1">
      <alignment/>
      <protection/>
    </xf>
    <xf numFmtId="180" fontId="1" fillId="0" borderId="0" xfId="0" applyNumberFormat="1" applyFont="1" applyFill="1" applyBorder="1" applyAlignment="1">
      <alignment/>
    </xf>
    <xf numFmtId="0" fontId="3" fillId="0" borderId="0" xfId="54" applyFont="1" applyAlignment="1">
      <alignment horizontal="left"/>
      <protection/>
    </xf>
    <xf numFmtId="0" fontId="1" fillId="24" borderId="0" xfId="0" applyNumberFormat="1" applyFont="1" applyFill="1" applyBorder="1" applyAlignment="1">
      <alignment/>
    </xf>
    <xf numFmtId="0" fontId="2" fillId="24" borderId="0" xfId="54" applyFont="1" applyFill="1" applyAlignment="1">
      <alignment horizontal="left"/>
      <protection/>
    </xf>
    <xf numFmtId="0" fontId="2" fillId="24" borderId="0" xfId="0" applyFont="1" applyFill="1" applyAlignment="1">
      <alignment horizontal="centerContinuous"/>
    </xf>
    <xf numFmtId="0" fontId="1" fillId="24" borderId="0" xfId="54" applyFont="1" applyFill="1" applyAlignment="1">
      <alignment horizontal="left"/>
      <protection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/>
    </xf>
    <xf numFmtId="2" fontId="1" fillId="24" borderId="0" xfId="0" applyNumberFormat="1" applyFont="1" applyFill="1" applyAlignment="1">
      <alignment/>
    </xf>
    <xf numFmtId="2" fontId="1" fillId="24" borderId="15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24" borderId="11" xfId="0" applyFont="1" applyFill="1" applyBorder="1" applyAlignment="1">
      <alignment/>
    </xf>
    <xf numFmtId="0" fontId="1" fillId="24" borderId="14" xfId="0" applyFont="1" applyFill="1" applyBorder="1" applyAlignment="1">
      <alignment horizontal="centerContinuous"/>
    </xf>
    <xf numFmtId="0" fontId="1" fillId="24" borderId="11" xfId="0" applyFont="1" applyFill="1" applyBorder="1" applyAlignment="1">
      <alignment horizontal="centerContinuous"/>
    </xf>
    <xf numFmtId="0" fontId="1" fillId="24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186" fontId="1" fillId="24" borderId="0" xfId="0" applyNumberFormat="1" applyFont="1" applyFill="1" applyBorder="1" applyAlignment="1">
      <alignment horizontal="left"/>
    </xf>
    <xf numFmtId="2" fontId="1" fillId="24" borderId="0" xfId="0" applyNumberFormat="1" applyFont="1" applyFill="1" applyBorder="1" applyAlignment="1">
      <alignment horizontal="left"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8" fillId="0" borderId="0" xfId="55" applyFont="1" applyBorder="1">
      <alignment/>
      <protection/>
    </xf>
    <xf numFmtId="0" fontId="8" fillId="0" borderId="0" xfId="55" applyFont="1" applyBorder="1" applyAlignment="1">
      <alignment horizontal="center"/>
      <protection/>
    </xf>
    <xf numFmtId="0" fontId="1" fillId="24" borderId="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2" fontId="1" fillId="0" borderId="0" xfId="61" applyNumberFormat="1" applyFont="1" applyProtection="1">
      <alignment/>
      <protection/>
    </xf>
    <xf numFmtId="2" fontId="1" fillId="0" borderId="0" xfId="61" applyNumberFormat="1" applyFont="1" applyBorder="1" applyProtection="1">
      <alignment/>
      <protection/>
    </xf>
    <xf numFmtId="0" fontId="9" fillId="24" borderId="0" xfId="0" applyFont="1" applyFill="1" applyBorder="1" applyAlignment="1" applyProtection="1">
      <alignment horizontal="left"/>
      <protection/>
    </xf>
    <xf numFmtId="0" fontId="1" fillId="24" borderId="0" xfId="55" applyFont="1" applyFill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" fillId="24" borderId="0" xfId="55" applyFont="1" applyFill="1" applyAlignment="1">
      <alignment horizontal="left"/>
      <protection/>
    </xf>
    <xf numFmtId="0" fontId="8" fillId="0" borderId="0" xfId="55" applyFont="1" applyAlignment="1">
      <alignment horizontal="left"/>
      <protection/>
    </xf>
    <xf numFmtId="0" fontId="2" fillId="24" borderId="0" xfId="0" applyFont="1" applyFill="1" applyBorder="1" applyAlignment="1">
      <alignment/>
    </xf>
    <xf numFmtId="0" fontId="1" fillId="24" borderId="0" xfId="54" applyFont="1" applyFill="1" applyAlignment="1">
      <alignment horizontal="right" vertical="top" wrapText="1"/>
      <protection/>
    </xf>
    <xf numFmtId="178" fontId="1" fillId="24" borderId="0" xfId="66" applyNumberFormat="1" applyFont="1" applyFill="1" applyAlignment="1" applyProtection="1">
      <alignment horizontal="center"/>
      <protection/>
    </xf>
    <xf numFmtId="178" fontId="1" fillId="24" borderId="0" xfId="66" applyNumberFormat="1" applyFont="1" applyFill="1" applyProtection="1">
      <alignment/>
      <protection/>
    </xf>
    <xf numFmtId="0" fontId="1" fillId="24" borderId="0" xfId="54" applyFont="1" applyFill="1" applyBorder="1">
      <alignment/>
      <protection/>
    </xf>
    <xf numFmtId="0" fontId="3" fillId="24" borderId="0" xfId="54" applyFont="1" applyFill="1">
      <alignment/>
      <protection/>
    </xf>
    <xf numFmtId="181" fontId="1" fillId="24" borderId="0" xfId="0" applyNumberFormat="1" applyFont="1" applyFill="1" applyAlignment="1" applyProtection="1">
      <alignment horizontal="center"/>
      <protection/>
    </xf>
    <xf numFmtId="178" fontId="1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178" fontId="2" fillId="24" borderId="0" xfId="0" applyNumberFormat="1" applyFont="1" applyFill="1" applyAlignment="1">
      <alignment horizontal="right"/>
    </xf>
    <xf numFmtId="0" fontId="2" fillId="24" borderId="1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right"/>
    </xf>
    <xf numFmtId="1" fontId="2" fillId="24" borderId="14" xfId="0" applyNumberFormat="1" applyFont="1" applyFill="1" applyBorder="1" applyAlignment="1">
      <alignment horizontal="right"/>
    </xf>
    <xf numFmtId="2" fontId="2" fillId="24" borderId="0" xfId="52" applyNumberFormat="1" applyFont="1" applyFill="1" applyBorder="1" applyAlignment="1" quotePrefix="1">
      <alignment horizontal="left"/>
      <protection/>
    </xf>
    <xf numFmtId="3" fontId="1" fillId="24" borderId="0" xfId="0" applyNumberFormat="1" applyFont="1" applyFill="1" applyAlignment="1">
      <alignment horizontal="right"/>
    </xf>
    <xf numFmtId="2" fontId="1" fillId="24" borderId="0" xfId="52" applyNumberFormat="1" applyFont="1" applyFill="1" applyBorder="1" applyAlignment="1">
      <alignment horizontal="left" indent="1"/>
      <protection/>
    </xf>
    <xf numFmtId="2" fontId="1" fillId="24" borderId="0" xfId="52" applyNumberFormat="1" applyFont="1" applyFill="1" applyBorder="1" applyAlignment="1">
      <alignment horizontal="left" indent="2"/>
      <protection/>
    </xf>
    <xf numFmtId="3" fontId="1" fillId="24" borderId="0" xfId="0" applyNumberFormat="1" applyFont="1" applyFill="1" applyBorder="1" applyAlignment="1">
      <alignment horizontal="right"/>
    </xf>
    <xf numFmtId="2" fontId="2" fillId="24" borderId="15" xfId="52" applyNumberFormat="1" applyFont="1" applyFill="1" applyBorder="1" applyAlignment="1" quotePrefix="1">
      <alignment horizontal="left"/>
      <protection/>
    </xf>
    <xf numFmtId="178" fontId="1" fillId="24" borderId="15" xfId="0" applyNumberFormat="1" applyFont="1" applyFill="1" applyBorder="1" applyAlignment="1">
      <alignment horizontal="right"/>
    </xf>
    <xf numFmtId="0" fontId="1" fillId="24" borderId="15" xfId="0" applyFont="1" applyFill="1" applyBorder="1" applyAlignment="1">
      <alignment horizontal="right"/>
    </xf>
    <xf numFmtId="3" fontId="1" fillId="24" borderId="15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left" indent="2"/>
    </xf>
    <xf numFmtId="189" fontId="1" fillId="24" borderId="0" xfId="57" applyNumberFormat="1" applyFont="1" applyFill="1" applyBorder="1" applyAlignment="1" applyProtection="1">
      <alignment horizontal="left" indent="2"/>
      <protection/>
    </xf>
    <xf numFmtId="2" fontId="1" fillId="24" borderId="0" xfId="0" applyNumberFormat="1" applyFont="1" applyFill="1" applyBorder="1" applyAlignment="1">
      <alignment horizontal="left" indent="3"/>
    </xf>
    <xf numFmtId="0" fontId="1" fillId="24" borderId="0" xfId="0" applyFont="1" applyFill="1" applyBorder="1" applyAlignment="1">
      <alignment horizontal="left" indent="3"/>
    </xf>
    <xf numFmtId="3" fontId="1" fillId="24" borderId="0" xfId="0" applyNumberFormat="1" applyFont="1" applyFill="1" applyAlignment="1">
      <alignment/>
    </xf>
    <xf numFmtId="178" fontId="1" fillId="24" borderId="0" xfId="0" applyNumberFormat="1" applyFont="1" applyFill="1" applyBorder="1" applyAlignment="1">
      <alignment horizontal="left" indent="4"/>
    </xf>
    <xf numFmtId="2" fontId="1" fillId="24" borderId="0" xfId="0" applyNumberFormat="1" applyFont="1" applyFill="1" applyBorder="1" applyAlignment="1" quotePrefix="1">
      <alignment horizontal="left" indent="5"/>
    </xf>
    <xf numFmtId="2" fontId="1" fillId="24" borderId="0" xfId="0" applyNumberFormat="1" applyFont="1" applyFill="1" applyBorder="1" applyAlignment="1">
      <alignment horizontal="left" indent="5"/>
    </xf>
    <xf numFmtId="2" fontId="1" fillId="24" borderId="14" xfId="0" applyNumberFormat="1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/>
    </xf>
    <xf numFmtId="188" fontId="1" fillId="24" borderId="0" xfId="0" applyNumberFormat="1" applyFont="1" applyFill="1" applyAlignment="1">
      <alignment/>
    </xf>
    <xf numFmtId="188" fontId="1" fillId="24" borderId="0" xfId="0" applyNumberFormat="1" applyFont="1" applyFill="1" applyBorder="1" applyAlignment="1">
      <alignment/>
    </xf>
    <xf numFmtId="178" fontId="1" fillId="24" borderId="15" xfId="0" applyNumberFormat="1" applyFont="1" applyFill="1" applyBorder="1" applyAlignment="1">
      <alignment horizontal="left" indent="4"/>
    </xf>
    <xf numFmtId="188" fontId="1" fillId="24" borderId="15" xfId="0" applyNumberFormat="1" applyFont="1" applyFill="1" applyBorder="1" applyAlignment="1">
      <alignment/>
    </xf>
    <xf numFmtId="183" fontId="1" fillId="24" borderId="0" xfId="0" applyNumberFormat="1" applyFont="1" applyFill="1" applyBorder="1" applyAlignment="1">
      <alignment/>
    </xf>
    <xf numFmtId="0" fontId="2" fillId="24" borderId="0" xfId="0" applyFont="1" applyFill="1" applyBorder="1" applyAlignment="1" quotePrefix="1">
      <alignment horizontal="left"/>
    </xf>
    <xf numFmtId="0" fontId="2" fillId="24" borderId="0" xfId="0" applyFont="1" applyFill="1" applyBorder="1" applyAlignment="1" quotePrefix="1">
      <alignment horizontal="right"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2" xfId="0" applyFont="1" applyFill="1" applyBorder="1" applyAlignment="1">
      <alignment horizontal="left"/>
    </xf>
    <xf numFmtId="178" fontId="1" fillId="24" borderId="0" xfId="0" applyNumberFormat="1" applyFont="1" applyFill="1" applyBorder="1" applyAlignment="1" quotePrefix="1">
      <alignment horizontal="center"/>
    </xf>
    <xf numFmtId="178" fontId="1" fillId="24" borderId="15" xfId="0" applyNumberFormat="1" applyFont="1" applyFill="1" applyBorder="1" applyAlignment="1" quotePrefix="1">
      <alignment horizontal="center"/>
    </xf>
    <xf numFmtId="178" fontId="1" fillId="24" borderId="0" xfId="0" applyNumberFormat="1" applyFont="1" applyFill="1" applyAlignment="1">
      <alignment/>
    </xf>
    <xf numFmtId="178" fontId="1" fillId="24" borderId="0" xfId="65" applyNumberFormat="1" applyFont="1" applyFill="1" applyAlignment="1" applyProtection="1">
      <alignment horizontal="center"/>
      <protection/>
    </xf>
    <xf numFmtId="178" fontId="1" fillId="24" borderId="0" xfId="65" applyNumberFormat="1" applyFont="1" applyFill="1" applyProtection="1">
      <alignment/>
      <protection/>
    </xf>
    <xf numFmtId="178" fontId="1" fillId="24" borderId="0" xfId="65" applyNumberFormat="1" applyFont="1" applyFill="1" applyBorder="1" applyAlignment="1" applyProtection="1">
      <alignment horizontal="center"/>
      <protection/>
    </xf>
    <xf numFmtId="178" fontId="1" fillId="24" borderId="0" xfId="65" applyNumberFormat="1" applyFont="1" applyFill="1" applyBorder="1" applyProtection="1">
      <alignment/>
      <protection/>
    </xf>
    <xf numFmtId="178" fontId="1" fillId="24" borderId="15" xfId="65" applyNumberFormat="1" applyFont="1" applyFill="1" applyBorder="1" applyProtection="1">
      <alignment/>
      <protection/>
    </xf>
    <xf numFmtId="0" fontId="1" fillId="24" borderId="15" xfId="0" applyFont="1" applyFill="1" applyBorder="1" applyAlignment="1">
      <alignment/>
    </xf>
    <xf numFmtId="0" fontId="15" fillId="24" borderId="0" xfId="68" applyFont="1" applyFill="1" applyBorder="1">
      <alignment/>
      <protection/>
    </xf>
    <xf numFmtId="0" fontId="2" fillId="24" borderId="0" xfId="68" applyFont="1" applyFill="1" applyBorder="1" applyAlignment="1">
      <alignment horizontal="left"/>
      <protection/>
    </xf>
    <xf numFmtId="0" fontId="1" fillId="24" borderId="0" xfId="68" applyFont="1" applyFill="1">
      <alignment/>
      <protection/>
    </xf>
    <xf numFmtId="0" fontId="16" fillId="24" borderId="0" xfId="68" applyFont="1" applyFill="1" applyAlignment="1" applyProtection="1">
      <alignment horizontal="left"/>
      <protection/>
    </xf>
    <xf numFmtId="0" fontId="1" fillId="24" borderId="0" xfId="68" applyFont="1" applyFill="1" applyBorder="1">
      <alignment/>
      <protection/>
    </xf>
    <xf numFmtId="0" fontId="9" fillId="24" borderId="12" xfId="68" applyFont="1" applyFill="1" applyBorder="1" applyAlignment="1" applyProtection="1">
      <alignment horizontal="center" wrapText="1"/>
      <protection/>
    </xf>
    <xf numFmtId="0" fontId="1" fillId="24" borderId="12" xfId="68" applyFont="1" applyFill="1" applyBorder="1" applyAlignment="1" applyProtection="1">
      <alignment horizontal="center" wrapText="1"/>
      <protection/>
    </xf>
    <xf numFmtId="0" fontId="9" fillId="24" borderId="0" xfId="68" applyFont="1" applyFill="1" applyBorder="1" applyAlignment="1" applyProtection="1">
      <alignment horizontal="center" wrapText="1"/>
      <protection/>
    </xf>
    <xf numFmtId="186" fontId="1" fillId="24" borderId="0" xfId="68" applyNumberFormat="1" applyFont="1" applyFill="1" applyBorder="1" applyAlignment="1">
      <alignment horizontal="left"/>
      <protection/>
    </xf>
    <xf numFmtId="3" fontId="1" fillId="24" borderId="0" xfId="63" applyNumberFormat="1" applyFont="1" applyFill="1" applyProtection="1">
      <alignment/>
      <protection/>
    </xf>
    <xf numFmtId="3" fontId="1" fillId="24" borderId="0" xfId="63" applyNumberFormat="1" applyFont="1" applyFill="1">
      <alignment/>
      <protection/>
    </xf>
    <xf numFmtId="3" fontId="9" fillId="24" borderId="0" xfId="68" applyNumberFormat="1" applyFont="1" applyFill="1" applyBorder="1" applyAlignment="1" applyProtection="1">
      <alignment horizontal="center" wrapText="1"/>
      <protection/>
    </xf>
    <xf numFmtId="3" fontId="1" fillId="24" borderId="0" xfId="63" applyNumberFormat="1" applyFont="1" applyFill="1" applyBorder="1" applyProtection="1">
      <alignment/>
      <protection/>
    </xf>
    <xf numFmtId="1" fontId="1" fillId="24" borderId="0" xfId="68" applyNumberFormat="1" applyFont="1" applyFill="1" applyBorder="1">
      <alignment/>
      <protection/>
    </xf>
    <xf numFmtId="0" fontId="17" fillId="24" borderId="0" xfId="0" applyFont="1" applyFill="1" applyBorder="1" applyAlignment="1">
      <alignment horizontal="left"/>
    </xf>
    <xf numFmtId="2" fontId="1" fillId="24" borderId="15" xfId="0" applyNumberFormat="1" applyFont="1" applyFill="1" applyBorder="1" applyAlignment="1">
      <alignment horizontal="right"/>
    </xf>
    <xf numFmtId="0" fontId="1" fillId="24" borderId="12" xfId="0" applyFont="1" applyFill="1" applyBorder="1" applyAlignment="1">
      <alignment wrapText="1"/>
    </xf>
    <xf numFmtId="0" fontId="17" fillId="24" borderId="0" xfId="0" applyFont="1" applyFill="1" applyBorder="1" applyAlignment="1">
      <alignment horizontal="right"/>
    </xf>
    <xf numFmtId="0" fontId="1" fillId="24" borderId="0" xfId="0" applyNumberFormat="1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49" fontId="1" fillId="24" borderId="11" xfId="0" applyNumberFormat="1" applyFont="1" applyFill="1" applyBorder="1" applyAlignment="1">
      <alignment horizontal="center" wrapText="1"/>
    </xf>
    <xf numFmtId="49" fontId="9" fillId="24" borderId="11" xfId="0" applyNumberFormat="1" applyFont="1" applyFill="1" applyBorder="1" applyAlignment="1">
      <alignment horizontal="center" wrapText="1"/>
    </xf>
    <xf numFmtId="0" fontId="15" fillId="24" borderId="0" xfId="0" applyFont="1" applyFill="1" applyBorder="1" applyAlignment="1">
      <alignment wrapText="1"/>
    </xf>
    <xf numFmtId="49" fontId="1" fillId="24" borderId="12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wrapText="1"/>
    </xf>
    <xf numFmtId="3" fontId="1" fillId="24" borderId="0" xfId="64" applyNumberFormat="1" applyFont="1" applyFill="1" applyBorder="1" applyProtection="1">
      <alignment/>
      <protection/>
    </xf>
    <xf numFmtId="3" fontId="1" fillId="24" borderId="15" xfId="64" applyNumberFormat="1" applyFont="1" applyFill="1" applyBorder="1" applyProtection="1">
      <alignment/>
      <protection/>
    </xf>
    <xf numFmtId="49" fontId="1" fillId="24" borderId="12" xfId="0" applyNumberFormat="1" applyFont="1" applyFill="1" applyBorder="1" applyAlignment="1">
      <alignment horizontal="center" wrapText="1"/>
    </xf>
    <xf numFmtId="187" fontId="2" fillId="24" borderId="0" xfId="70" applyFont="1" applyFill="1" applyBorder="1" applyAlignment="1">
      <alignment horizontal="left"/>
      <protection/>
    </xf>
    <xf numFmtId="181" fontId="1" fillId="24" borderId="0" xfId="70" applyNumberFormat="1" applyFont="1" applyFill="1" applyAlignment="1" applyProtection="1">
      <alignment horizontal="center"/>
      <protection/>
    </xf>
    <xf numFmtId="187" fontId="1" fillId="24" borderId="0" xfId="70" applyFont="1" applyFill="1">
      <alignment/>
      <protection/>
    </xf>
    <xf numFmtId="1" fontId="2" fillId="24" borderId="0" xfId="70" applyNumberFormat="1" applyFont="1" applyFill="1" applyAlignment="1" applyProtection="1">
      <alignment horizontal="left"/>
      <protection/>
    </xf>
    <xf numFmtId="2" fontId="1" fillId="24" borderId="0" xfId="70" applyNumberFormat="1" applyFont="1" applyFill="1">
      <alignment/>
      <protection/>
    </xf>
    <xf numFmtId="37" fontId="1" fillId="24" borderId="0" xfId="70" applyNumberFormat="1" applyFont="1" applyFill="1" applyProtection="1">
      <alignment/>
      <protection/>
    </xf>
    <xf numFmtId="1" fontId="1" fillId="24" borderId="0" xfId="70" applyNumberFormat="1" applyFont="1" applyFill="1" applyAlignment="1" applyProtection="1">
      <alignment horizontal="left"/>
      <protection/>
    </xf>
    <xf numFmtId="1" fontId="1" fillId="24" borderId="16" xfId="70" applyNumberFormat="1" applyFont="1" applyFill="1" applyBorder="1" applyAlignment="1">
      <alignment horizontal="left"/>
      <protection/>
    </xf>
    <xf numFmtId="187" fontId="1" fillId="24" borderId="16" xfId="70" applyFont="1" applyFill="1" applyBorder="1" applyAlignment="1" applyProtection="1">
      <alignment horizontal="right"/>
      <protection/>
    </xf>
    <xf numFmtId="187" fontId="2" fillId="24" borderId="0" xfId="70" applyFont="1" applyFill="1" applyBorder="1">
      <alignment/>
      <protection/>
    </xf>
    <xf numFmtId="187" fontId="1" fillId="24" borderId="0" xfId="70" applyFont="1" applyFill="1" applyBorder="1">
      <alignment/>
      <protection/>
    </xf>
    <xf numFmtId="1" fontId="1" fillId="24" borderId="0" xfId="70" applyNumberFormat="1" applyFont="1" applyFill="1">
      <alignment/>
      <protection/>
    </xf>
    <xf numFmtId="1" fontId="3" fillId="24" borderId="0" xfId="70" applyNumberFormat="1" applyFont="1" applyFill="1">
      <alignment/>
      <protection/>
    </xf>
    <xf numFmtId="187" fontId="1" fillId="24" borderId="0" xfId="0" applyNumberFormat="1" applyFont="1" applyFill="1" applyBorder="1" applyAlignment="1" applyProtection="1">
      <alignment horizontal="fill"/>
      <protection/>
    </xf>
    <xf numFmtId="187" fontId="9" fillId="24" borderId="16" xfId="0" applyNumberFormat="1" applyFont="1" applyFill="1" applyBorder="1" applyAlignment="1" applyProtection="1">
      <alignment horizontal="left" vertical="center" wrapText="1"/>
      <protection/>
    </xf>
    <xf numFmtId="1" fontId="1" fillId="24" borderId="16" xfId="56" applyNumberFormat="1" applyFont="1" applyFill="1" applyBorder="1">
      <alignment/>
      <protection/>
    </xf>
    <xf numFmtId="2" fontId="1" fillId="24" borderId="0" xfId="56" applyNumberFormat="1" applyFont="1" applyFill="1" applyBorder="1">
      <alignment/>
      <protection/>
    </xf>
    <xf numFmtId="0" fontId="1" fillId="24" borderId="13" xfId="0" applyFont="1" applyFill="1" applyBorder="1" applyAlignment="1" applyProtection="1" quotePrefix="1">
      <alignment horizontal="left" vertical="center"/>
      <protection/>
    </xf>
    <xf numFmtId="2" fontId="1" fillId="24" borderId="0" xfId="56" applyNumberFormat="1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 quotePrefix="1">
      <alignment horizontal="left" vertical="center"/>
      <protection/>
    </xf>
    <xf numFmtId="187" fontId="9" fillId="24" borderId="0" xfId="0" applyNumberFormat="1" applyFont="1" applyFill="1" applyAlignment="1" applyProtection="1">
      <alignment horizontal="left"/>
      <protection/>
    </xf>
    <xf numFmtId="178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 applyProtection="1">
      <alignment horizontal="left" vertical="center" indent="1"/>
      <protection/>
    </xf>
    <xf numFmtId="0" fontId="1" fillId="24" borderId="15" xfId="0" applyFont="1" applyFill="1" applyBorder="1" applyAlignment="1" applyProtection="1">
      <alignment horizontal="left" vertical="center" indent="1"/>
      <protection/>
    </xf>
    <xf numFmtId="178" fontId="1" fillId="24" borderId="1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54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2" fontId="1" fillId="0" borderId="0" xfId="54" applyNumberFormat="1" applyFont="1" applyAlignment="1">
      <alignment horizontal="right" vertical="top" wrapText="1"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53" applyNumberFormat="1" applyFont="1" applyFill="1" applyAlignment="1">
      <alignment horizontal="center" vertical="justify"/>
      <protection/>
    </xf>
    <xf numFmtId="1" fontId="2" fillId="0" borderId="0" xfId="54" applyNumberFormat="1" applyFont="1" applyFill="1" applyAlignment="1">
      <alignment horizontal="left"/>
      <protection/>
    </xf>
    <xf numFmtId="0" fontId="1" fillId="0" borderId="0" xfId="54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54" applyFont="1" applyFill="1">
      <alignment/>
      <protection/>
    </xf>
    <xf numFmtId="2" fontId="1" fillId="0" borderId="11" xfId="53" applyNumberFormat="1" applyFont="1" applyFill="1" applyBorder="1" applyAlignment="1">
      <alignment horizontal="center"/>
      <protection/>
    </xf>
    <xf numFmtId="2" fontId="1" fillId="0" borderId="11" xfId="53" applyNumberFormat="1" applyFont="1" applyFill="1" applyBorder="1" applyAlignment="1">
      <alignment horizontal="center" vertical="justify"/>
      <protection/>
    </xf>
    <xf numFmtId="2" fontId="1" fillId="0" borderId="12" xfId="53" applyNumberFormat="1" applyFont="1" applyFill="1" applyBorder="1" applyAlignment="1">
      <alignment horizontal="center"/>
      <protection/>
    </xf>
    <xf numFmtId="2" fontId="1" fillId="0" borderId="12" xfId="53" applyNumberFormat="1" applyFont="1" applyFill="1" applyBorder="1" applyAlignment="1">
      <alignment horizontal="center" vertical="justify"/>
      <protection/>
    </xf>
    <xf numFmtId="0" fontId="1" fillId="0" borderId="0" xfId="54" applyFont="1" applyFill="1" applyAlignment="1">
      <alignment horizontal="right" vertical="top" wrapText="1"/>
      <protection/>
    </xf>
    <xf numFmtId="2" fontId="1" fillId="0" borderId="0" xfId="67" applyNumberFormat="1" applyFont="1" applyFill="1">
      <alignment/>
      <protection/>
    </xf>
    <xf numFmtId="2" fontId="1" fillId="0" borderId="0" xfId="67" applyNumberFormat="1" applyFont="1" applyFill="1" applyBorder="1">
      <alignment/>
      <protection/>
    </xf>
    <xf numFmtId="181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33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178" fontId="1" fillId="0" borderId="0" xfId="0" applyNumberFormat="1" applyFont="1" applyFill="1" applyAlignment="1">
      <alignment horizontal="right"/>
    </xf>
    <xf numFmtId="0" fontId="1" fillId="24" borderId="16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2" fontId="1" fillId="24" borderId="0" xfId="60" applyNumberFormat="1" applyFont="1" applyFill="1" applyProtection="1">
      <alignment/>
      <protection/>
    </xf>
    <xf numFmtId="1" fontId="1" fillId="24" borderId="0" xfId="60" applyNumberFormat="1" applyFont="1" applyFill="1" applyProtection="1">
      <alignment/>
      <protection/>
    </xf>
    <xf numFmtId="2" fontId="1" fillId="24" borderId="0" xfId="60" applyNumberFormat="1" applyFont="1" applyFill="1" applyBorder="1" applyProtection="1">
      <alignment/>
      <protection/>
    </xf>
    <xf numFmtId="1" fontId="1" fillId="24" borderId="0" xfId="60" applyNumberFormat="1" applyFont="1" applyFill="1" applyBorder="1" applyProtection="1">
      <alignment/>
      <protection/>
    </xf>
    <xf numFmtId="2" fontId="1" fillId="24" borderId="15" xfId="60" applyNumberFormat="1" applyFont="1" applyFill="1" applyBorder="1" applyProtection="1">
      <alignment/>
      <protection/>
    </xf>
    <xf numFmtId="1" fontId="1" fillId="24" borderId="15" xfId="60" applyNumberFormat="1" applyFont="1" applyFill="1" applyBorder="1" applyProtection="1">
      <alignment/>
      <protection/>
    </xf>
    <xf numFmtId="2" fontId="1" fillId="24" borderId="0" xfId="58" applyNumberFormat="1" applyFont="1" applyFill="1" applyBorder="1" applyProtection="1">
      <alignment/>
      <protection/>
    </xf>
    <xf numFmtId="2" fontId="1" fillId="24" borderId="15" xfId="58" applyNumberFormat="1" applyFont="1" applyFill="1" applyBorder="1" applyProtection="1">
      <alignment/>
      <protection/>
    </xf>
    <xf numFmtId="2" fontId="1" fillId="24" borderId="0" xfId="59" applyNumberFormat="1" applyFont="1" applyFill="1" applyProtection="1">
      <alignment/>
      <protection/>
    </xf>
    <xf numFmtId="181" fontId="8" fillId="24" borderId="0" xfId="59" applyNumberFormat="1" applyFont="1" applyFill="1" applyAlignment="1" applyProtection="1">
      <alignment horizontal="center"/>
      <protection/>
    </xf>
    <xf numFmtId="181" fontId="8" fillId="24" borderId="0" xfId="59" applyNumberFormat="1" applyFont="1" applyFill="1" applyProtection="1">
      <alignment/>
      <protection/>
    </xf>
    <xf numFmtId="0" fontId="2" fillId="24" borderId="0" xfId="0" applyFont="1" applyFill="1" applyBorder="1" applyAlignment="1">
      <alignment horizontal="left" vertical="center"/>
    </xf>
    <xf numFmtId="2" fontId="1" fillId="24" borderId="0" xfId="0" applyNumberFormat="1" applyFont="1" applyFill="1" applyAlignment="1">
      <alignment horizontal="right"/>
    </xf>
    <xf numFmtId="0" fontId="1" fillId="24" borderId="15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center" wrapText="1"/>
    </xf>
    <xf numFmtId="178" fontId="1" fillId="24" borderId="0" xfId="0" applyNumberFormat="1" applyFont="1" applyFill="1" applyBorder="1" applyAlignment="1">
      <alignment horizontal="center" wrapText="1"/>
    </xf>
    <xf numFmtId="178" fontId="1" fillId="24" borderId="12" xfId="0" applyNumberFormat="1" applyFont="1" applyFill="1" applyBorder="1" applyAlignment="1">
      <alignment horizontal="center" wrapText="1"/>
    </xf>
    <xf numFmtId="188" fontId="1" fillId="24" borderId="0" xfId="58" applyNumberFormat="1" applyFont="1" applyFill="1" applyProtection="1">
      <alignment/>
      <protection/>
    </xf>
    <xf numFmtId="188" fontId="1" fillId="24" borderId="0" xfId="58" applyNumberFormat="1" applyFont="1" applyFill="1" applyBorder="1" applyProtection="1">
      <alignment/>
      <protection/>
    </xf>
    <xf numFmtId="187" fontId="2" fillId="24" borderId="0" xfId="69" applyFont="1" applyFill="1" applyAlignment="1" applyProtection="1">
      <alignment horizontal="left"/>
      <protection/>
    </xf>
    <xf numFmtId="187" fontId="1" fillId="24" borderId="0" xfId="69" applyFont="1" applyFill="1" applyAlignment="1" applyProtection="1">
      <alignment horizontal="left"/>
      <protection/>
    </xf>
    <xf numFmtId="187" fontId="1" fillId="24" borderId="0" xfId="69" applyFont="1" applyFill="1">
      <alignment/>
      <protection/>
    </xf>
    <xf numFmtId="192" fontId="1" fillId="24" borderId="0" xfId="69" applyNumberFormat="1" applyFont="1" applyFill="1" applyProtection="1">
      <alignment/>
      <protection/>
    </xf>
    <xf numFmtId="187" fontId="1" fillId="24" borderId="0" xfId="69" applyFont="1" applyFill="1" applyBorder="1" applyAlignment="1" applyProtection="1">
      <alignment horizontal="left"/>
      <protection/>
    </xf>
    <xf numFmtId="187" fontId="1" fillId="24" borderId="0" xfId="69" applyFont="1" applyFill="1" applyBorder="1">
      <alignment/>
      <protection/>
    </xf>
    <xf numFmtId="187" fontId="1" fillId="24" borderId="16" xfId="69" applyFont="1" applyFill="1" applyBorder="1" applyAlignment="1">
      <alignment wrapText="1"/>
      <protection/>
    </xf>
    <xf numFmtId="0" fontId="1" fillId="24" borderId="16" xfId="69" applyNumberFormat="1" applyFont="1" applyFill="1" applyBorder="1" applyAlignment="1" applyProtection="1">
      <alignment horizontal="center" vertical="center" wrapText="1"/>
      <protection/>
    </xf>
    <xf numFmtId="187" fontId="1" fillId="24" borderId="0" xfId="69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8" fillId="0" borderId="0" xfId="55" applyFont="1" applyAlignment="1">
      <alignment horizontal="right"/>
      <protection/>
    </xf>
    <xf numFmtId="3" fontId="1" fillId="24" borderId="15" xfId="0" applyNumberFormat="1" applyFont="1" applyFill="1" applyBorder="1" applyAlignment="1">
      <alignment/>
    </xf>
    <xf numFmtId="2" fontId="1" fillId="24" borderId="0" xfId="69" applyNumberFormat="1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5" fillId="24" borderId="0" xfId="46" applyFill="1" applyBorder="1" applyAlignment="1" applyProtection="1">
      <alignment/>
      <protection/>
    </xf>
    <xf numFmtId="201" fontId="8" fillId="0" borderId="0" xfId="55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55" applyFont="1" applyFill="1" applyAlignment="1">
      <alignment horizontal="left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1" fillId="0" borderId="0" xfId="55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55" applyFont="1" applyFill="1" applyBorder="1" applyAlignment="1">
      <alignment horizontal="center"/>
      <protection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0" xfId="55" applyFont="1" applyFill="1" applyBorder="1" applyAlignment="1">
      <alignment horizontal="left"/>
      <protection/>
    </xf>
    <xf numFmtId="0" fontId="1" fillId="0" borderId="0" xfId="55" applyFont="1" applyFill="1" applyAlignment="1">
      <alignment horizontal="right"/>
      <protection/>
    </xf>
    <xf numFmtId="0" fontId="1" fillId="24" borderId="15" xfId="69" applyNumberFormat="1" applyFont="1" applyFill="1" applyBorder="1" applyAlignment="1">
      <alignment horizontal="left"/>
      <protection/>
    </xf>
    <xf numFmtId="0" fontId="0" fillId="24" borderId="0" xfId="0" applyFont="1" applyFill="1" applyAlignment="1">
      <alignment/>
    </xf>
    <xf numFmtId="0" fontId="1" fillId="24" borderId="15" xfId="0" applyFont="1" applyFill="1" applyBorder="1" applyAlignment="1">
      <alignment horizontal="center"/>
    </xf>
    <xf numFmtId="0" fontId="3" fillId="24" borderId="0" xfId="54" applyFont="1" applyFill="1" applyBorder="1">
      <alignment/>
      <protection/>
    </xf>
    <xf numFmtId="2" fontId="1" fillId="24" borderId="0" xfId="61" applyNumberFormat="1" applyFont="1" applyFill="1" applyBorder="1" applyProtection="1">
      <alignment/>
      <protection/>
    </xf>
    <xf numFmtId="2" fontId="1" fillId="24" borderId="15" xfId="61" applyNumberFormat="1" applyFont="1" applyFill="1" applyBorder="1" applyProtection="1">
      <alignment/>
      <protection/>
    </xf>
    <xf numFmtId="178" fontId="1" fillId="24" borderId="0" xfId="65" applyNumberFormat="1" applyFont="1" applyFill="1" applyBorder="1" applyAlignment="1" applyProtection="1">
      <alignment horizontal="left"/>
      <protection/>
    </xf>
    <xf numFmtId="3" fontId="1" fillId="24" borderId="0" xfId="64" applyNumberFormat="1" applyFont="1" applyFill="1" applyBorder="1" applyAlignment="1" applyProtection="1">
      <alignment horizontal="left"/>
      <protection/>
    </xf>
    <xf numFmtId="0" fontId="1" fillId="24" borderId="0" xfId="69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4" borderId="0" xfId="67" applyNumberFormat="1" applyFont="1" applyFill="1" applyBorder="1">
      <alignment/>
      <protection/>
    </xf>
    <xf numFmtId="0" fontId="1" fillId="24" borderId="15" xfId="67" applyNumberFormat="1" applyFont="1" applyFill="1" applyBorder="1" applyAlignment="1">
      <alignment horizontal="left"/>
      <protection/>
    </xf>
    <xf numFmtId="1" fontId="1" fillId="24" borderId="0" xfId="0" applyNumberFormat="1" applyFont="1" applyFill="1" applyBorder="1" applyAlignment="1" applyProtection="1" quotePrefix="1">
      <alignment horizontal="left"/>
      <protection/>
    </xf>
    <xf numFmtId="2" fontId="1" fillId="24" borderId="0" xfId="0" applyNumberFormat="1" applyFont="1" applyFill="1" applyAlignment="1">
      <alignment/>
    </xf>
    <xf numFmtId="1" fontId="3" fillId="24" borderId="0" xfId="0" applyNumberFormat="1" applyFont="1" applyFill="1" applyBorder="1" applyAlignment="1" applyProtection="1">
      <alignment horizontal="left"/>
      <protection/>
    </xf>
    <xf numFmtId="0" fontId="1" fillId="24" borderId="0" xfId="55" applyFont="1" applyFill="1" applyBorder="1">
      <alignment/>
      <protection/>
    </xf>
    <xf numFmtId="0" fontId="1" fillId="24" borderId="0" xfId="55" applyFont="1" applyFill="1">
      <alignment/>
      <protection/>
    </xf>
    <xf numFmtId="0" fontId="8" fillId="24" borderId="0" xfId="55" applyFont="1" applyFill="1" applyAlignment="1">
      <alignment horizontal="center"/>
      <protection/>
    </xf>
    <xf numFmtId="0" fontId="8" fillId="24" borderId="0" xfId="55" applyFont="1" applyFill="1">
      <alignment/>
      <protection/>
    </xf>
    <xf numFmtId="180" fontId="1" fillId="24" borderId="0" xfId="54" applyNumberFormat="1" applyFont="1" applyFill="1">
      <alignment/>
      <protection/>
    </xf>
    <xf numFmtId="185" fontId="1" fillId="24" borderId="0" xfId="54" applyNumberFormat="1" applyFont="1" applyFill="1">
      <alignment/>
      <protection/>
    </xf>
    <xf numFmtId="1" fontId="1" fillId="24" borderId="0" xfId="58" applyNumberFormat="1" applyFont="1" applyFill="1" applyBorder="1" applyAlignment="1" applyProtection="1">
      <alignment horizontal="left"/>
      <protection/>
    </xf>
    <xf numFmtId="1" fontId="1" fillId="24" borderId="15" xfId="58" applyNumberFormat="1" applyFont="1" applyFill="1" applyBorder="1" applyAlignment="1" applyProtection="1">
      <alignment horizontal="left"/>
      <protection/>
    </xf>
    <xf numFmtId="2" fontId="1" fillId="24" borderId="13" xfId="0" applyNumberFormat="1" applyFont="1" applyFill="1" applyBorder="1" applyAlignment="1">
      <alignment/>
    </xf>
    <xf numFmtId="2" fontId="1" fillId="24" borderId="11" xfId="58" applyNumberFormat="1" applyFont="1" applyFill="1" applyBorder="1" applyProtection="1">
      <alignment/>
      <protection/>
    </xf>
    <xf numFmtId="2" fontId="1" fillId="2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4" borderId="0" xfId="59" applyNumberFormat="1" applyFont="1" applyFill="1" applyBorder="1" applyProtection="1">
      <alignment/>
      <protection/>
    </xf>
    <xf numFmtId="2" fontId="1" fillId="24" borderId="11" xfId="59" applyNumberFormat="1" applyFont="1" applyFill="1" applyBorder="1" applyProtection="1">
      <alignment/>
      <protection/>
    </xf>
    <xf numFmtId="181" fontId="8" fillId="24" borderId="0" xfId="59" applyNumberFormat="1" applyFont="1" applyFill="1" applyBorder="1" applyAlignment="1" applyProtection="1">
      <alignment horizontal="center"/>
      <protection/>
    </xf>
    <xf numFmtId="181" fontId="8" fillId="24" borderId="0" xfId="59" applyNumberFormat="1" applyFont="1" applyFill="1" applyBorder="1" applyProtection="1">
      <alignment/>
      <protection/>
    </xf>
    <xf numFmtId="0" fontId="3" fillId="24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4" borderId="16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2" fontId="1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/>
    </xf>
    <xf numFmtId="199" fontId="1" fillId="24" borderId="0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left"/>
    </xf>
    <xf numFmtId="184" fontId="1" fillId="0" borderId="0" xfId="62" applyNumberFormat="1" applyFont="1" applyProtection="1">
      <alignment/>
      <protection/>
    </xf>
    <xf numFmtId="2" fontId="1" fillId="0" borderId="0" xfId="62" applyNumberFormat="1" applyFont="1" applyProtection="1">
      <alignment/>
      <protection/>
    </xf>
    <xf numFmtId="182" fontId="1" fillId="0" borderId="0" xfId="62" applyNumberFormat="1" applyFont="1" applyProtection="1">
      <alignment/>
      <protection/>
    </xf>
    <xf numFmtId="182" fontId="1" fillId="0" borderId="15" xfId="62" applyNumberFormat="1" applyFont="1" applyBorder="1" applyProtection="1">
      <alignment/>
      <protection/>
    </xf>
    <xf numFmtId="2" fontId="2" fillId="24" borderId="0" xfId="0" applyNumberFormat="1" applyFont="1" applyFill="1" applyAlignment="1">
      <alignment horizontal="right"/>
    </xf>
    <xf numFmtId="178" fontId="1" fillId="0" borderId="15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17" xfId="0" applyNumberFormat="1" applyFont="1" applyFill="1" applyBorder="1" applyAlignment="1">
      <alignment horizontal="right"/>
    </xf>
    <xf numFmtId="2" fontId="1" fillId="24" borderId="14" xfId="70" applyNumberFormat="1" applyFont="1" applyFill="1" applyBorder="1">
      <alignment/>
      <protection/>
    </xf>
    <xf numFmtId="4" fontId="1" fillId="24" borderId="11" xfId="0" applyNumberFormat="1" applyFont="1" applyFill="1" applyBorder="1" applyAlignment="1">
      <alignment/>
    </xf>
    <xf numFmtId="1" fontId="1" fillId="24" borderId="11" xfId="0" applyNumberFormat="1" applyFont="1" applyFill="1" applyBorder="1" applyAlignment="1">
      <alignment/>
    </xf>
    <xf numFmtId="178" fontId="1" fillId="24" borderId="0" xfId="66" applyNumberFormat="1" applyFont="1" applyFill="1" applyBorder="1" applyAlignment="1" applyProtection="1">
      <alignment horizontal="center"/>
      <protection/>
    </xf>
    <xf numFmtId="0" fontId="1" fillId="24" borderId="0" xfId="67" applyNumberFormat="1" applyFont="1" applyFill="1" applyBorder="1" applyAlignment="1">
      <alignment horizontal="left"/>
      <protection/>
    </xf>
    <xf numFmtId="3" fontId="1" fillId="0" borderId="0" xfId="67" applyNumberFormat="1" applyFont="1" applyFill="1">
      <alignment/>
      <protection/>
    </xf>
    <xf numFmtId="3" fontId="1" fillId="0" borderId="0" xfId="67" applyNumberFormat="1" applyFont="1" applyFill="1" applyBorder="1">
      <alignment/>
      <protection/>
    </xf>
    <xf numFmtId="3" fontId="1" fillId="24" borderId="0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" fillId="0" borderId="15" xfId="67" applyNumberFormat="1" applyFont="1" applyFill="1" applyBorder="1">
      <alignment/>
      <protection/>
    </xf>
    <xf numFmtId="0" fontId="1" fillId="24" borderId="15" xfId="65" applyNumberFormat="1" applyFont="1" applyFill="1" applyBorder="1" applyAlignment="1" applyProtection="1">
      <alignment horizontal="center"/>
      <protection/>
    </xf>
    <xf numFmtId="178" fontId="1" fillId="24" borderId="0" xfId="0" applyNumberFormat="1" applyFont="1" applyFill="1" applyBorder="1" applyAlignment="1" quotePrefix="1">
      <alignment/>
    </xf>
    <xf numFmtId="178" fontId="1" fillId="24" borderId="15" xfId="0" applyNumberFormat="1" applyFont="1" applyFill="1" applyBorder="1" applyAlignment="1" quotePrefix="1">
      <alignment/>
    </xf>
    <xf numFmtId="0" fontId="1" fillId="24" borderId="15" xfId="58" applyNumberFormat="1" applyFont="1" applyFill="1" applyBorder="1" applyAlignment="1" applyProtection="1">
      <alignment horizontal="left"/>
      <protection/>
    </xf>
    <xf numFmtId="0" fontId="1" fillId="24" borderId="15" xfId="59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Alignment="1">
      <alignment horizontal="right"/>
    </xf>
    <xf numFmtId="2" fontId="1" fillId="0" borderId="15" xfId="0" applyNumberFormat="1" applyFont="1" applyBorder="1" applyAlignment="1">
      <alignment horizontal="right"/>
    </xf>
    <xf numFmtId="178" fontId="1" fillId="24" borderId="0" xfId="58" applyNumberFormat="1" applyFont="1" applyFill="1" applyBorder="1" applyProtection="1">
      <alignment/>
      <protection/>
    </xf>
    <xf numFmtId="3" fontId="1" fillId="24" borderId="15" xfId="58" applyNumberFormat="1" applyFont="1" applyFill="1" applyBorder="1" applyProtection="1">
      <alignment/>
      <protection/>
    </xf>
    <xf numFmtId="178" fontId="1" fillId="24" borderId="15" xfId="58" applyNumberFormat="1" applyFont="1" applyFill="1" applyBorder="1" applyProtection="1">
      <alignment/>
      <protection/>
    </xf>
    <xf numFmtId="204" fontId="1" fillId="24" borderId="0" xfId="58" applyNumberFormat="1" applyFont="1" applyFill="1" applyProtection="1">
      <alignment/>
      <protection/>
    </xf>
    <xf numFmtId="204" fontId="1" fillId="24" borderId="0" xfId="0" applyNumberFormat="1" applyFont="1" applyFill="1" applyBorder="1" applyAlignment="1">
      <alignment/>
    </xf>
    <xf numFmtId="204" fontId="1" fillId="24" borderId="15" xfId="0" applyNumberFormat="1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/>
    </xf>
    <xf numFmtId="1" fontId="1" fillId="24" borderId="14" xfId="0" applyNumberFormat="1" applyFont="1" applyFill="1" applyBorder="1" applyAlignment="1">
      <alignment horizontal="right"/>
    </xf>
    <xf numFmtId="180" fontId="1" fillId="24" borderId="14" xfId="0" applyNumberFormat="1" applyFont="1" applyFill="1" applyBorder="1" applyAlignment="1">
      <alignment/>
    </xf>
    <xf numFmtId="3" fontId="1" fillId="24" borderId="0" xfId="68" applyNumberFormat="1" applyFont="1" applyFill="1" applyBorder="1">
      <alignment/>
      <protection/>
    </xf>
    <xf numFmtId="3" fontId="1" fillId="24" borderId="15" xfId="68" applyNumberFormat="1" applyFont="1" applyFill="1" applyBorder="1">
      <alignment/>
      <protection/>
    </xf>
    <xf numFmtId="2" fontId="1" fillId="0" borderId="15" xfId="66" applyNumberFormat="1" applyFont="1" applyBorder="1" applyProtection="1">
      <alignment/>
      <protection/>
    </xf>
    <xf numFmtId="182" fontId="1" fillId="0" borderId="15" xfId="66" applyNumberFormat="1" applyFont="1" applyBorder="1" applyProtection="1">
      <alignment/>
      <protection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24" borderId="15" xfId="69" applyNumberFormat="1" applyFont="1" applyFill="1" applyBorder="1">
      <alignment/>
      <protection/>
    </xf>
    <xf numFmtId="178" fontId="1" fillId="0" borderId="0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0" fontId="1" fillId="24" borderId="0" xfId="58" applyNumberFormat="1" applyFont="1" applyFill="1" applyBorder="1" applyAlignment="1" applyProtection="1">
      <alignment horizontal="left"/>
      <protection/>
    </xf>
    <xf numFmtId="0" fontId="1" fillId="24" borderId="0" xfId="59" applyNumberFormat="1" applyFont="1" applyFill="1" applyBorder="1" applyAlignment="1" applyProtection="1">
      <alignment horizontal="left"/>
      <protection/>
    </xf>
    <xf numFmtId="0" fontId="1" fillId="24" borderId="0" xfId="65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185" fontId="0" fillId="0" borderId="0" xfId="54" applyNumberFormat="1" applyFont="1">
      <alignment/>
      <protection/>
    </xf>
    <xf numFmtId="180" fontId="0" fillId="0" borderId="0" xfId="54" applyNumberFormat="1" applyFont="1">
      <alignment/>
      <protection/>
    </xf>
    <xf numFmtId="182" fontId="1" fillId="0" borderId="15" xfId="54" applyNumberFormat="1" applyFont="1" applyBorder="1" applyAlignment="1">
      <alignment horizontal="right" vertical="top" wrapText="1"/>
      <protection/>
    </xf>
    <xf numFmtId="2" fontId="1" fillId="0" borderId="15" xfId="62" applyNumberFormat="1" applyFont="1" applyBorder="1" applyProtection="1">
      <alignment/>
      <protection/>
    </xf>
    <xf numFmtId="2" fontId="1" fillId="0" borderId="15" xfId="54" applyNumberFormat="1" applyFont="1" applyBorder="1" applyAlignment="1">
      <alignment/>
      <protection/>
    </xf>
    <xf numFmtId="2" fontId="1" fillId="24" borderId="15" xfId="59" applyNumberFormat="1" applyFont="1" applyFill="1" applyBorder="1" applyProtection="1">
      <alignment/>
      <protection/>
    </xf>
    <xf numFmtId="2" fontId="1" fillId="24" borderId="0" xfId="54" applyNumberFormat="1" applyFont="1" applyFill="1">
      <alignment/>
      <protection/>
    </xf>
    <xf numFmtId="178" fontId="1" fillId="24" borderId="0" xfId="0" applyNumberFormat="1" applyFont="1" applyFill="1" applyAlignment="1" applyProtection="1">
      <alignment/>
      <protection/>
    </xf>
    <xf numFmtId="4" fontId="1" fillId="24" borderId="15" xfId="58" applyNumberFormat="1" applyFont="1" applyFill="1" applyBorder="1" applyProtection="1">
      <alignment/>
      <protection/>
    </xf>
    <xf numFmtId="188" fontId="1" fillId="24" borderId="15" xfId="58" applyNumberFormat="1" applyFont="1" applyFill="1" applyBorder="1" applyProtection="1">
      <alignment/>
      <protection/>
    </xf>
    <xf numFmtId="2" fontId="1" fillId="24" borderId="15" xfId="54" applyNumberFormat="1" applyFont="1" applyFill="1" applyBorder="1" applyAlignment="1">
      <alignment/>
      <protection/>
    </xf>
    <xf numFmtId="2" fontId="1" fillId="0" borderId="15" xfId="61" applyNumberFormat="1" applyFont="1" applyBorder="1" applyProtection="1">
      <alignment/>
      <protection/>
    </xf>
    <xf numFmtId="0" fontId="1" fillId="24" borderId="11" xfId="0" applyFont="1" applyFill="1" applyBorder="1" applyAlignment="1">
      <alignment horizontal="right"/>
    </xf>
    <xf numFmtId="1" fontId="2" fillId="24" borderId="0" xfId="52" applyNumberFormat="1" applyFont="1" applyFill="1" applyBorder="1" applyAlignment="1" quotePrefix="1">
      <alignment horizontal="right"/>
      <protection/>
    </xf>
    <xf numFmtId="1" fontId="1" fillId="24" borderId="0" xfId="52" applyNumberFormat="1" applyFont="1" applyFill="1" applyBorder="1" applyAlignment="1">
      <alignment horizontal="right"/>
      <protection/>
    </xf>
    <xf numFmtId="1" fontId="1" fillId="24" borderId="0" xfId="52" applyNumberFormat="1" applyFont="1" applyFill="1" applyBorder="1" applyAlignment="1" quotePrefix="1">
      <alignment horizontal="right"/>
      <protection/>
    </xf>
    <xf numFmtId="1" fontId="2" fillId="24" borderId="15" xfId="52" applyNumberFormat="1" applyFont="1" applyFill="1" applyBorder="1" applyAlignment="1" quotePrefix="1">
      <alignment horizontal="right"/>
      <protection/>
    </xf>
    <xf numFmtId="1" fontId="1" fillId="24" borderId="0" xfId="0" applyNumberFormat="1" applyFont="1" applyFill="1" applyAlignment="1">
      <alignment horizontal="right"/>
    </xf>
    <xf numFmtId="1" fontId="1" fillId="24" borderId="15" xfId="0" applyNumberFormat="1" applyFont="1" applyFill="1" applyBorder="1" applyAlignment="1">
      <alignment horizontal="right"/>
    </xf>
    <xf numFmtId="1" fontId="17" fillId="24" borderId="0" xfId="0" applyNumberFormat="1" applyFont="1" applyFill="1" applyBorder="1" applyAlignment="1">
      <alignment horizontal="left"/>
    </xf>
    <xf numFmtId="1" fontId="2" fillId="24" borderId="0" xfId="0" applyNumberFormat="1" applyFont="1" applyFill="1" applyAlignment="1">
      <alignment horizontal="right"/>
    </xf>
    <xf numFmtId="1" fontId="10" fillId="24" borderId="0" xfId="0" applyNumberFormat="1" applyFont="1" applyFill="1" applyBorder="1" applyAlignment="1">
      <alignment horizontal="right"/>
    </xf>
    <xf numFmtId="3" fontId="2" fillId="24" borderId="0" xfId="52" applyNumberFormat="1" applyFont="1" applyFill="1" applyBorder="1" applyAlignment="1" quotePrefix="1">
      <alignment horizontal="right"/>
      <protection/>
    </xf>
    <xf numFmtId="3" fontId="1" fillId="24" borderId="0" xfId="52" applyNumberFormat="1" applyFont="1" applyFill="1" applyBorder="1" applyAlignment="1">
      <alignment horizontal="right"/>
      <protection/>
    </xf>
    <xf numFmtId="3" fontId="1" fillId="24" borderId="0" xfId="52" applyNumberFormat="1" applyFont="1" applyFill="1" applyBorder="1" applyAlignment="1" quotePrefix="1">
      <alignment horizontal="right"/>
      <protection/>
    </xf>
    <xf numFmtId="3" fontId="2" fillId="24" borderId="15" xfId="52" applyNumberFormat="1" applyFont="1" applyFill="1" applyBorder="1" applyAlignment="1" quotePrefix="1">
      <alignment horizontal="right"/>
      <protection/>
    </xf>
    <xf numFmtId="180" fontId="1" fillId="24" borderId="14" xfId="0" applyNumberFormat="1" applyFont="1" applyFill="1" applyBorder="1" applyAlignment="1">
      <alignment horizontal="right"/>
    </xf>
    <xf numFmtId="2" fontId="17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/>
    </xf>
    <xf numFmtId="180" fontId="1" fillId="24" borderId="0" xfId="0" applyNumberFormat="1" applyFont="1" applyFill="1" applyAlignment="1">
      <alignment horizontal="right"/>
    </xf>
    <xf numFmtId="0" fontId="1" fillId="24" borderId="12" xfId="0" applyFont="1" applyFill="1" applyBorder="1" applyAlignment="1">
      <alignment horizontal="center" vertical="center" wrapText="1" shrinkToFit="1"/>
    </xf>
    <xf numFmtId="0" fontId="1" fillId="25" borderId="0" xfId="54" applyNumberFormat="1" applyFont="1" applyFill="1" applyBorder="1" applyAlignment="1">
      <alignment horizontal="center" vertical="center"/>
      <protection/>
    </xf>
    <xf numFmtId="0" fontId="1" fillId="25" borderId="15" xfId="54" applyNumberFormat="1" applyFont="1" applyFill="1" applyBorder="1" applyAlignment="1">
      <alignment horizontal="center" vertical="center"/>
      <protection/>
    </xf>
    <xf numFmtId="0" fontId="1" fillId="24" borderId="15" xfId="0" applyNumberFormat="1" applyFont="1" applyFill="1" applyBorder="1" applyAlignment="1">
      <alignment horizontal="left"/>
    </xf>
    <xf numFmtId="178" fontId="1" fillId="24" borderId="15" xfId="66" applyNumberFormat="1" applyFont="1" applyFill="1" applyBorder="1" applyAlignment="1" applyProtection="1">
      <alignment horizontal="center"/>
      <protection/>
    </xf>
    <xf numFmtId="0" fontId="1" fillId="25" borderId="12" xfId="54" applyFont="1" applyFill="1" applyBorder="1" applyAlignment="1">
      <alignment horizontal="center" vertical="center" wrapText="1" shrinkToFit="1"/>
      <protection/>
    </xf>
    <xf numFmtId="0" fontId="1" fillId="24" borderId="13" xfId="69" applyNumberFormat="1" applyFont="1" applyFill="1" applyBorder="1" applyAlignment="1">
      <alignment horizontal="left"/>
      <protection/>
    </xf>
    <xf numFmtId="2" fontId="1" fillId="0" borderId="15" xfId="0" applyNumberFormat="1" applyFont="1" applyBorder="1" applyAlignment="1">
      <alignment/>
    </xf>
    <xf numFmtId="199" fontId="1" fillId="24" borderId="0" xfId="0" applyNumberFormat="1" applyFont="1" applyFill="1" applyAlignment="1">
      <alignment/>
    </xf>
    <xf numFmtId="182" fontId="1" fillId="24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5" borderId="11" xfId="54" applyFont="1" applyFill="1" applyBorder="1" applyAlignment="1">
      <alignment horizontal="center" vertical="center"/>
      <protection/>
    </xf>
    <xf numFmtId="0" fontId="1" fillId="25" borderId="0" xfId="54" applyFont="1" applyFill="1" applyBorder="1" applyAlignment="1">
      <alignment horizontal="center" vertical="center"/>
      <protection/>
    </xf>
    <xf numFmtId="0" fontId="1" fillId="25" borderId="12" xfId="54" applyFont="1" applyFill="1" applyBorder="1" applyAlignment="1">
      <alignment horizontal="center" vertical="center"/>
      <protection/>
    </xf>
    <xf numFmtId="185" fontId="1" fillId="25" borderId="11" xfId="54" applyNumberFormat="1" applyFont="1" applyFill="1" applyBorder="1" applyAlignment="1">
      <alignment horizontal="center" vertical="center" wrapText="1"/>
      <protection/>
    </xf>
    <xf numFmtId="185" fontId="1" fillId="0" borderId="15" xfId="0" applyNumberFormat="1" applyFont="1" applyBorder="1" applyAlignment="1">
      <alignment horizontal="center" vertical="center" wrapText="1"/>
    </xf>
    <xf numFmtId="185" fontId="1" fillId="25" borderId="11" xfId="54" applyNumberFormat="1" applyFont="1" applyFill="1" applyBorder="1" applyAlignment="1">
      <alignment horizontal="center" wrapText="1"/>
      <protection/>
    </xf>
    <xf numFmtId="185" fontId="1" fillId="0" borderId="15" xfId="0" applyNumberFormat="1" applyFont="1" applyBorder="1" applyAlignment="1">
      <alignment horizontal="center" wrapText="1"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" fillId="25" borderId="11" xfId="54" applyFont="1" applyFill="1" applyBorder="1" applyAlignment="1">
      <alignment horizontal="center" vertical="center" wrapText="1"/>
      <protection/>
    </xf>
    <xf numFmtId="0" fontId="1" fillId="25" borderId="12" xfId="54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/>
    </xf>
    <xf numFmtId="0" fontId="1" fillId="24" borderId="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25" borderId="14" xfId="54" applyFont="1" applyFill="1" applyBorder="1" applyAlignment="1">
      <alignment horizontal="center" vertical="center" wrapText="1" shrinkToFit="1"/>
      <protection/>
    </xf>
    <xf numFmtId="0" fontId="1" fillId="25" borderId="11" xfId="54" applyFont="1" applyFill="1" applyBorder="1" applyAlignment="1">
      <alignment horizontal="center" vertical="center" wrapText="1" shrinkToFit="1"/>
      <protection/>
    </xf>
    <xf numFmtId="0" fontId="1" fillId="25" borderId="12" xfId="54" applyFont="1" applyFill="1" applyBorder="1" applyAlignment="1">
      <alignment horizontal="center" vertical="center" wrapText="1" shrinkToFit="1"/>
      <protection/>
    </xf>
    <xf numFmtId="0" fontId="1" fillId="24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9" fillId="24" borderId="14" xfId="68" applyFont="1" applyFill="1" applyBorder="1" applyAlignment="1" applyProtection="1">
      <alignment horizontal="center"/>
      <protection/>
    </xf>
    <xf numFmtId="0" fontId="1" fillId="24" borderId="11" xfId="68" applyFont="1" applyFill="1" applyBorder="1" applyAlignment="1">
      <alignment vertical="center" wrapText="1"/>
      <protection/>
    </xf>
    <xf numFmtId="0" fontId="1" fillId="24" borderId="12" xfId="68" applyFont="1" applyFill="1" applyBorder="1" applyAlignment="1">
      <alignment vertical="center" wrapText="1"/>
      <protection/>
    </xf>
    <xf numFmtId="0" fontId="1" fillId="24" borderId="0" xfId="0" applyFont="1" applyFill="1" applyAlignment="1">
      <alignment horizontal="center"/>
    </xf>
    <xf numFmtId="0" fontId="1" fillId="24" borderId="12" xfId="0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/>
    </xf>
    <xf numFmtId="0" fontId="1" fillId="24" borderId="12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25" borderId="11" xfId="54" applyFont="1" applyFill="1" applyBorder="1" applyAlignment="1">
      <alignment horizontal="left" vertical="center"/>
      <protection/>
    </xf>
    <xf numFmtId="0" fontId="1" fillId="25" borderId="12" xfId="54" applyFont="1" applyFill="1" applyBorder="1" applyAlignment="1">
      <alignment horizontal="left" vertical="center"/>
      <protection/>
    </xf>
    <xf numFmtId="0" fontId="1" fillId="0" borderId="11" xfId="0" applyFont="1" applyFill="1" applyBorder="1" applyAlignment="1" applyProtection="1" quotePrefix="1">
      <alignment horizontal="center" vertical="center"/>
      <protection/>
    </xf>
    <xf numFmtId="0" fontId="1" fillId="0" borderId="12" xfId="0" applyFont="1" applyFill="1" applyBorder="1" applyAlignment="1" applyProtection="1" quotePrefix="1">
      <alignment horizontal="center" vertical="center"/>
      <protection/>
    </xf>
    <xf numFmtId="1" fontId="1" fillId="0" borderId="11" xfId="54" applyNumberFormat="1" applyFont="1" applyFill="1" applyBorder="1" applyAlignment="1">
      <alignment horizontal="left" vertical="center"/>
      <protection/>
    </xf>
    <xf numFmtId="1" fontId="1" fillId="0" borderId="0" xfId="54" applyNumberFormat="1" applyFont="1" applyFill="1" applyBorder="1" applyAlignment="1">
      <alignment horizontal="left" vertical="center"/>
      <protection/>
    </xf>
    <xf numFmtId="1" fontId="1" fillId="0" borderId="12" xfId="54" applyNumberFormat="1" applyFont="1" applyFill="1" applyBorder="1" applyAlignment="1">
      <alignment horizontal="left" vertical="center"/>
      <protection/>
    </xf>
    <xf numFmtId="0" fontId="1" fillId="0" borderId="11" xfId="53" applyFont="1" applyFill="1" applyBorder="1" applyAlignment="1">
      <alignment horizontal="center" wrapText="1"/>
      <protection/>
    </xf>
    <xf numFmtId="2" fontId="1" fillId="0" borderId="11" xfId="53" applyNumberFormat="1" applyFont="1" applyFill="1" applyBorder="1" applyAlignment="1">
      <alignment horizontal="center" vertical="justify" wrapText="1"/>
      <protection/>
    </xf>
    <xf numFmtId="0" fontId="0" fillId="0" borderId="12" xfId="0" applyBorder="1" applyAlignment="1">
      <alignment horizontal="center" vertical="justify" wrapText="1"/>
    </xf>
    <xf numFmtId="1" fontId="1" fillId="24" borderId="0" xfId="0" applyNumberFormat="1" applyFont="1" applyFill="1" applyAlignment="1">
      <alignment/>
    </xf>
    <xf numFmtId="1" fontId="1" fillId="24" borderId="14" xfId="0" applyNumberFormat="1" applyFont="1" applyFill="1" applyBorder="1" applyAlignment="1">
      <alignment/>
    </xf>
    <xf numFmtId="178" fontId="1" fillId="24" borderId="14" xfId="0" applyNumberFormat="1" applyFont="1" applyFill="1" applyBorder="1" applyAlignment="1">
      <alignment horizontal="right"/>
    </xf>
  </cellXfs>
  <cellStyles count="7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letim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_BP47.2002" xfId="52"/>
    <cellStyle name="Normal_FAB_082" xfId="53"/>
    <cellStyle name="Normal_FAB_084" xfId="54"/>
    <cellStyle name="Normal_indcategoriassa" xfId="55"/>
    <cellStyle name="Normal_Plan1" xfId="56"/>
    <cellStyle name="Normal_Q2_2" xfId="57"/>
    <cellStyle name="Normal_Tab I.12" xfId="58"/>
    <cellStyle name="Normal_Tab. I.13" xfId="59"/>
    <cellStyle name="Normal_Tab. I.8" xfId="60"/>
    <cellStyle name="Normal_Tab.I.1" xfId="61"/>
    <cellStyle name="Normal_Tab.III.2" xfId="62"/>
    <cellStyle name="Normal_Tab.IV.14" xfId="63"/>
    <cellStyle name="Normal_Tab.IV.15" xfId="64"/>
    <cellStyle name="Normal_Tab.IV.24" xfId="65"/>
    <cellStyle name="Normal_Tab.S1" xfId="66"/>
    <cellStyle name="Normal_Tab.V.3" xfId="67"/>
    <cellStyle name="Normal_Tabela S18 (19 OK)" xfId="68"/>
    <cellStyle name="Normal_Tabela S21" xfId="69"/>
    <cellStyle name="Normal_Tabela S21 (23 OK)" xfId="70"/>
    <cellStyle name="Nota" xfId="71"/>
    <cellStyle name="Percent" xfId="72"/>
    <cellStyle name="Saída" xfId="73"/>
    <cellStyle name="Separador de m" xfId="74"/>
    <cellStyle name="Comma" xfId="75"/>
    <cellStyle name="Comma [0]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779055"/>
        <c:axId val="18358312"/>
      </c:line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90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007081"/>
        <c:axId val="10628274"/>
      </c:line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070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545603"/>
        <c:axId val="55583836"/>
      </c:line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56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492477"/>
        <c:axId val="5996838"/>
      </c:line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24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Gráfico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Gráfico 1"/>
        <xdr:cNvGraphicFramePr/>
      </xdr:nvGraphicFramePr>
      <xdr:xfrm>
        <a:off x="5048250" y="108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140625" style="314" customWidth="1"/>
    <col min="2" max="2" width="100.7109375" style="314" customWidth="1"/>
    <col min="3" max="16384" width="9.140625" style="314" customWidth="1"/>
  </cols>
  <sheetData>
    <row r="1" ht="12.75">
      <c r="C1" s="189"/>
    </row>
    <row r="2" ht="15">
      <c r="B2" s="315" t="s">
        <v>578</v>
      </c>
    </row>
    <row r="3" ht="12.75">
      <c r="B3" s="316" t="s">
        <v>346</v>
      </c>
    </row>
    <row r="4" ht="12.75">
      <c r="B4" s="316" t="s">
        <v>347</v>
      </c>
    </row>
    <row r="5" ht="12.75">
      <c r="B5" s="316" t="s">
        <v>348</v>
      </c>
    </row>
    <row r="6" ht="12.75">
      <c r="B6" s="316" t="s">
        <v>349</v>
      </c>
    </row>
    <row r="7" ht="12.75">
      <c r="B7" s="316" t="s">
        <v>350</v>
      </c>
    </row>
    <row r="8" ht="12.75">
      <c r="B8" s="316" t="s">
        <v>351</v>
      </c>
    </row>
    <row r="9" ht="12.75">
      <c r="B9" s="316" t="s">
        <v>352</v>
      </c>
    </row>
    <row r="10" ht="12.75">
      <c r="B10" s="316" t="s">
        <v>353</v>
      </c>
    </row>
    <row r="11" ht="12.75">
      <c r="B11" s="316" t="s">
        <v>354</v>
      </c>
    </row>
    <row r="12" ht="12.75">
      <c r="B12" s="316" t="s">
        <v>355</v>
      </c>
    </row>
    <row r="13" ht="12.75">
      <c r="B13" s="316" t="s">
        <v>356</v>
      </c>
    </row>
    <row r="14" ht="12.75">
      <c r="B14" s="316" t="s">
        <v>357</v>
      </c>
    </row>
    <row r="15" ht="12.75">
      <c r="B15" s="316" t="s">
        <v>512</v>
      </c>
    </row>
    <row r="16" ht="12.75">
      <c r="B16" s="316" t="s">
        <v>513</v>
      </c>
    </row>
    <row r="17" ht="12.75">
      <c r="B17" s="316" t="s">
        <v>514</v>
      </c>
    </row>
    <row r="18" ht="12.75">
      <c r="B18" s="316" t="s">
        <v>515</v>
      </c>
    </row>
    <row r="19" ht="12.75">
      <c r="B19" s="316" t="s">
        <v>516</v>
      </c>
    </row>
    <row r="20" ht="12.75">
      <c r="B20" s="316" t="s">
        <v>517</v>
      </c>
    </row>
    <row r="21" ht="12.75">
      <c r="B21" s="316" t="s">
        <v>518</v>
      </c>
    </row>
    <row r="22" ht="12.75">
      <c r="B22" s="316" t="s">
        <v>519</v>
      </c>
    </row>
    <row r="23" ht="12.75">
      <c r="B23" s="316" t="s">
        <v>520</v>
      </c>
    </row>
    <row r="24" ht="12.75">
      <c r="B24" s="316" t="s">
        <v>536</v>
      </c>
    </row>
    <row r="25" ht="12.75">
      <c r="B25" s="316" t="s">
        <v>521</v>
      </c>
    </row>
    <row r="26" ht="12.75">
      <c r="B26" s="316" t="s">
        <v>522</v>
      </c>
    </row>
    <row r="27" ht="12.75">
      <c r="B27" s="316" t="s">
        <v>523</v>
      </c>
    </row>
    <row r="28" ht="12.75">
      <c r="B28" s="316" t="s">
        <v>524</v>
      </c>
    </row>
    <row r="29" ht="12.75">
      <c r="B29" s="316" t="s">
        <v>525</v>
      </c>
    </row>
    <row r="30" ht="12.75">
      <c r="B30" s="316" t="s">
        <v>526</v>
      </c>
    </row>
    <row r="31" ht="12.75">
      <c r="B31" s="316" t="s">
        <v>527</v>
      </c>
    </row>
    <row r="32" ht="12.75">
      <c r="B32" s="316" t="s">
        <v>528</v>
      </c>
    </row>
    <row r="33" ht="12.75">
      <c r="B33" s="316" t="s">
        <v>529</v>
      </c>
    </row>
    <row r="36" ht="12.75">
      <c r="B36" s="115"/>
    </row>
    <row r="37" ht="12.75">
      <c r="B37" s="115"/>
    </row>
    <row r="38" ht="12.75">
      <c r="B38" s="115"/>
    </row>
    <row r="39" ht="12.75">
      <c r="B39" s="115"/>
    </row>
    <row r="40" ht="12.75">
      <c r="B40" s="115"/>
    </row>
    <row r="41" ht="12.75">
      <c r="B41" s="115"/>
    </row>
  </sheetData>
  <sheetProtection/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6" location="'Tab 12'!Area_de_impressao" display="12. Indicadores de Nível de Atividade, Emprego e Renda"/>
    <hyperlink ref="B17" location="'Tab 13'!Area_de_impressao" display="13. Balanço de Pagamentos: Contas Selecionadas"/>
    <hyperlink ref="B19" location="'Tab 15'!Area_de_impressao" display="15. Balanço em Conta-Corrente"/>
    <hyperlink ref="B20" location="'Tab 16'!Area_de_impressao" display="16. Balanço em Conta-Corrente: Outros Serviços — Coeficientes Relativos"/>
    <hyperlink ref="B21" location="'Tab 17'!Area_de_impressao" display="17. Índice de Preço e Quantum de Exportação (Total e Fator Agregado)"/>
    <hyperlink ref="B22" location="'Tab 18'!Area_de_impressao" display="18. Índice de Preço e Quantum de Exportação e Importação"/>
    <hyperlink ref="B23" location="'Tab 19'!Area_de_impressao" display="19. Balança Comercial Brasileira: Exportações por Fator Agregado"/>
    <hyperlink ref="B24" location="'Tab 20'!Area_de_impressao" display="20. Balança Comercial Brasileira: Importações por Categoria de Uso"/>
    <hyperlink ref="B26" location="'Tab 22'!Area_de_impressao" display="22. Indicadores Monetários e Fiscais"/>
    <hyperlink ref="B27" location="'Tab 23'!Area_de_impressao" display="23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5" location="'Tab 11'!Area_de_impressao" display="11. Composição da Poupança"/>
    <hyperlink ref="B18" location="'Tab 14'!Area_de_impressao" display="14. Indicadores de Endividamento e Solvência Externa"/>
    <hyperlink ref="B25" location="'Tab 21'!Area_de_impressao" display="21. Índices da Taxa de Câmbio Efetiva Real para o Total das Exportações e para Exportações de Manufaturados"/>
    <hyperlink ref="B28" location="'Tab 24'!Area_de_impressao" display="24. Necessidades de Financiamento do Setor Público"/>
    <hyperlink ref="B29" location="'Tab 25'!Area_de_impressao" display="25. Dívida Líquida do Setor Público"/>
    <hyperlink ref="B30" location="'Tab 26'!Area_de_impressao" display="26. Cotações das Moedas Internacionais"/>
    <hyperlink ref="B31" location="'Tab 27'!Area_de_impressao" display="27. Taxas de Juros Internacionais e Índice de Ações"/>
    <hyperlink ref="B32" location="'Tab 28'!Area_de_impressao" display="28. Taxas de crescimento do pib em regiões e países selecionados (%)"/>
    <hyperlink ref="B33" location="'Tab 29'!Area_de_impressao" display="29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7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186" t="s">
        <v>577</v>
      </c>
      <c r="C1" s="113"/>
      <c r="D1" s="111"/>
      <c r="E1" s="349"/>
      <c r="F1" s="350"/>
      <c r="G1" s="350"/>
      <c r="H1" s="350"/>
      <c r="I1" s="350"/>
      <c r="J1" s="350"/>
      <c r="K1" s="350"/>
      <c r="L1" s="350"/>
      <c r="M1" s="350"/>
      <c r="R1" s="186"/>
      <c r="U1" s="456" t="str">
        <f>'Tab 1'!$L$1</f>
        <v>Carta de Conjuntura | dez 2011</v>
      </c>
    </row>
    <row r="2" spans="2:14" ht="11.25">
      <c r="B2" s="350"/>
      <c r="C2" s="113"/>
      <c r="D2" s="111"/>
      <c r="E2" s="349"/>
      <c r="F2" s="350"/>
      <c r="G2" s="350"/>
      <c r="H2" s="350"/>
      <c r="I2" s="350"/>
      <c r="J2" s="350"/>
      <c r="K2" s="350"/>
      <c r="L2" s="350"/>
      <c r="M2" s="350"/>
      <c r="N2" s="350"/>
    </row>
    <row r="3" spans="2:14" ht="11.25">
      <c r="B3" s="2" t="s">
        <v>555</v>
      </c>
      <c r="C3" s="350"/>
      <c r="D3" s="111"/>
      <c r="F3" s="350"/>
      <c r="G3" s="350"/>
      <c r="H3" s="350"/>
      <c r="I3" s="350"/>
      <c r="J3" s="350"/>
      <c r="K3" s="350"/>
      <c r="L3" s="350"/>
      <c r="M3" s="350"/>
      <c r="N3" s="350"/>
    </row>
    <row r="4" ht="11.25">
      <c r="B4" s="8" t="s">
        <v>358</v>
      </c>
    </row>
    <row r="5" spans="2:253" ht="11.25">
      <c r="B5" s="9" t="s">
        <v>242</v>
      </c>
      <c r="C5" s="121"/>
      <c r="D5" s="121"/>
      <c r="E5" s="121"/>
      <c r="F5" s="121"/>
      <c r="G5" s="121"/>
      <c r="H5" s="121"/>
      <c r="J5" s="121"/>
      <c r="K5" s="121"/>
      <c r="L5" s="121"/>
      <c r="M5" s="121"/>
      <c r="N5" s="121"/>
      <c r="O5" s="121"/>
      <c r="P5" s="121"/>
      <c r="Q5" s="121"/>
      <c r="S5" s="121"/>
      <c r="T5" s="121"/>
      <c r="U5" s="121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228"/>
      <c r="IO5" s="228"/>
      <c r="IP5" s="228"/>
      <c r="IQ5" s="228"/>
      <c r="IR5" s="228"/>
      <c r="IS5" s="228"/>
    </row>
    <row r="6" spans="2:253" ht="11.25">
      <c r="B6" s="9"/>
      <c r="C6" s="121"/>
      <c r="D6" s="121"/>
      <c r="E6" s="121"/>
      <c r="F6" s="121"/>
      <c r="G6" s="121"/>
      <c r="H6" s="121"/>
      <c r="J6" s="121"/>
      <c r="K6" s="121"/>
      <c r="L6" s="121"/>
      <c r="M6" s="121"/>
      <c r="N6" s="121"/>
      <c r="O6" s="121"/>
      <c r="P6" s="121"/>
      <c r="Q6" s="121"/>
      <c r="S6" s="121"/>
      <c r="T6" s="121"/>
      <c r="U6" s="121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</row>
    <row r="7" spans="2:21" ht="12.75" customHeight="1">
      <c r="B7" s="270"/>
      <c r="C7" s="91"/>
      <c r="D7" s="495" t="s">
        <v>359</v>
      </c>
      <c r="E7" s="495"/>
      <c r="F7" s="495"/>
      <c r="G7" s="495"/>
      <c r="H7" s="495"/>
      <c r="I7" s="160"/>
      <c r="J7" s="495" t="s">
        <v>360</v>
      </c>
      <c r="K7" s="495"/>
      <c r="L7" s="495"/>
      <c r="M7" s="495"/>
      <c r="N7" s="495"/>
      <c r="O7" s="495"/>
      <c r="P7" s="495"/>
      <c r="Q7" s="495"/>
      <c r="R7" s="160"/>
      <c r="S7" s="479" t="s">
        <v>464</v>
      </c>
      <c r="T7" s="479" t="s">
        <v>365</v>
      </c>
      <c r="U7" s="479" t="s">
        <v>366</v>
      </c>
    </row>
    <row r="8" spans="2:21" ht="34.5" thickBot="1">
      <c r="B8" s="271" t="s">
        <v>404</v>
      </c>
      <c r="C8" s="272" t="s">
        <v>361</v>
      </c>
      <c r="D8" s="272" t="s">
        <v>372</v>
      </c>
      <c r="E8" s="272" t="s">
        <v>463</v>
      </c>
      <c r="F8" s="272" t="s">
        <v>362</v>
      </c>
      <c r="G8" s="272" t="s">
        <v>415</v>
      </c>
      <c r="H8" s="272" t="s">
        <v>118</v>
      </c>
      <c r="I8" s="273"/>
      <c r="J8" s="272" t="s">
        <v>363</v>
      </c>
      <c r="K8" s="272" t="s">
        <v>416</v>
      </c>
      <c r="L8" s="272" t="s">
        <v>417</v>
      </c>
      <c r="M8" s="272" t="s">
        <v>418</v>
      </c>
      <c r="N8" s="272" t="s">
        <v>364</v>
      </c>
      <c r="O8" s="272" t="s">
        <v>419</v>
      </c>
      <c r="P8" s="272" t="s">
        <v>455</v>
      </c>
      <c r="Q8" s="272" t="s">
        <v>118</v>
      </c>
      <c r="R8" s="272"/>
      <c r="S8" s="499"/>
      <c r="T8" s="500"/>
      <c r="U8" s="500"/>
    </row>
    <row r="9" spans="2:21" ht="12" thickTop="1">
      <c r="B9" s="274" t="s">
        <v>41</v>
      </c>
      <c r="C9" s="274">
        <v>12.16934211162475</v>
      </c>
      <c r="D9" s="274">
        <v>0.7276671218742768</v>
      </c>
      <c r="E9" s="274">
        <v>27.670057705072537</v>
      </c>
      <c r="F9" s="274">
        <v>5.471072964115334</v>
      </c>
      <c r="G9" s="274">
        <v>2.3505004991544927</v>
      </c>
      <c r="H9" s="274">
        <v>36.219298290216614</v>
      </c>
      <c r="I9" s="274"/>
      <c r="J9" s="274">
        <v>15.64950765312948</v>
      </c>
      <c r="K9" s="274">
        <v>3.6247660593131266</v>
      </c>
      <c r="L9" s="274">
        <v>0.5644084727358173</v>
      </c>
      <c r="M9" s="274">
        <v>6.083398910494388</v>
      </c>
      <c r="N9" s="274">
        <v>7.720225886272197</v>
      </c>
      <c r="O9" s="274">
        <v>8.882542658450165</v>
      </c>
      <c r="P9" s="274">
        <v>9.086509957763406</v>
      </c>
      <c r="Q9" s="274">
        <v>51.61135959815862</v>
      </c>
      <c r="R9" s="274"/>
      <c r="S9" s="4">
        <v>100</v>
      </c>
      <c r="T9" s="274"/>
      <c r="U9" s="274"/>
    </row>
    <row r="10" spans="2:21" ht="11.25">
      <c r="B10" s="274" t="s">
        <v>42</v>
      </c>
      <c r="C10" s="274">
        <v>12.252365327683284</v>
      </c>
      <c r="D10" s="274">
        <v>0.6945418402294061</v>
      </c>
      <c r="E10" s="274">
        <v>28.443153220001232</v>
      </c>
      <c r="F10" s="274">
        <v>5.780022249181871</v>
      </c>
      <c r="G10" s="274">
        <v>2.0756933388674157</v>
      </c>
      <c r="H10" s="274">
        <v>36.993410648279976</v>
      </c>
      <c r="I10" s="274"/>
      <c r="J10" s="274">
        <v>15.218684041390446</v>
      </c>
      <c r="K10" s="274">
        <v>3.565039797541161</v>
      </c>
      <c r="L10" s="274">
        <v>0.6840713602259476</v>
      </c>
      <c r="M10" s="274">
        <v>5.9529438128753345</v>
      </c>
      <c r="N10" s="274">
        <v>8.207587173620048</v>
      </c>
      <c r="O10" s="274">
        <v>8.376384002766706</v>
      </c>
      <c r="P10" s="274">
        <v>8.749513835617256</v>
      </c>
      <c r="Q10" s="274">
        <v>50.75422402403673</v>
      </c>
      <c r="R10" s="274"/>
      <c r="S10" s="4">
        <v>100</v>
      </c>
      <c r="T10" s="274"/>
      <c r="U10" s="274"/>
    </row>
    <row r="11" spans="2:21" ht="11.25">
      <c r="B11" s="274" t="s">
        <v>43</v>
      </c>
      <c r="C11" s="274">
        <v>11.923281535542767</v>
      </c>
      <c r="D11" s="274">
        <v>0.7392413205189271</v>
      </c>
      <c r="E11" s="274">
        <v>31.192707235672817</v>
      </c>
      <c r="F11" s="274">
        <v>5.853945923358502</v>
      </c>
      <c r="G11" s="274">
        <v>1.8031681878207786</v>
      </c>
      <c r="H11" s="274">
        <v>39.589062667370975</v>
      </c>
      <c r="I11" s="274"/>
      <c r="J11" s="274">
        <v>15.498238045716164</v>
      </c>
      <c r="K11" s="274">
        <v>3.113864609416573</v>
      </c>
      <c r="L11" s="274">
        <v>0.797945150476393</v>
      </c>
      <c r="M11" s="274">
        <v>5.406516004846325</v>
      </c>
      <c r="N11" s="274">
        <v>8.816888322666221</v>
      </c>
      <c r="O11" s="274">
        <v>7.224413517274643</v>
      </c>
      <c r="P11" s="274">
        <v>7.629790146689984</v>
      </c>
      <c r="Q11" s="274">
        <v>48.48765579708626</v>
      </c>
      <c r="R11" s="274"/>
      <c r="S11" s="4">
        <v>100</v>
      </c>
      <c r="T11" s="274"/>
      <c r="U11" s="274"/>
    </row>
    <row r="12" spans="2:21" ht="11.25">
      <c r="B12" s="274" t="s">
        <v>44</v>
      </c>
      <c r="C12" s="274">
        <v>11.438188683645448</v>
      </c>
      <c r="D12" s="274">
        <v>0.8292798354725104</v>
      </c>
      <c r="E12" s="274">
        <v>31.691150424412157</v>
      </c>
      <c r="F12" s="274">
        <v>6.098035353258469</v>
      </c>
      <c r="G12" s="274">
        <v>1.8743365279790938</v>
      </c>
      <c r="H12" s="274">
        <v>40.49280214112236</v>
      </c>
      <c r="I12" s="274"/>
      <c r="J12" s="274">
        <v>15.241849571082605</v>
      </c>
      <c r="K12" s="274">
        <v>3.3022927799991137</v>
      </c>
      <c r="L12" s="274">
        <v>0.6752563284501898</v>
      </c>
      <c r="M12" s="274">
        <v>5.800784379425669</v>
      </c>
      <c r="N12" s="274">
        <v>9.222409390566344</v>
      </c>
      <c r="O12" s="274">
        <v>6.863690525082498</v>
      </c>
      <c r="P12" s="274">
        <v>6.9627262006258155</v>
      </c>
      <c r="Q12" s="274">
        <v>48.06900917523219</v>
      </c>
      <c r="R12" s="274"/>
      <c r="S12" s="4">
        <v>100</v>
      </c>
      <c r="T12" s="274"/>
      <c r="U12" s="274"/>
    </row>
    <row r="13" spans="2:21" ht="11.25">
      <c r="B13" s="274" t="s">
        <v>45</v>
      </c>
      <c r="C13" s="274">
        <v>10.746930413932402</v>
      </c>
      <c r="D13" s="274">
        <v>0.8230213130344823</v>
      </c>
      <c r="E13" s="274">
        <v>31.341441693058197</v>
      </c>
      <c r="F13" s="274">
        <v>6.215958317274162</v>
      </c>
      <c r="G13" s="274">
        <v>1.9913291494427523</v>
      </c>
      <c r="H13" s="274">
        <v>40.371750472809524</v>
      </c>
      <c r="I13" s="274"/>
      <c r="J13" s="274">
        <v>14.551589455479993</v>
      </c>
      <c r="K13" s="274">
        <v>3.243831235244296</v>
      </c>
      <c r="L13" s="274">
        <v>0.7889832098314975</v>
      </c>
      <c r="M13" s="274">
        <v>6.5452269097289015</v>
      </c>
      <c r="N13" s="274">
        <v>9.562604646605104</v>
      </c>
      <c r="O13" s="274">
        <v>6.688887727659145</v>
      </c>
      <c r="P13" s="274">
        <v>7.50019592870907</v>
      </c>
      <c r="Q13" s="274">
        <v>48.881319113258066</v>
      </c>
      <c r="R13" s="274"/>
      <c r="S13" s="4">
        <v>100</v>
      </c>
      <c r="T13" s="274"/>
      <c r="U13" s="274"/>
    </row>
    <row r="14" spans="2:21" ht="11.25">
      <c r="B14" s="274" t="s">
        <v>46</v>
      </c>
      <c r="C14" s="274">
        <v>10.858366216504029</v>
      </c>
      <c r="D14" s="274">
        <v>0.8877455459056925</v>
      </c>
      <c r="E14" s="274">
        <v>31.004129989807698</v>
      </c>
      <c r="F14" s="274">
        <v>6.215443475763142</v>
      </c>
      <c r="G14" s="274">
        <v>1.798179426390551</v>
      </c>
      <c r="H14" s="274">
        <v>39.90549843786701</v>
      </c>
      <c r="I14" s="274"/>
      <c r="J14" s="274">
        <v>13.408419003309193</v>
      </c>
      <c r="K14" s="274">
        <v>3.703612798064414</v>
      </c>
      <c r="L14" s="274">
        <v>0.8200028196480228</v>
      </c>
      <c r="M14" s="274">
        <v>7.310735718671413</v>
      </c>
      <c r="N14" s="274">
        <v>9.991955439762304</v>
      </c>
      <c r="O14" s="274">
        <v>6.468173475436146</v>
      </c>
      <c r="P14" s="274">
        <v>7.53323609073751</v>
      </c>
      <c r="Q14" s="274">
        <v>49.236135345628966</v>
      </c>
      <c r="R14" s="274"/>
      <c r="S14" s="4">
        <v>100</v>
      </c>
      <c r="T14" s="274"/>
      <c r="U14" s="274"/>
    </row>
    <row r="15" spans="2:21" ht="11.25">
      <c r="B15" s="274" t="s">
        <v>47</v>
      </c>
      <c r="C15" s="274">
        <v>12.607518614109356</v>
      </c>
      <c r="D15" s="274">
        <v>0.9432330677692247</v>
      </c>
      <c r="E15" s="274">
        <v>29.67250205908782</v>
      </c>
      <c r="F15" s="274">
        <v>6.208147994035889</v>
      </c>
      <c r="G15" s="274">
        <v>1.814783958091389</v>
      </c>
      <c r="H15" s="274">
        <v>38.63866707898433</v>
      </c>
      <c r="I15" s="274"/>
      <c r="J15" s="274">
        <v>12.720829490026823</v>
      </c>
      <c r="K15" s="274">
        <v>3.657643084918652</v>
      </c>
      <c r="L15" s="274">
        <v>0.9210507380483783</v>
      </c>
      <c r="M15" s="274">
        <v>7.513201377327638</v>
      </c>
      <c r="N15" s="274">
        <v>10.560051698338931</v>
      </c>
      <c r="O15" s="274">
        <v>6.490583349684578</v>
      </c>
      <c r="P15" s="274">
        <v>6.890454568561266</v>
      </c>
      <c r="Q15" s="274">
        <v>48.753814306906314</v>
      </c>
      <c r="R15" s="274"/>
      <c r="S15" s="4">
        <v>100</v>
      </c>
      <c r="T15" s="274"/>
      <c r="U15" s="274"/>
    </row>
    <row r="16" spans="2:21" ht="11.25">
      <c r="B16" s="274" t="s">
        <v>48</v>
      </c>
      <c r="C16" s="274">
        <v>10.259827689627642</v>
      </c>
      <c r="D16" s="274">
        <v>1.0148073973026568</v>
      </c>
      <c r="E16" s="274">
        <v>30.366290698048243</v>
      </c>
      <c r="F16" s="274">
        <v>6.335985966260918</v>
      </c>
      <c r="G16" s="274">
        <v>1.777574497590057</v>
      </c>
      <c r="H16" s="274">
        <v>39.49465855920178</v>
      </c>
      <c r="I16" s="274"/>
      <c r="J16" s="274">
        <v>12.087076871807975</v>
      </c>
      <c r="K16" s="274">
        <v>3.856205085352131</v>
      </c>
      <c r="L16" s="274">
        <v>0.9958141355475857</v>
      </c>
      <c r="M16" s="274">
        <v>8.581946330661557</v>
      </c>
      <c r="N16" s="274">
        <v>10.949515135711176</v>
      </c>
      <c r="O16" s="274">
        <v>6.606933582670371</v>
      </c>
      <c r="P16" s="274">
        <v>7.168022609419747</v>
      </c>
      <c r="Q16" s="274">
        <v>50.24551375117058</v>
      </c>
      <c r="R16" s="274"/>
      <c r="S16" s="4">
        <v>100</v>
      </c>
      <c r="T16" s="274"/>
      <c r="U16" s="274"/>
    </row>
    <row r="17" spans="2:21" ht="11.25">
      <c r="B17" s="274" t="s">
        <v>49</v>
      </c>
      <c r="C17" s="274">
        <v>9.907329295693604</v>
      </c>
      <c r="D17" s="274">
        <v>1.1284204392103776</v>
      </c>
      <c r="E17" s="274">
        <v>30.46845227597309</v>
      </c>
      <c r="F17" s="274">
        <v>6.939247637712671</v>
      </c>
      <c r="G17" s="274">
        <v>1.5165309211587148</v>
      </c>
      <c r="H17" s="274">
        <v>40.052651274054874</v>
      </c>
      <c r="I17" s="274"/>
      <c r="J17" s="274">
        <v>11.272927407732176</v>
      </c>
      <c r="K17" s="274">
        <v>4.001025921581585</v>
      </c>
      <c r="L17" s="274">
        <v>1.033374026724556</v>
      </c>
      <c r="M17" s="274">
        <v>8.403123980928878</v>
      </c>
      <c r="N17" s="274">
        <v>11.584316576798525</v>
      </c>
      <c r="O17" s="274">
        <v>6.584899346779391</v>
      </c>
      <c r="P17" s="274">
        <v>7.160352169706274</v>
      </c>
      <c r="Q17" s="274">
        <v>50.04001943025153</v>
      </c>
      <c r="R17" s="274"/>
      <c r="S17" s="4">
        <v>100</v>
      </c>
      <c r="T17" s="274"/>
      <c r="U17" s="274"/>
    </row>
    <row r="18" spans="2:21" ht="11.25">
      <c r="B18" s="274" t="s">
        <v>50</v>
      </c>
      <c r="C18" s="274">
        <v>10.112603565749465</v>
      </c>
      <c r="D18" s="274">
        <v>1.043590155654152</v>
      </c>
      <c r="E18" s="274">
        <v>31.289500177530677</v>
      </c>
      <c r="F18" s="274">
        <v>6.812321207346882</v>
      </c>
      <c r="G18" s="274">
        <v>1.7892602689176185</v>
      </c>
      <c r="H18" s="274">
        <v>40.93467180944934</v>
      </c>
      <c r="I18" s="274"/>
      <c r="J18" s="274">
        <v>10.90221725460835</v>
      </c>
      <c r="K18" s="274">
        <v>3.76729570382195</v>
      </c>
      <c r="L18" s="274">
        <v>0.9110453662837397</v>
      </c>
      <c r="M18" s="274">
        <v>7.682328494068277</v>
      </c>
      <c r="N18" s="274">
        <v>12.163686782274809</v>
      </c>
      <c r="O18" s="274">
        <v>7.116002996108117</v>
      </c>
      <c r="P18" s="274">
        <v>6.410148027636037</v>
      </c>
      <c r="Q18" s="274">
        <v>48.95272462480118</v>
      </c>
      <c r="R18" s="274"/>
      <c r="S18" s="4">
        <v>100</v>
      </c>
      <c r="T18" s="274"/>
      <c r="U18" s="274"/>
    </row>
    <row r="19" spans="2:21" ht="11.25">
      <c r="B19" s="274" t="s">
        <v>51</v>
      </c>
      <c r="C19" s="274">
        <v>10.112355820633411</v>
      </c>
      <c r="D19" s="274">
        <v>1.1492538718304448</v>
      </c>
      <c r="E19" s="274">
        <v>29.988904851156732</v>
      </c>
      <c r="F19" s="274">
        <v>7.193945924722084</v>
      </c>
      <c r="G19" s="274">
        <v>1.7102429856085781</v>
      </c>
      <c r="H19" s="274">
        <v>40.04234763331784</v>
      </c>
      <c r="I19" s="274"/>
      <c r="J19" s="274">
        <v>10.257583603988747</v>
      </c>
      <c r="K19" s="274">
        <v>4.025584226567607</v>
      </c>
      <c r="L19" s="274">
        <v>1.0589219468632995</v>
      </c>
      <c r="M19" s="274">
        <v>10.047152281548142</v>
      </c>
      <c r="N19" s="274">
        <v>11.824628406640176</v>
      </c>
      <c r="O19" s="274">
        <v>5.975345271585744</v>
      </c>
      <c r="P19" s="274">
        <v>6.656080808855007</v>
      </c>
      <c r="Q19" s="274">
        <v>49.845296546048736</v>
      </c>
      <c r="R19" s="274"/>
      <c r="S19" s="4">
        <v>100</v>
      </c>
      <c r="T19" s="274"/>
      <c r="U19" s="274"/>
    </row>
    <row r="20" spans="2:21" ht="11.25">
      <c r="B20" s="274" t="s">
        <v>52</v>
      </c>
      <c r="C20" s="274">
        <v>8.72629040603864</v>
      </c>
      <c r="D20" s="274">
        <v>1.1634953331477604</v>
      </c>
      <c r="E20" s="274">
        <v>30.927384545129378</v>
      </c>
      <c r="F20" s="274">
        <v>7.04904528201737</v>
      </c>
      <c r="G20" s="274">
        <v>2.068022956418348</v>
      </c>
      <c r="H20" s="274">
        <v>41.207948116712856</v>
      </c>
      <c r="I20" s="274"/>
      <c r="J20" s="274">
        <v>9.90768932254335</v>
      </c>
      <c r="K20" s="274">
        <v>4.295124601791959</v>
      </c>
      <c r="L20" s="274">
        <v>1.1094189086879576</v>
      </c>
      <c r="M20" s="274">
        <v>10.077738243165527</v>
      </c>
      <c r="N20" s="274">
        <v>11.548699626751855</v>
      </c>
      <c r="O20" s="274">
        <v>5.766085985378226</v>
      </c>
      <c r="P20" s="274">
        <v>7.361004788929623</v>
      </c>
      <c r="Q20" s="274">
        <v>50.06576147724851</v>
      </c>
      <c r="R20" s="274"/>
      <c r="S20" s="4">
        <v>100</v>
      </c>
      <c r="T20" s="274"/>
      <c r="U20" s="274"/>
    </row>
    <row r="21" spans="2:21" ht="11.25">
      <c r="B21" s="274" t="s">
        <v>53</v>
      </c>
      <c r="C21" s="274">
        <v>10.945825249863708</v>
      </c>
      <c r="D21" s="274">
        <v>1.792001850460037</v>
      </c>
      <c r="E21" s="274">
        <v>29.04495397058109</v>
      </c>
      <c r="F21" s="274">
        <v>6.023145123917294</v>
      </c>
      <c r="G21" s="274">
        <v>2.0659531869417265</v>
      </c>
      <c r="H21" s="274">
        <v>38.92605413190008</v>
      </c>
      <c r="I21" s="274"/>
      <c r="J21" s="274">
        <v>9.331399010363373</v>
      </c>
      <c r="K21" s="274">
        <v>4.212959463170621</v>
      </c>
      <c r="L21" s="274">
        <v>1.13024030061546</v>
      </c>
      <c r="M21" s="274">
        <v>12.071506764501732</v>
      </c>
      <c r="N21" s="274">
        <v>11.25557233234424</v>
      </c>
      <c r="O21" s="274">
        <v>5.145069989973021</v>
      </c>
      <c r="P21" s="274">
        <v>6.981372757267769</v>
      </c>
      <c r="Q21" s="274">
        <v>50.1281206182362</v>
      </c>
      <c r="R21" s="274"/>
      <c r="S21" s="4">
        <v>100</v>
      </c>
      <c r="T21" s="274"/>
      <c r="U21" s="274"/>
    </row>
    <row r="22" spans="2:21" ht="11.25">
      <c r="B22" s="274" t="s">
        <v>54</v>
      </c>
      <c r="C22" s="274">
        <v>12.154140837309345</v>
      </c>
      <c r="D22" s="274">
        <v>2.8450014672750625</v>
      </c>
      <c r="E22" s="274">
        <v>29.884274675295984</v>
      </c>
      <c r="F22" s="274">
        <v>5.702800174328547</v>
      </c>
      <c r="G22" s="274">
        <v>2.293648757371193</v>
      </c>
      <c r="H22" s="274">
        <v>40.72572507427077</v>
      </c>
      <c r="I22" s="274"/>
      <c r="J22" s="274">
        <v>8.855387103230289</v>
      </c>
      <c r="K22" s="274">
        <v>4.185031131330808</v>
      </c>
      <c r="L22" s="274">
        <v>1.0966815368986054</v>
      </c>
      <c r="M22" s="274">
        <v>11.648870382200666</v>
      </c>
      <c r="N22" s="274">
        <v>11.221040981407471</v>
      </c>
      <c r="O22" s="274">
        <v>3.980246079999075</v>
      </c>
      <c r="P22" s="274">
        <v>6.132876873353075</v>
      </c>
      <c r="Q22" s="274">
        <v>47.12013408841988</v>
      </c>
      <c r="R22" s="274"/>
      <c r="S22" s="4">
        <v>100</v>
      </c>
      <c r="T22" s="274"/>
      <c r="U22" s="274"/>
    </row>
    <row r="23" spans="2:21" ht="11.25">
      <c r="B23" s="274" t="s">
        <v>55</v>
      </c>
      <c r="C23" s="274">
        <v>11.116468386253134</v>
      </c>
      <c r="D23" s="274">
        <v>3.040001077744653</v>
      </c>
      <c r="E23" s="274">
        <v>31.619787618776208</v>
      </c>
      <c r="F23" s="274">
        <v>5.440698288940963</v>
      </c>
      <c r="G23" s="274">
        <v>2.169920193222967</v>
      </c>
      <c r="H23" s="274">
        <v>42.27040717868483</v>
      </c>
      <c r="I23" s="274"/>
      <c r="J23" s="274">
        <v>8.517141456612649</v>
      </c>
      <c r="K23" s="274">
        <v>3.9861421290831283</v>
      </c>
      <c r="L23" s="274">
        <v>1.0110557765204102</v>
      </c>
      <c r="M23" s="274">
        <v>11.65729886034935</v>
      </c>
      <c r="N23" s="274">
        <v>10.982144734137075</v>
      </c>
      <c r="O23" s="274">
        <v>3.3127751098554072</v>
      </c>
      <c r="P23" s="274">
        <v>7.146566368503953</v>
      </c>
      <c r="Q23" s="274">
        <v>46.613124435062026</v>
      </c>
      <c r="R23" s="274"/>
      <c r="S23" s="4">
        <v>100</v>
      </c>
      <c r="T23" s="274"/>
      <c r="U23" s="274"/>
    </row>
    <row r="24" spans="2:21" ht="11.25">
      <c r="B24" s="274" t="s">
        <v>56</v>
      </c>
      <c r="C24" s="274">
        <v>11.19527037326597</v>
      </c>
      <c r="D24" s="274">
        <v>2.597315968811838</v>
      </c>
      <c r="E24" s="274">
        <v>32.100758682330664</v>
      </c>
      <c r="F24" s="274">
        <v>6.721129928883057</v>
      </c>
      <c r="G24" s="274">
        <v>2.2902785301197772</v>
      </c>
      <c r="H24" s="274">
        <v>43.70948311014521</v>
      </c>
      <c r="I24" s="274"/>
      <c r="J24" s="274">
        <v>8.456137732418412</v>
      </c>
      <c r="K24" s="274">
        <v>4.067178076641902</v>
      </c>
      <c r="L24" s="274">
        <v>0.8675818018898529</v>
      </c>
      <c r="M24" s="274">
        <v>7.795120913598569</v>
      </c>
      <c r="N24" s="274">
        <v>11.412255868213327</v>
      </c>
      <c r="O24" s="274">
        <v>4.51014072735199</v>
      </c>
      <c r="P24" s="274">
        <v>7.986831396474845</v>
      </c>
      <c r="Q24" s="274">
        <v>45.09524651658883</v>
      </c>
      <c r="R24" s="274"/>
      <c r="S24" s="4">
        <v>100</v>
      </c>
      <c r="T24" s="274"/>
      <c r="U24" s="274"/>
    </row>
    <row r="25" spans="2:21" ht="11.25">
      <c r="B25" s="274" t="s">
        <v>57</v>
      </c>
      <c r="C25" s="274">
        <v>9.33153124143049</v>
      </c>
      <c r="D25" s="274">
        <v>2.0001705222465764</v>
      </c>
      <c r="E25" s="274">
        <v>28.76550636343395</v>
      </c>
      <c r="F25" s="274">
        <v>7.283109984413305</v>
      </c>
      <c r="G25" s="274">
        <v>2.9374089323863104</v>
      </c>
      <c r="H25" s="274">
        <v>40.986195802480104</v>
      </c>
      <c r="I25" s="274"/>
      <c r="J25" s="274">
        <v>7.257434923519476</v>
      </c>
      <c r="K25" s="274">
        <v>3.779141868286309</v>
      </c>
      <c r="L25" s="274">
        <v>0.9247245974550968</v>
      </c>
      <c r="M25" s="274">
        <v>13.955022315917729</v>
      </c>
      <c r="N25" s="274">
        <v>10.340598046038101</v>
      </c>
      <c r="O25" s="274">
        <v>5.654009589434829</v>
      </c>
      <c r="P25" s="274">
        <v>7.7713416154380095</v>
      </c>
      <c r="Q25" s="274">
        <v>49.68227295608942</v>
      </c>
      <c r="R25" s="274"/>
      <c r="S25" s="4">
        <v>100</v>
      </c>
      <c r="T25" s="274"/>
      <c r="U25" s="274"/>
    </row>
    <row r="26" spans="2:21" ht="11.25">
      <c r="B26" s="274" t="s">
        <v>58</v>
      </c>
      <c r="C26" s="274">
        <v>9.750929869789497</v>
      </c>
      <c r="D26" s="274">
        <v>1.7722277169635365</v>
      </c>
      <c r="E26" s="274">
        <v>28.619279734950542</v>
      </c>
      <c r="F26" s="274">
        <v>7.078643442925851</v>
      </c>
      <c r="G26" s="274">
        <v>2.567619646640018</v>
      </c>
      <c r="H26" s="274">
        <v>40.03777054147996</v>
      </c>
      <c r="I26" s="274"/>
      <c r="J26" s="274">
        <v>7.484894532214535</v>
      </c>
      <c r="K26" s="274">
        <v>3.902932182294605</v>
      </c>
      <c r="L26" s="274">
        <v>1.09125267861718</v>
      </c>
      <c r="M26" s="274">
        <v>14.281634829359472</v>
      </c>
      <c r="N26" s="274">
        <v>11.217252103041858</v>
      </c>
      <c r="O26" s="274">
        <v>4.161825444451716</v>
      </c>
      <c r="P26" s="274">
        <v>8.071507818751073</v>
      </c>
      <c r="Q26" s="274">
        <v>50.211299588730554</v>
      </c>
      <c r="R26" s="274"/>
      <c r="S26" s="4">
        <v>100</v>
      </c>
      <c r="T26" s="274"/>
      <c r="U26" s="274"/>
    </row>
    <row r="27" spans="2:21" ht="11.25">
      <c r="B27" s="274" t="s">
        <v>59</v>
      </c>
      <c r="C27" s="274">
        <v>7.742945042047346</v>
      </c>
      <c r="D27" s="274">
        <v>1.3508196435593778</v>
      </c>
      <c r="E27" s="274">
        <v>25.60373339302318</v>
      </c>
      <c r="F27" s="274">
        <v>7.583569619728378</v>
      </c>
      <c r="G27" s="274">
        <v>2.0975730729708197</v>
      </c>
      <c r="H27" s="274">
        <v>36.63569572928175</v>
      </c>
      <c r="I27" s="274"/>
      <c r="J27" s="274">
        <v>6.7548771415177775</v>
      </c>
      <c r="K27" s="274">
        <v>3.671228602187792</v>
      </c>
      <c r="L27" s="274">
        <v>1.1281145706525049</v>
      </c>
      <c r="M27" s="274">
        <v>20.871702703637528</v>
      </c>
      <c r="N27" s="274">
        <v>11.036071092689685</v>
      </c>
      <c r="O27" s="274">
        <v>2.968205615270223</v>
      </c>
      <c r="P27" s="274">
        <v>9.191159502715527</v>
      </c>
      <c r="Q27" s="274">
        <v>55.6213592286709</v>
      </c>
      <c r="R27" s="274"/>
      <c r="S27" s="4">
        <v>100</v>
      </c>
      <c r="T27" s="274"/>
      <c r="U27" s="274"/>
    </row>
    <row r="28" spans="2:21" ht="11.25">
      <c r="B28" s="274" t="s">
        <v>60</v>
      </c>
      <c r="C28" s="274">
        <v>6.91284348035924</v>
      </c>
      <c r="D28" s="274">
        <v>1.459081184959568</v>
      </c>
      <c r="E28" s="274">
        <v>22.662258014906413</v>
      </c>
      <c r="F28" s="274">
        <v>6.62812222193048</v>
      </c>
      <c r="G28" s="274">
        <v>2.280664573619851</v>
      </c>
      <c r="H28" s="274">
        <v>33.03012599541627</v>
      </c>
      <c r="I28" s="274"/>
      <c r="J28" s="274">
        <v>9.320413082917929</v>
      </c>
      <c r="K28" s="274">
        <v>3.3881695342908316</v>
      </c>
      <c r="L28" s="274">
        <v>1.1820119256155697</v>
      </c>
      <c r="M28" s="274">
        <v>15.094752879189652</v>
      </c>
      <c r="N28" s="274">
        <v>9.676052868812016</v>
      </c>
      <c r="O28" s="274">
        <v>5.470113442136759</v>
      </c>
      <c r="P28" s="274">
        <v>15.925516791261728</v>
      </c>
      <c r="Q28" s="274">
        <v>60.05703052422449</v>
      </c>
      <c r="R28" s="274"/>
      <c r="S28" s="4">
        <v>100</v>
      </c>
      <c r="T28" s="274">
        <v>13.896321038871406</v>
      </c>
      <c r="U28" s="274">
        <v>113.8963210388714</v>
      </c>
    </row>
    <row r="29" spans="2:21" ht="11.25">
      <c r="B29" s="274" t="s">
        <v>61</v>
      </c>
      <c r="C29" s="274">
        <v>6.899376882514634</v>
      </c>
      <c r="D29" s="274">
        <v>1.4403372687641607</v>
      </c>
      <c r="E29" s="274">
        <v>22.02450801031553</v>
      </c>
      <c r="F29" s="274">
        <v>6.303822316468977</v>
      </c>
      <c r="G29" s="274">
        <v>2.268217601738294</v>
      </c>
      <c r="H29" s="274">
        <v>32.0368851972871</v>
      </c>
      <c r="I29" s="274"/>
      <c r="J29" s="274">
        <v>8.66344812357598</v>
      </c>
      <c r="K29" s="274">
        <v>3.3525831530468535</v>
      </c>
      <c r="L29" s="274">
        <v>1.0280845410473713</v>
      </c>
      <c r="M29" s="274">
        <v>12.353408927427035</v>
      </c>
      <c r="N29" s="274">
        <v>10.710002941155864</v>
      </c>
      <c r="O29" s="274">
        <v>11.31582205003128</v>
      </c>
      <c r="P29" s="274">
        <v>13.640388183913787</v>
      </c>
      <c r="Q29" s="274">
        <v>61.06373792019827</v>
      </c>
      <c r="R29" s="274"/>
      <c r="S29" s="4">
        <v>100</v>
      </c>
      <c r="T29" s="274">
        <v>12.25857353026606</v>
      </c>
      <c r="U29" s="274">
        <v>112.25857353026606</v>
      </c>
    </row>
    <row r="30" spans="2:21" ht="11.25">
      <c r="B30" s="274" t="s">
        <v>62</v>
      </c>
      <c r="C30" s="274">
        <v>6.227220514670306</v>
      </c>
      <c r="D30" s="274">
        <v>1.2998741421208775</v>
      </c>
      <c r="E30" s="274">
        <v>21.326158405875518</v>
      </c>
      <c r="F30" s="274">
        <v>6.156727941373263</v>
      </c>
      <c r="G30" s="274">
        <v>2.446492571000631</v>
      </c>
      <c r="H30" s="274">
        <v>31.229253060370283</v>
      </c>
      <c r="I30" s="274"/>
      <c r="J30" s="274">
        <v>7.454193244258212</v>
      </c>
      <c r="K30" s="274">
        <v>3.0357492760132785</v>
      </c>
      <c r="L30" s="274">
        <v>1.2631121699732886</v>
      </c>
      <c r="M30" s="274">
        <v>20.572758455767563</v>
      </c>
      <c r="N30" s="274">
        <v>10.21701111004399</v>
      </c>
      <c r="O30" s="274">
        <v>8.283719075383681</v>
      </c>
      <c r="P30" s="274">
        <v>11.7169830935193</v>
      </c>
      <c r="Q30" s="274">
        <v>62.5435264249594</v>
      </c>
      <c r="R30" s="274"/>
      <c r="S30" s="4">
        <v>100</v>
      </c>
      <c r="T30" s="274">
        <v>10.797675392171598</v>
      </c>
      <c r="U30" s="274">
        <v>110.7976753921716</v>
      </c>
    </row>
    <row r="31" spans="2:21" ht="11.25">
      <c r="B31" s="274" t="s">
        <v>63</v>
      </c>
      <c r="C31" s="274">
        <v>5.772774846704588</v>
      </c>
      <c r="D31" s="274">
        <v>0.8948454822159816</v>
      </c>
      <c r="E31" s="274">
        <v>22.186018365328316</v>
      </c>
      <c r="F31" s="274">
        <v>6.309449446800548</v>
      </c>
      <c r="G31" s="274">
        <v>2.376567989211166</v>
      </c>
      <c r="H31" s="274">
        <v>31.766881283555996</v>
      </c>
      <c r="I31" s="274"/>
      <c r="J31" s="274">
        <v>7.079053697615182</v>
      </c>
      <c r="K31" s="274">
        <v>2.7939456978028128</v>
      </c>
      <c r="L31" s="274">
        <v>1.3266966586852982</v>
      </c>
      <c r="M31" s="274">
        <v>25.0071833192676</v>
      </c>
      <c r="N31" s="274">
        <v>9.976019504066691</v>
      </c>
      <c r="O31" s="274">
        <v>5.226061891360509</v>
      </c>
      <c r="P31" s="274">
        <v>11.05138310094108</v>
      </c>
      <c r="Q31" s="274">
        <v>62.46034386973941</v>
      </c>
      <c r="R31" s="274"/>
      <c r="S31" s="4">
        <v>100</v>
      </c>
      <c r="T31" s="274">
        <v>8.826240841737482</v>
      </c>
      <c r="U31" s="274">
        <v>108.82624084173749</v>
      </c>
    </row>
    <row r="32" spans="2:21" ht="11.25">
      <c r="B32" s="275" t="s">
        <v>64</v>
      </c>
      <c r="C32" s="275">
        <v>8.632449343730098</v>
      </c>
      <c r="D32" s="275">
        <v>0.9043833773557559</v>
      </c>
      <c r="E32" s="275">
        <v>23.47771008326624</v>
      </c>
      <c r="F32" s="275">
        <v>8.01981777577465</v>
      </c>
      <c r="G32" s="275">
        <v>2.65537561469749</v>
      </c>
      <c r="H32" s="275">
        <v>35.05728685109413</v>
      </c>
      <c r="I32" s="275"/>
      <c r="J32" s="275">
        <v>8.293410903437621</v>
      </c>
      <c r="K32" s="275">
        <v>3.067823584177728</v>
      </c>
      <c r="L32" s="275">
        <v>1.2767731669802058</v>
      </c>
      <c r="M32" s="275">
        <v>13.937172856248903</v>
      </c>
      <c r="N32" s="275">
        <v>10.347079742235026</v>
      </c>
      <c r="O32" s="275">
        <v>6.0602911892777085</v>
      </c>
      <c r="P32" s="275">
        <v>13.327712362818545</v>
      </c>
      <c r="Q32" s="275">
        <v>56.310263805175765</v>
      </c>
      <c r="R32" s="275"/>
      <c r="S32" s="312">
        <v>100</v>
      </c>
      <c r="T32" s="275">
        <v>11.336447284029928</v>
      </c>
      <c r="U32" s="275">
        <v>111.33644728402993</v>
      </c>
    </row>
    <row r="33" spans="2:21" ht="11.25">
      <c r="B33" s="388" t="s">
        <v>65</v>
      </c>
      <c r="C33" s="388">
        <v>5.77118350927479</v>
      </c>
      <c r="D33" s="388">
        <v>0.818913147449338</v>
      </c>
      <c r="E33" s="388">
        <v>18.615671996867533</v>
      </c>
      <c r="F33" s="388">
        <v>5.487597511503157</v>
      </c>
      <c r="G33" s="388">
        <v>2.603625532068836</v>
      </c>
      <c r="H33" s="388">
        <v>27.52580818788875</v>
      </c>
      <c r="I33" s="388"/>
      <c r="J33" s="388">
        <v>11.708211588984724</v>
      </c>
      <c r="K33" s="388">
        <v>4.426246214285903</v>
      </c>
      <c r="L33" s="388">
        <v>0.7049927377915953</v>
      </c>
      <c r="M33" s="388">
        <v>9.031227325381009</v>
      </c>
      <c r="N33" s="388">
        <v>16.30385969776686</v>
      </c>
      <c r="O33" s="388">
        <v>8.938705820336827</v>
      </c>
      <c r="P33" s="388">
        <v>15.589764918289578</v>
      </c>
      <c r="Q33" s="388">
        <v>66.70300830283645</v>
      </c>
      <c r="R33" s="388"/>
      <c r="S33" s="389">
        <v>100</v>
      </c>
      <c r="T33" s="388">
        <v>14.538915751576784</v>
      </c>
      <c r="U33" s="274">
        <v>114.53891575157678</v>
      </c>
    </row>
    <row r="34" spans="2:21" ht="11.25">
      <c r="B34" s="274" t="s">
        <v>66</v>
      </c>
      <c r="C34" s="274">
        <v>5.513612462418297</v>
      </c>
      <c r="D34" s="274">
        <v>0.9104417414877035</v>
      </c>
      <c r="E34" s="274">
        <v>16.79571449281509</v>
      </c>
      <c r="F34" s="274">
        <v>5.687937098759388</v>
      </c>
      <c r="G34" s="274">
        <v>2.589855314697968</v>
      </c>
      <c r="H34" s="274">
        <v>25.98394864776015</v>
      </c>
      <c r="I34" s="274"/>
      <c r="J34" s="274">
        <v>10.425381768281486</v>
      </c>
      <c r="K34" s="274">
        <v>4.24974774323607</v>
      </c>
      <c r="L34" s="274">
        <v>1.0098809164944471</v>
      </c>
      <c r="M34" s="274">
        <v>8.06001443464904</v>
      </c>
      <c r="N34" s="274">
        <v>17.349820060788183</v>
      </c>
      <c r="O34" s="274">
        <v>12.097061190914262</v>
      </c>
      <c r="P34" s="274">
        <v>15.31053277545806</v>
      </c>
      <c r="Q34" s="274">
        <v>68.50243888982155</v>
      </c>
      <c r="R34" s="274"/>
      <c r="S34" s="192">
        <v>100</v>
      </c>
      <c r="T34" s="274">
        <v>13.610145036977169</v>
      </c>
      <c r="U34" s="274">
        <v>113.61014503697717</v>
      </c>
    </row>
    <row r="35" spans="2:21" ht="11.25">
      <c r="B35" s="274" t="s">
        <v>67</v>
      </c>
      <c r="C35" s="274">
        <v>5.396378766029954</v>
      </c>
      <c r="D35" s="274">
        <v>0.8289288907286477</v>
      </c>
      <c r="E35" s="274">
        <v>16.669203080316855</v>
      </c>
      <c r="F35" s="274">
        <v>5.985893676362546</v>
      </c>
      <c r="G35" s="274">
        <v>2.6447655397101655</v>
      </c>
      <c r="H35" s="274">
        <v>26.128791187118217</v>
      </c>
      <c r="I35" s="274"/>
      <c r="J35" s="274">
        <v>10.252915388369585</v>
      </c>
      <c r="K35" s="274">
        <v>4.590192903218183</v>
      </c>
      <c r="L35" s="274">
        <v>1.0760785826211758</v>
      </c>
      <c r="M35" s="274">
        <v>7.682608314091823</v>
      </c>
      <c r="N35" s="274">
        <v>17.10351954888215</v>
      </c>
      <c r="O35" s="274">
        <v>13.051257224073126</v>
      </c>
      <c r="P35" s="274">
        <v>14.718258085595782</v>
      </c>
      <c r="Q35" s="274">
        <v>68.47483004685184</v>
      </c>
      <c r="R35" s="274"/>
      <c r="S35" s="192">
        <v>100</v>
      </c>
      <c r="T35" s="274">
        <v>13.06462218075275</v>
      </c>
      <c r="U35" s="274">
        <v>113.06462218075275</v>
      </c>
    </row>
    <row r="36" spans="2:21" ht="11.25">
      <c r="B36" s="274" t="s">
        <v>68</v>
      </c>
      <c r="C36" s="274">
        <v>5.52482213179261</v>
      </c>
      <c r="D36" s="274">
        <v>0.725260309424702</v>
      </c>
      <c r="E36" s="274">
        <v>15.716063180789586</v>
      </c>
      <c r="F36" s="274">
        <v>6.158067678905957</v>
      </c>
      <c r="G36" s="274">
        <v>3.0589290658531754</v>
      </c>
      <c r="H36" s="274">
        <v>25.65832023497342</v>
      </c>
      <c r="I36" s="274"/>
      <c r="J36" s="274">
        <v>9.857481010373231</v>
      </c>
      <c r="K36" s="274">
        <v>4.406895264189062</v>
      </c>
      <c r="L36" s="274">
        <v>1.5080736676761692</v>
      </c>
      <c r="M36" s="274">
        <v>7.939748670266397</v>
      </c>
      <c r="N36" s="274">
        <v>16.824645315120314</v>
      </c>
      <c r="O36" s="274">
        <v>13.1959917936094</v>
      </c>
      <c r="P36" s="274">
        <v>15.084021911999404</v>
      </c>
      <c r="Q36" s="274">
        <v>68.81685763323397</v>
      </c>
      <c r="R36" s="274"/>
      <c r="S36" s="192">
        <v>100</v>
      </c>
      <c r="T36" s="274">
        <v>13.080885670710597</v>
      </c>
      <c r="U36" s="274">
        <v>113.0808856707106</v>
      </c>
    </row>
    <row r="37" spans="2:21" ht="11.25">
      <c r="B37" s="274" t="s">
        <v>69</v>
      </c>
      <c r="C37" s="274">
        <v>5.473155611335683</v>
      </c>
      <c r="D37" s="274">
        <v>0.9819289517963794</v>
      </c>
      <c r="E37" s="274">
        <v>16.118578061274906</v>
      </c>
      <c r="F37" s="274">
        <v>5.629004765420261</v>
      </c>
      <c r="G37" s="274">
        <v>3.216279811559258</v>
      </c>
      <c r="H37" s="274">
        <v>25.945791590050803</v>
      </c>
      <c r="I37" s="274"/>
      <c r="J37" s="274">
        <v>9.990010769215907</v>
      </c>
      <c r="K37" s="274">
        <v>4.180400055070377</v>
      </c>
      <c r="L37" s="274">
        <v>1.6391681063007395</v>
      </c>
      <c r="M37" s="274">
        <v>7.311381051348791</v>
      </c>
      <c r="N37" s="274">
        <v>18.017449311574968</v>
      </c>
      <c r="O37" s="274">
        <v>12.196235389137762</v>
      </c>
      <c r="P37" s="274">
        <v>15.246408115964968</v>
      </c>
      <c r="Q37" s="274">
        <v>68.58105279861351</v>
      </c>
      <c r="R37" s="274"/>
      <c r="S37" s="192">
        <v>100</v>
      </c>
      <c r="T37" s="274">
        <v>14.78291185608298</v>
      </c>
      <c r="U37" s="274">
        <v>114.78291185608298</v>
      </c>
    </row>
    <row r="38" spans="2:21" ht="11.25">
      <c r="B38" s="97" t="s">
        <v>70</v>
      </c>
      <c r="C38" s="6">
        <v>5.602810355814516</v>
      </c>
      <c r="D38" s="6">
        <v>1.592622897913349</v>
      </c>
      <c r="E38" s="6">
        <v>17.22060825526932</v>
      </c>
      <c r="F38" s="6">
        <v>5.516968656996374</v>
      </c>
      <c r="G38" s="6">
        <v>3.401562961605599</v>
      </c>
      <c r="H38" s="6">
        <v>27.73176277178464</v>
      </c>
      <c r="I38" s="6"/>
      <c r="J38" s="6">
        <v>10.598072809227764</v>
      </c>
      <c r="K38" s="6">
        <v>4.868702327153088</v>
      </c>
      <c r="L38" s="6">
        <v>3.604666182868594</v>
      </c>
      <c r="M38" s="6">
        <v>5.961642458105294</v>
      </c>
      <c r="N38" s="6">
        <v>15.408046591969008</v>
      </c>
      <c r="O38" s="6">
        <v>11.295377751147775</v>
      </c>
      <c r="P38" s="6">
        <v>14.928918751929315</v>
      </c>
      <c r="Q38" s="6">
        <v>66.66542687240084</v>
      </c>
      <c r="R38" s="6"/>
      <c r="S38" s="192">
        <v>100</v>
      </c>
      <c r="T38" s="6">
        <v>15.851576652769273</v>
      </c>
      <c r="U38" s="6">
        <v>115.85157665276927</v>
      </c>
    </row>
    <row r="39" spans="2:21" ht="11.25">
      <c r="B39" s="97" t="s">
        <v>71</v>
      </c>
      <c r="C39" s="6">
        <v>5.973379544084288</v>
      </c>
      <c r="D39" s="6">
        <v>1.4709287331202634</v>
      </c>
      <c r="E39" s="6">
        <v>17.132466755048377</v>
      </c>
      <c r="F39" s="6">
        <v>5.317835668489165</v>
      </c>
      <c r="G39" s="6">
        <v>3.0023787547657297</v>
      </c>
      <c r="H39" s="6">
        <v>26.923609911423537</v>
      </c>
      <c r="I39" s="6"/>
      <c r="J39" s="6">
        <v>10.686805822365384</v>
      </c>
      <c r="K39" s="6">
        <v>5.045176490967253</v>
      </c>
      <c r="L39" s="6">
        <v>3.497188041793163</v>
      </c>
      <c r="M39" s="6">
        <v>6.809325489350339</v>
      </c>
      <c r="N39" s="6">
        <v>14.872078216276902</v>
      </c>
      <c r="O39" s="6">
        <v>10.67607834108146</v>
      </c>
      <c r="P39" s="6">
        <v>15.516358142657664</v>
      </c>
      <c r="Q39" s="6">
        <v>67.10301054449216</v>
      </c>
      <c r="R39" s="6"/>
      <c r="S39" s="192">
        <v>100</v>
      </c>
      <c r="T39" s="6">
        <v>16.630502811420932</v>
      </c>
      <c r="U39" s="6">
        <v>116.63050281142094</v>
      </c>
    </row>
    <row r="40" spans="2:21" ht="11.25">
      <c r="B40" s="97" t="s">
        <v>72</v>
      </c>
      <c r="C40" s="6">
        <v>6.617632599311986</v>
      </c>
      <c r="D40" s="6">
        <v>1.6038437531346978</v>
      </c>
      <c r="E40" s="6">
        <v>16.85312315765921</v>
      </c>
      <c r="F40" s="6">
        <v>5.279826301090224</v>
      </c>
      <c r="G40" s="6">
        <v>3.3151393823716546</v>
      </c>
      <c r="H40" s="6">
        <v>27.051932594255785</v>
      </c>
      <c r="I40" s="6"/>
      <c r="J40" s="6">
        <v>10.163227810651621</v>
      </c>
      <c r="K40" s="6">
        <v>4.792051772311991</v>
      </c>
      <c r="L40" s="6">
        <v>3.5636609375368526</v>
      </c>
      <c r="M40" s="6">
        <v>7.46609335749608</v>
      </c>
      <c r="N40" s="6">
        <v>14.576684720631814</v>
      </c>
      <c r="O40" s="6">
        <v>10.237847035963059</v>
      </c>
      <c r="P40" s="6">
        <v>15.530869171840815</v>
      </c>
      <c r="Q40" s="6">
        <v>66.33043480643222</v>
      </c>
      <c r="R40" s="6"/>
      <c r="S40" s="192">
        <v>100</v>
      </c>
      <c r="T40" s="6">
        <v>16.100706869136726</v>
      </c>
      <c r="U40" s="6">
        <v>116.10070686913673</v>
      </c>
    </row>
    <row r="41" spans="2:21" ht="11.25">
      <c r="B41" s="97" t="s">
        <v>73</v>
      </c>
      <c r="C41" s="6">
        <v>7.385962539981208</v>
      </c>
      <c r="D41" s="6">
        <v>1.7169018542145007</v>
      </c>
      <c r="E41" s="6">
        <v>18.016624305244783</v>
      </c>
      <c r="F41" s="6">
        <v>4.687497813413306</v>
      </c>
      <c r="G41" s="6">
        <v>3.4247600028624237</v>
      </c>
      <c r="H41" s="6">
        <v>27.84578397573501</v>
      </c>
      <c r="I41" s="6"/>
      <c r="J41" s="6">
        <v>10.591494383422836</v>
      </c>
      <c r="K41" s="6">
        <v>4.675190097027759</v>
      </c>
      <c r="L41" s="6">
        <v>3.627736514989979</v>
      </c>
      <c r="M41" s="6">
        <v>7.087039912699105</v>
      </c>
      <c r="N41" s="6">
        <v>14.032098244722407</v>
      </c>
      <c r="O41" s="6">
        <v>9.640123118153538</v>
      </c>
      <c r="P41" s="6">
        <v>15.11457121326816</v>
      </c>
      <c r="Q41" s="6">
        <v>64.76825348428378</v>
      </c>
      <c r="R41" s="6"/>
      <c r="S41" s="192">
        <v>100</v>
      </c>
      <c r="T41" s="6">
        <v>15.617537593981204</v>
      </c>
      <c r="U41" s="6">
        <v>115.61753759398121</v>
      </c>
    </row>
    <row r="42" spans="2:21" ht="11.25">
      <c r="B42" s="97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11.02854413902289</v>
      </c>
      <c r="K42" s="6">
        <v>4.701312761889215</v>
      </c>
      <c r="L42" s="6">
        <v>3.8497639621235127</v>
      </c>
      <c r="M42" s="6">
        <v>5.815485897141979</v>
      </c>
      <c r="N42" s="6">
        <v>13.835972580476733</v>
      </c>
      <c r="O42" s="6">
        <v>9.072724692094502</v>
      </c>
      <c r="P42" s="6">
        <v>14.669216951996628</v>
      </c>
      <c r="Q42" s="6">
        <v>62.97302098474547</v>
      </c>
      <c r="R42" s="6"/>
      <c r="S42" s="192">
        <v>100</v>
      </c>
      <c r="T42" s="6">
        <v>16.568624726783003</v>
      </c>
      <c r="U42" s="6">
        <v>116.568624726783</v>
      </c>
    </row>
    <row r="43" spans="2:21" ht="11.25">
      <c r="B43" s="274" t="s">
        <v>76</v>
      </c>
      <c r="C43" s="274">
        <v>5.708390815869694</v>
      </c>
      <c r="D43" s="274">
        <v>2.4626367835811025</v>
      </c>
      <c r="E43" s="274">
        <v>18.091760424920878</v>
      </c>
      <c r="F43" s="274">
        <v>4.897698635799587</v>
      </c>
      <c r="G43" s="274">
        <v>3.820919278633781</v>
      </c>
      <c r="H43" s="274">
        <v>29.273015122935348</v>
      </c>
      <c r="I43" s="274"/>
      <c r="J43" s="274">
        <v>11.170724113990165</v>
      </c>
      <c r="K43" s="274">
        <v>4.9654960013448175</v>
      </c>
      <c r="L43" s="274">
        <v>3.975458313258525</v>
      </c>
      <c r="M43" s="274">
        <v>7.053157197764453</v>
      </c>
      <c r="N43" s="274">
        <v>13.800547489297369</v>
      </c>
      <c r="O43" s="274">
        <v>9.006634815634245</v>
      </c>
      <c r="P43" s="274">
        <v>15.046576129905379</v>
      </c>
      <c r="Q43" s="274">
        <v>65.01859406119496</v>
      </c>
      <c r="R43" s="274"/>
      <c r="S43" s="4">
        <v>100</v>
      </c>
      <c r="T43" s="274">
        <v>16.639679792427902</v>
      </c>
      <c r="U43" s="274">
        <v>116.6396797924279</v>
      </c>
    </row>
    <row r="44" spans="2:21" ht="11.25">
      <c r="B44" s="274" t="s">
        <v>405</v>
      </c>
      <c r="C44" s="274">
        <v>5.483919011846614</v>
      </c>
      <c r="D44" s="274">
        <v>2.89340308618521</v>
      </c>
      <c r="E44" s="274">
        <v>17.37039678611261</v>
      </c>
      <c r="F44" s="274">
        <v>4.732894518882768</v>
      </c>
      <c r="G44" s="274">
        <v>3.756056391474528</v>
      </c>
      <c r="H44" s="274">
        <v>28.752750782655113</v>
      </c>
      <c r="I44" s="274"/>
      <c r="J44" s="274">
        <v>11.482775639850356</v>
      </c>
      <c r="K44" s="274">
        <v>4.849340426588204</v>
      </c>
      <c r="L44" s="274">
        <v>3.7861387097360875</v>
      </c>
      <c r="M44" s="274">
        <v>7.197035421871874</v>
      </c>
      <c r="N44" s="274">
        <v>14.484465064015758</v>
      </c>
      <c r="O44" s="274">
        <v>8.65794248093192</v>
      </c>
      <c r="P44" s="274">
        <v>15.305632462504073</v>
      </c>
      <c r="Q44" s="274">
        <v>65.76333020549828</v>
      </c>
      <c r="R44" s="274"/>
      <c r="S44" s="4">
        <v>100</v>
      </c>
      <c r="T44" s="274">
        <v>16.542986923552206</v>
      </c>
      <c r="U44" s="274">
        <v>116.5429869235522</v>
      </c>
    </row>
    <row r="45" spans="2:21" ht="11.25">
      <c r="B45" s="274" t="s">
        <v>414</v>
      </c>
      <c r="C45" s="274">
        <v>5.562714073354765</v>
      </c>
      <c r="D45" s="274">
        <v>2.3458186642939296</v>
      </c>
      <c r="E45" s="274">
        <v>17.029859363199176</v>
      </c>
      <c r="F45" s="274">
        <v>4.860485220297551</v>
      </c>
      <c r="G45" s="274">
        <v>3.575003385885399</v>
      </c>
      <c r="H45" s="274">
        <v>27.811166633676056</v>
      </c>
      <c r="I45" s="274"/>
      <c r="J45" s="274">
        <v>12.12356710419809</v>
      </c>
      <c r="K45" s="274">
        <v>4.798462140220913</v>
      </c>
      <c r="L45" s="274">
        <v>3.834634840171621</v>
      </c>
      <c r="M45" s="274">
        <v>7.675651195277132</v>
      </c>
      <c r="N45" s="274">
        <v>14.233400842957296</v>
      </c>
      <c r="O45" s="274">
        <v>8.49952225684482</v>
      </c>
      <c r="P45" s="274">
        <v>15.460880913299302</v>
      </c>
      <c r="Q45" s="274">
        <v>66.62611929296918</v>
      </c>
      <c r="R45" s="274"/>
      <c r="S45" s="4">
        <v>100</v>
      </c>
      <c r="T45" s="274">
        <v>16.37968789305119</v>
      </c>
      <c r="U45" s="274">
        <v>116.3796878930512</v>
      </c>
    </row>
    <row r="46" spans="2:21" ht="11.25">
      <c r="B46" s="274" t="s">
        <v>462</v>
      </c>
      <c r="C46" s="274">
        <v>5.914164580018184</v>
      </c>
      <c r="D46" s="274">
        <v>3.2357934944875204</v>
      </c>
      <c r="E46" s="274">
        <v>16.627455118659654</v>
      </c>
      <c r="F46" s="274">
        <v>4.904224024727133</v>
      </c>
      <c r="G46" s="274">
        <v>3.134144518052255</v>
      </c>
      <c r="H46" s="274">
        <v>27.901617155926562</v>
      </c>
      <c r="I46" s="274"/>
      <c r="J46" s="274">
        <v>12.53173379899121</v>
      </c>
      <c r="K46" s="274">
        <v>4.999633815665982</v>
      </c>
      <c r="L46" s="274">
        <v>3.7991837795683105</v>
      </c>
      <c r="M46" s="274">
        <v>6.796452854838127</v>
      </c>
      <c r="N46" s="274">
        <v>14.136997066577178</v>
      </c>
      <c r="O46" s="274">
        <v>8.149395693308575</v>
      </c>
      <c r="P46" s="274">
        <v>15.770821255105883</v>
      </c>
      <c r="Q46" s="274">
        <v>66.18421826405526</v>
      </c>
      <c r="R46" s="274"/>
      <c r="S46" s="4">
        <v>100</v>
      </c>
      <c r="T46" s="274">
        <v>17.556556990575583</v>
      </c>
      <c r="U46" s="274">
        <v>117.55655699057559</v>
      </c>
    </row>
    <row r="47" spans="2:21" ht="11.25">
      <c r="B47" s="274" t="s">
        <v>465</v>
      </c>
      <c r="C47" s="274">
        <v>5.626724220300825</v>
      </c>
      <c r="D47" s="274">
        <v>1.8274185427245195</v>
      </c>
      <c r="E47" s="274">
        <v>16.64999629613592</v>
      </c>
      <c r="F47" s="274">
        <v>5.252794950148137</v>
      </c>
      <c r="G47" s="274">
        <v>3.098613359175688</v>
      </c>
      <c r="H47" s="274">
        <v>26.828823148184267</v>
      </c>
      <c r="I47" s="274"/>
      <c r="J47" s="274">
        <v>12.491541054380956</v>
      </c>
      <c r="K47" s="274">
        <v>4.803643278166634</v>
      </c>
      <c r="L47" s="274">
        <v>3.5693440653540556</v>
      </c>
      <c r="M47" s="274">
        <v>7.236527328612189</v>
      </c>
      <c r="N47" s="274">
        <v>14.744420889220825</v>
      </c>
      <c r="O47" s="274">
        <v>8.36525754022629</v>
      </c>
      <c r="P47" s="274">
        <v>16.333718475553958</v>
      </c>
      <c r="Q47" s="274">
        <v>67.5444526315149</v>
      </c>
      <c r="R47" s="274"/>
      <c r="S47" s="4">
        <v>100</v>
      </c>
      <c r="T47" s="274">
        <v>16.043850887800115</v>
      </c>
      <c r="U47" s="274">
        <v>116.04385088780012</v>
      </c>
    </row>
    <row r="48" spans="2:21" ht="11.25">
      <c r="B48" s="275" t="s">
        <v>472</v>
      </c>
      <c r="C48" s="275">
        <v>5.304239517142598</v>
      </c>
      <c r="D48" s="275">
        <v>2.9711883284032505</v>
      </c>
      <c r="E48" s="275">
        <v>16.225193429571085</v>
      </c>
      <c r="F48" s="275">
        <v>5.654390757548812</v>
      </c>
      <c r="G48" s="275">
        <v>3.2186876331951906</v>
      </c>
      <c r="H48" s="275">
        <v>28.069460148718367</v>
      </c>
      <c r="I48" s="275"/>
      <c r="J48" s="275">
        <v>12.518889036053999</v>
      </c>
      <c r="K48" s="275">
        <v>5.017882647820786</v>
      </c>
      <c r="L48" s="275">
        <v>3.2219161037176933</v>
      </c>
      <c r="M48" s="275">
        <v>7.511508496527572</v>
      </c>
      <c r="N48" s="275">
        <v>14.322751013287979</v>
      </c>
      <c r="O48" s="275">
        <v>7.834173717155952</v>
      </c>
      <c r="P48" s="275">
        <v>16.19917931957518</v>
      </c>
      <c r="Q48" s="275">
        <v>66.62630033413903</v>
      </c>
      <c r="R48" s="275"/>
      <c r="S48" s="312">
        <v>100</v>
      </c>
      <c r="T48" s="275">
        <v>16.822863701172523</v>
      </c>
      <c r="U48" s="275">
        <v>116.82286370117252</v>
      </c>
    </row>
    <row r="49" spans="2:21" ht="11.25">
      <c r="B49" s="39" t="s">
        <v>420</v>
      </c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192"/>
      <c r="T49" s="274"/>
      <c r="U49" s="274"/>
    </row>
    <row r="50" spans="2:21" ht="11.25">
      <c r="B50" s="276" t="s">
        <v>422</v>
      </c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192"/>
      <c r="T50" s="274"/>
      <c r="U50" s="274"/>
    </row>
    <row r="51" spans="2:21" ht="11.25">
      <c r="B51" s="40" t="s">
        <v>421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192"/>
      <c r="T51" s="274"/>
      <c r="U51" s="274"/>
    </row>
    <row r="52" spans="2:21" ht="11.25">
      <c r="B52" s="40" t="s">
        <v>506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192"/>
      <c r="T52" s="274"/>
      <c r="U52" s="274"/>
    </row>
    <row r="53" spans="2:21" ht="11.25">
      <c r="B53" s="12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192"/>
      <c r="T53" s="274"/>
      <c r="U53" s="274"/>
    </row>
    <row r="54" spans="2:21" ht="15" customHeight="1">
      <c r="B54" s="12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192"/>
      <c r="T54" s="274"/>
      <c r="U54" s="274"/>
    </row>
    <row r="55" ht="11.25">
      <c r="B55" s="1"/>
    </row>
    <row r="56" ht="11.25">
      <c r="B56" s="1"/>
    </row>
    <row r="63" spans="2:21" ht="11.25">
      <c r="B63" s="12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192"/>
      <c r="T63" s="274"/>
      <c r="U63" s="274"/>
    </row>
    <row r="64" spans="2:21" ht="11.25">
      <c r="B64" s="12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192"/>
      <c r="T64" s="274"/>
      <c r="U64" s="274"/>
    </row>
    <row r="65" spans="2:21" ht="11.25">
      <c r="B65" s="12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192"/>
      <c r="T65" s="274"/>
      <c r="U65" s="274"/>
    </row>
    <row r="66" spans="2:21" ht="11.25">
      <c r="B66" s="12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192"/>
      <c r="T66" s="274"/>
      <c r="U66" s="274"/>
    </row>
    <row r="67" spans="2:21" ht="11.25">
      <c r="B67" s="12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192"/>
      <c r="T67" s="274"/>
      <c r="U67" s="274"/>
    </row>
    <row r="68" spans="2:21" ht="11.25">
      <c r="B68" s="12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274"/>
      <c r="U68" s="274"/>
    </row>
    <row r="69" spans="2:21" ht="11.25">
      <c r="B69" s="12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274"/>
      <c r="U69" s="274"/>
    </row>
    <row r="70" spans="2:21" ht="11.25">
      <c r="B70" s="12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274"/>
      <c r="U70" s="274"/>
    </row>
    <row r="71" spans="2:21" ht="11.25">
      <c r="B71" s="12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274"/>
      <c r="U71" s="274"/>
    </row>
    <row r="72" spans="2:21" ht="11.25">
      <c r="B72" s="12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274"/>
      <c r="U72" s="274"/>
    </row>
    <row r="73" spans="2:21" ht="11.25">
      <c r="B73" s="12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274"/>
      <c r="U73" s="274"/>
    </row>
    <row r="74" spans="2:21" ht="11.25">
      <c r="B74" s="12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274"/>
      <c r="U74" s="274"/>
    </row>
    <row r="75" spans="2:21" ht="11.25">
      <c r="B75" s="12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274"/>
      <c r="U75" s="274"/>
    </row>
    <row r="76" spans="2:21" ht="11.25">
      <c r="B76" s="12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274"/>
      <c r="U76" s="274"/>
    </row>
    <row r="77" spans="2:21" ht="11.25">
      <c r="B77" s="12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274"/>
      <c r="U77" s="274"/>
    </row>
    <row r="78" spans="2:21" ht="11.25">
      <c r="B78" s="12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274"/>
      <c r="U78" s="274"/>
    </row>
    <row r="79" spans="2:21" ht="11.25">
      <c r="B79" s="12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274"/>
      <c r="U79" s="274"/>
    </row>
    <row r="80" spans="2:21" ht="11.25">
      <c r="B80" s="12"/>
      <c r="C80" s="81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192"/>
      <c r="T80" s="274"/>
      <c r="U80" s="274"/>
    </row>
    <row r="81" spans="2:21" ht="11.25">
      <c r="B81" s="12"/>
      <c r="C81" s="81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192"/>
      <c r="T81" s="274"/>
      <c r="U81" s="274"/>
    </row>
    <row r="82" spans="2:21" ht="11.25">
      <c r="B82" s="12"/>
      <c r="C82" s="81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192"/>
      <c r="T82" s="274"/>
      <c r="U82" s="274"/>
    </row>
    <row r="83" spans="2:21" ht="11.25">
      <c r="B83" s="12"/>
      <c r="C83" s="81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192"/>
      <c r="T83" s="274"/>
      <c r="U83" s="274"/>
    </row>
    <row r="84" spans="2:21" ht="11.25">
      <c r="B84" s="12"/>
      <c r="C84" s="81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192"/>
      <c r="T84" s="274"/>
      <c r="U84" s="274"/>
    </row>
    <row r="85" spans="2:21" ht="11.25">
      <c r="B85" s="12"/>
      <c r="C85" s="81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192"/>
      <c r="T85" s="274"/>
      <c r="U85" s="274"/>
    </row>
    <row r="86" spans="2:21" ht="11.25">
      <c r="B86" s="12"/>
      <c r="C86" s="81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192"/>
      <c r="T86" s="274"/>
      <c r="U86" s="274"/>
    </row>
    <row r="87" spans="2:21" ht="11.25">
      <c r="B87" s="12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192"/>
      <c r="T87" s="274"/>
      <c r="U87" s="274"/>
    </row>
    <row r="88" spans="2:21" ht="11.25">
      <c r="B88" s="12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192"/>
      <c r="T88" s="274"/>
      <c r="U88" s="274"/>
    </row>
    <row r="89" spans="2:21" ht="11.25">
      <c r="B89" s="12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192"/>
      <c r="T89" s="274"/>
      <c r="U89" s="274"/>
    </row>
    <row r="90" spans="2:21" ht="11.25">
      <c r="B90" s="12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192"/>
      <c r="T90" s="274"/>
      <c r="U90" s="274"/>
    </row>
    <row r="91" spans="2:21" ht="11.25">
      <c r="B91" s="12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192"/>
      <c r="T91" s="274"/>
      <c r="U91" s="274"/>
    </row>
    <row r="92" spans="2:21" ht="11.25">
      <c r="B92" s="12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192"/>
      <c r="T92" s="274"/>
      <c r="U92" s="274"/>
    </row>
    <row r="93" spans="2:21" ht="11.25">
      <c r="B93" s="12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192"/>
      <c r="T93" s="274"/>
      <c r="U93" s="274"/>
    </row>
    <row r="94" spans="2:21" ht="11.25">
      <c r="B94" s="12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192"/>
      <c r="T94" s="274"/>
      <c r="U94" s="274"/>
    </row>
    <row r="95" spans="2:21" ht="11.25">
      <c r="B95" s="12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192"/>
      <c r="T95" s="274"/>
      <c r="U95" s="274"/>
    </row>
    <row r="96" spans="2:21" ht="11.25">
      <c r="B96" s="12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192"/>
      <c r="T96" s="274"/>
      <c r="U96" s="274"/>
    </row>
    <row r="97" spans="2:21" ht="11.25">
      <c r="B97" s="12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192"/>
      <c r="T97" s="274"/>
      <c r="U97" s="274"/>
    </row>
    <row r="98" spans="2:21" ht="11.25">
      <c r="B98" s="12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192"/>
      <c r="T98" s="274"/>
      <c r="U98" s="274"/>
    </row>
    <row r="99" spans="2:21" ht="11.25">
      <c r="B99" s="12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192"/>
      <c r="T99" s="274"/>
      <c r="U99" s="274"/>
    </row>
    <row r="100" spans="2:21" ht="11.25">
      <c r="B100" s="12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192"/>
      <c r="T100" s="274"/>
      <c r="U100" s="274"/>
    </row>
    <row r="101" spans="2:21" ht="11.25">
      <c r="B101" s="12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192"/>
      <c r="T101" s="274"/>
      <c r="U101" s="274"/>
    </row>
    <row r="102" spans="2:21" ht="11.25">
      <c r="B102" s="12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192"/>
      <c r="T102" s="274"/>
      <c r="U102" s="274"/>
    </row>
    <row r="103" spans="2:21" ht="11.25">
      <c r="B103" s="12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192"/>
      <c r="T103" s="274"/>
      <c r="U103" s="274"/>
    </row>
    <row r="104" spans="2:21" ht="11.25">
      <c r="B104" s="12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192"/>
      <c r="T104" s="274"/>
      <c r="U104" s="274"/>
    </row>
    <row r="105" spans="2:21" ht="11.25">
      <c r="B105" s="12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192"/>
      <c r="T105" s="274"/>
      <c r="U105" s="274"/>
    </row>
    <row r="106" spans="2:21" ht="11.25">
      <c r="B106" s="12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192"/>
      <c r="T106" s="274"/>
      <c r="U106" s="274"/>
    </row>
    <row r="107" spans="2:21" ht="11.25">
      <c r="B107" s="12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192"/>
      <c r="T107" s="274"/>
      <c r="U107" s="274"/>
    </row>
    <row r="108" spans="2:21" ht="11.25">
      <c r="B108" s="12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192"/>
      <c r="T108" s="274"/>
      <c r="U108" s="274"/>
    </row>
    <row r="109" spans="2:21" ht="11.25">
      <c r="B109" s="12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192"/>
      <c r="T109" s="274"/>
      <c r="U109" s="274"/>
    </row>
    <row r="110" spans="2:21" ht="11.25">
      <c r="B110" s="12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192"/>
      <c r="T110" s="274"/>
      <c r="U110" s="274"/>
    </row>
    <row r="111" spans="2:21" ht="11.25">
      <c r="B111" s="12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192"/>
      <c r="T111" s="274"/>
      <c r="U111" s="274"/>
    </row>
    <row r="112" spans="2:21" ht="11.25">
      <c r="B112" s="12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192"/>
      <c r="T112" s="274"/>
      <c r="U112" s="274"/>
    </row>
    <row r="113" spans="2:21" ht="11.25">
      <c r="B113" s="12"/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192"/>
      <c r="T113" s="274"/>
      <c r="U113" s="274"/>
    </row>
    <row r="114" spans="2:21" ht="11.25">
      <c r="B114" s="12"/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192"/>
      <c r="T114" s="274"/>
      <c r="U114" s="274"/>
    </row>
    <row r="115" spans="2:21" ht="11.25">
      <c r="B115" s="12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192"/>
      <c r="T115" s="274"/>
      <c r="U115" s="274"/>
    </row>
    <row r="116" spans="2:21" ht="11.25">
      <c r="B116" s="12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192"/>
      <c r="T116" s="274"/>
      <c r="U116" s="274"/>
    </row>
    <row r="117" spans="2:21" ht="11.25">
      <c r="B117" s="12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192"/>
      <c r="T117" s="274"/>
      <c r="U117" s="274"/>
    </row>
    <row r="118" spans="2:21" ht="11.25">
      <c r="B118" s="12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192"/>
      <c r="T118" s="274"/>
      <c r="U118" s="274"/>
    </row>
    <row r="119" spans="2:21" ht="11.25">
      <c r="B119" s="12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192"/>
      <c r="T119" s="274"/>
      <c r="U119" s="274"/>
    </row>
    <row r="120" spans="2:21" ht="11.25">
      <c r="B120" s="12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192"/>
      <c r="T120" s="274"/>
      <c r="U120" s="274"/>
    </row>
    <row r="121" spans="2:21" ht="11.25">
      <c r="B121" s="12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192"/>
      <c r="T121" s="274"/>
      <c r="U121" s="274"/>
    </row>
    <row r="122" spans="2:21" ht="11.25">
      <c r="B122" s="12"/>
      <c r="C122" s="274"/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192"/>
      <c r="T122" s="274"/>
      <c r="U122" s="274"/>
    </row>
    <row r="123" spans="2:21" ht="11.25">
      <c r="B123" s="12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192"/>
      <c r="T123" s="274"/>
      <c r="U123" s="274"/>
    </row>
    <row r="124" spans="2:21" ht="11.25">
      <c r="B124" s="12"/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192"/>
      <c r="T124" s="274"/>
      <c r="U124" s="274"/>
    </row>
    <row r="125" spans="2:21" ht="11.25">
      <c r="B125" s="12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192"/>
      <c r="T125" s="274"/>
      <c r="U125" s="274"/>
    </row>
    <row r="126" spans="2:21" ht="11.25">
      <c r="B126" s="12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192"/>
      <c r="T126" s="274"/>
      <c r="U126" s="274"/>
    </row>
    <row r="127" spans="2:21" ht="11.25">
      <c r="B127" s="12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192"/>
      <c r="T127" s="274"/>
      <c r="U127" s="274"/>
    </row>
    <row r="128" spans="2:21" ht="11.25">
      <c r="B128" s="12"/>
      <c r="C128" s="274"/>
      <c r="D128" s="274"/>
      <c r="E128" s="274"/>
      <c r="F128" s="274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192"/>
      <c r="T128" s="274"/>
      <c r="U128" s="274"/>
    </row>
    <row r="129" spans="2:21" ht="11.25">
      <c r="B129" s="12"/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192"/>
      <c r="T129" s="274"/>
      <c r="U129" s="274"/>
    </row>
    <row r="130" spans="2:21" ht="11.25">
      <c r="B130" s="12"/>
      <c r="C130" s="274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192"/>
      <c r="T130" s="274"/>
      <c r="U130" s="274"/>
    </row>
    <row r="131" spans="2:21" ht="11.25">
      <c r="B131" s="12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192"/>
      <c r="T131" s="274"/>
      <c r="U131" s="274"/>
    </row>
    <row r="132" spans="2:21" ht="11.25">
      <c r="B132" s="12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192"/>
      <c r="T132" s="274"/>
      <c r="U132" s="274"/>
    </row>
    <row r="133" spans="2:21" ht="11.25">
      <c r="B133" s="12"/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192"/>
      <c r="T133" s="274"/>
      <c r="U133" s="274"/>
    </row>
    <row r="134" spans="2:21" ht="11.25">
      <c r="B134" s="12"/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192"/>
      <c r="T134" s="274"/>
      <c r="U134" s="274"/>
    </row>
    <row r="135" spans="2:21" ht="11.25">
      <c r="B135" s="12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192"/>
      <c r="T135" s="274"/>
      <c r="U135" s="274"/>
    </row>
    <row r="136" spans="2:21" ht="11.25">
      <c r="B136" s="12"/>
      <c r="C136" s="274"/>
      <c r="D136" s="274"/>
      <c r="E136" s="274"/>
      <c r="F136" s="274"/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192"/>
      <c r="T136" s="274"/>
      <c r="U136" s="274"/>
    </row>
    <row r="137" spans="2:21" ht="11.25">
      <c r="B137" s="12"/>
      <c r="C137" s="274"/>
      <c r="D137" s="274"/>
      <c r="E137" s="274"/>
      <c r="F137" s="274"/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274"/>
      <c r="R137" s="274"/>
      <c r="S137" s="192"/>
      <c r="T137" s="274"/>
      <c r="U137" s="274"/>
    </row>
    <row r="138" spans="2:21" ht="11.25">
      <c r="B138" s="12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192"/>
      <c r="T138" s="274"/>
      <c r="U138" s="274"/>
    </row>
    <row r="139" spans="2:21" ht="11.25">
      <c r="B139" s="12"/>
      <c r="C139" s="274"/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192"/>
      <c r="T139" s="274"/>
      <c r="U139" s="274"/>
    </row>
    <row r="140" spans="2:21" ht="11.25">
      <c r="B140" s="12"/>
      <c r="C140" s="274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192"/>
      <c r="T140" s="274"/>
      <c r="U140" s="274"/>
    </row>
    <row r="141" spans="2:21" ht="11.25">
      <c r="B141" s="12"/>
      <c r="C141" s="274"/>
      <c r="D141" s="274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192"/>
      <c r="T141" s="274"/>
      <c r="U141" s="274"/>
    </row>
    <row r="142" spans="2:21" ht="11.25">
      <c r="B142" s="12"/>
      <c r="C142" s="274"/>
      <c r="D142" s="274"/>
      <c r="E142" s="274"/>
      <c r="F142" s="274"/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192"/>
      <c r="T142" s="274"/>
      <c r="U142" s="274"/>
    </row>
    <row r="143" spans="2:21" ht="11.25">
      <c r="B143" s="12"/>
      <c r="C143" s="274"/>
      <c r="D143" s="274"/>
      <c r="E143" s="274"/>
      <c r="F143" s="274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192"/>
      <c r="T143" s="274"/>
      <c r="U143" s="274"/>
    </row>
    <row r="144" spans="2:21" ht="11.25">
      <c r="B144" s="12"/>
      <c r="C144" s="274"/>
      <c r="D144" s="274"/>
      <c r="E144" s="274"/>
      <c r="F144" s="274"/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4"/>
      <c r="R144" s="274"/>
      <c r="S144" s="192"/>
      <c r="T144" s="274"/>
      <c r="U144" s="274"/>
    </row>
    <row r="145" spans="2:21" ht="11.25">
      <c r="B145" s="12"/>
      <c r="C145" s="274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192"/>
      <c r="T145" s="274"/>
      <c r="U145" s="274"/>
    </row>
    <row r="146" spans="2:21" ht="11.25">
      <c r="B146" s="12"/>
      <c r="C146" s="274"/>
      <c r="D146" s="274"/>
      <c r="E146" s="274"/>
      <c r="F146" s="274"/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192"/>
      <c r="T146" s="274"/>
      <c r="U146" s="274"/>
    </row>
    <row r="147" spans="2:21" ht="11.25">
      <c r="B147" s="12"/>
      <c r="C147" s="274"/>
      <c r="D147" s="274"/>
      <c r="E147" s="274"/>
      <c r="F147" s="274"/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192"/>
      <c r="T147" s="274"/>
      <c r="U147" s="274"/>
    </row>
    <row r="148" spans="2:21" ht="11.25">
      <c r="B148" s="12"/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192"/>
      <c r="T148" s="274"/>
      <c r="U148" s="274"/>
    </row>
    <row r="149" spans="2:21" ht="11.25">
      <c r="B149" s="12"/>
      <c r="C149" s="274"/>
      <c r="D149" s="274"/>
      <c r="E149" s="274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192"/>
      <c r="T149" s="274"/>
      <c r="U149" s="274"/>
    </row>
    <row r="150" spans="2:21" ht="11.25">
      <c r="B150" s="12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192"/>
      <c r="T150" s="274"/>
      <c r="U150" s="274"/>
    </row>
    <row r="151" spans="2:21" ht="11.25">
      <c r="B151" s="12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192"/>
      <c r="T151" s="274"/>
      <c r="U151" s="274"/>
    </row>
    <row r="152" spans="2:21" ht="11.25">
      <c r="B152" s="12"/>
      <c r="C152" s="274"/>
      <c r="D152" s="274"/>
      <c r="E152" s="274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192"/>
      <c r="T152" s="274"/>
      <c r="U152" s="274"/>
    </row>
    <row r="153" spans="2:21" ht="11.25">
      <c r="B153" s="12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192"/>
      <c r="T153" s="274"/>
      <c r="U153" s="274"/>
    </row>
    <row r="154" spans="2:21" ht="11.25">
      <c r="B154" s="12"/>
      <c r="C154" s="274"/>
      <c r="D154" s="274"/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192"/>
      <c r="T154" s="274"/>
      <c r="U154" s="274"/>
    </row>
    <row r="155" spans="2:21" ht="11.25">
      <c r="B155" s="12"/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192"/>
      <c r="T155" s="274"/>
      <c r="U155" s="274"/>
    </row>
    <row r="156" spans="2:21" ht="11.25">
      <c r="B156" s="12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192"/>
      <c r="T156" s="274"/>
      <c r="U156" s="274"/>
    </row>
    <row r="157" spans="2:21" ht="11.25">
      <c r="B157" s="12"/>
      <c r="C157" s="274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192"/>
      <c r="T157" s="274"/>
      <c r="U157" s="274"/>
    </row>
    <row r="158" spans="2:21" ht="11.25">
      <c r="B158" s="12"/>
      <c r="C158" s="274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192"/>
      <c r="T158" s="274"/>
      <c r="U158" s="274"/>
    </row>
    <row r="159" spans="2:21" ht="11.25">
      <c r="B159" s="12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192"/>
      <c r="T159" s="274"/>
      <c r="U159" s="274"/>
    </row>
    <row r="160" spans="2:21" ht="11.25">
      <c r="B160" s="12"/>
      <c r="C160" s="274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192"/>
      <c r="T160" s="274"/>
      <c r="U160" s="274"/>
    </row>
    <row r="161" spans="2:21" ht="11.25">
      <c r="B161" s="12"/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192"/>
      <c r="T161" s="274"/>
      <c r="U161" s="274"/>
    </row>
    <row r="162" spans="2:21" ht="11.25">
      <c r="B162" s="12"/>
      <c r="C162" s="274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192"/>
      <c r="T162" s="274"/>
      <c r="U162" s="274"/>
    </row>
    <row r="163" spans="2:21" ht="11.25">
      <c r="B163" s="12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192"/>
      <c r="T163" s="274"/>
      <c r="U163" s="274"/>
    </row>
    <row r="164" spans="2:21" ht="11.25">
      <c r="B164" s="12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192"/>
      <c r="T164" s="274"/>
      <c r="U164" s="274"/>
    </row>
    <row r="165" spans="2:21" ht="11.25">
      <c r="B165" s="12"/>
      <c r="C165" s="274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192"/>
      <c r="T165" s="274"/>
      <c r="U165" s="274"/>
    </row>
    <row r="166" spans="2:21" ht="11.25">
      <c r="B166" s="12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192"/>
      <c r="T166" s="274"/>
      <c r="U166" s="274"/>
    </row>
    <row r="167" spans="2:21" ht="11.25">
      <c r="B167" s="12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192"/>
      <c r="T167" s="274"/>
      <c r="U167" s="274"/>
    </row>
    <row r="168" spans="2:21" ht="11.25">
      <c r="B168" s="12"/>
      <c r="C168" s="274"/>
      <c r="D168" s="274"/>
      <c r="E168" s="274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192"/>
      <c r="T168" s="274"/>
      <c r="U168" s="274"/>
    </row>
    <row r="169" spans="2:21" ht="11.25">
      <c r="B169" s="12"/>
      <c r="C169" s="274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192"/>
      <c r="T169" s="274"/>
      <c r="U169" s="274"/>
    </row>
    <row r="170" spans="2:21" ht="11.25">
      <c r="B170" s="12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192"/>
      <c r="T170" s="274"/>
      <c r="U170" s="274"/>
    </row>
    <row r="171" spans="2:21" ht="11.25">
      <c r="B171" s="12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192"/>
      <c r="T171" s="274"/>
      <c r="U171" s="274"/>
    </row>
    <row r="172" spans="2:21" ht="11.25">
      <c r="B172" s="12"/>
      <c r="C172" s="274"/>
      <c r="D172" s="274"/>
      <c r="E172" s="274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192"/>
      <c r="T172" s="274"/>
      <c r="U172" s="274"/>
    </row>
    <row r="173" spans="2:21" ht="11.25">
      <c r="B173" s="12"/>
      <c r="C173" s="274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192"/>
      <c r="T173" s="274"/>
      <c r="U173" s="274"/>
    </row>
    <row r="174" spans="2:21" ht="11.25">
      <c r="B174" s="12"/>
      <c r="C174" s="274"/>
      <c r="D174" s="274"/>
      <c r="E174" s="274"/>
      <c r="F174" s="274"/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274"/>
      <c r="S174" s="192"/>
      <c r="T174" s="274"/>
      <c r="U174" s="274"/>
    </row>
    <row r="175" spans="2:21" ht="11.25">
      <c r="B175" s="12"/>
      <c r="C175" s="274"/>
      <c r="D175" s="274"/>
      <c r="E175" s="274"/>
      <c r="F175" s="274"/>
      <c r="G175" s="274"/>
      <c r="H175" s="274"/>
      <c r="I175" s="274"/>
      <c r="J175" s="274"/>
      <c r="K175" s="274"/>
      <c r="L175" s="274"/>
      <c r="M175" s="274"/>
      <c r="N175" s="274"/>
      <c r="O175" s="274"/>
      <c r="P175" s="274"/>
      <c r="Q175" s="274"/>
      <c r="R175" s="274"/>
      <c r="S175" s="192"/>
      <c r="T175" s="274"/>
      <c r="U175" s="274"/>
    </row>
    <row r="176" spans="2:21" ht="11.25">
      <c r="B176" s="12"/>
      <c r="C176" s="274"/>
      <c r="D176" s="274"/>
      <c r="E176" s="274"/>
      <c r="F176" s="274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192"/>
      <c r="T176" s="274"/>
      <c r="U176" s="274"/>
    </row>
    <row r="177" spans="2:21" ht="11.25">
      <c r="B177" s="12"/>
      <c r="C177" s="274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192"/>
      <c r="T177" s="274"/>
      <c r="U177" s="274"/>
    </row>
    <row r="178" spans="2:21" ht="11.25">
      <c r="B178" s="12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192"/>
      <c r="T178" s="274"/>
      <c r="U178" s="274"/>
    </row>
    <row r="179" spans="2:21" ht="11.25">
      <c r="B179" s="12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192"/>
      <c r="T179" s="274"/>
      <c r="U179" s="274"/>
    </row>
    <row r="180" spans="2:21" ht="11.25">
      <c r="B180" s="12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192"/>
      <c r="T180" s="274"/>
      <c r="U180" s="274"/>
    </row>
    <row r="181" spans="2:21" ht="11.25">
      <c r="B181" s="12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192"/>
      <c r="T181" s="274"/>
      <c r="U181" s="274"/>
    </row>
    <row r="182" spans="2:21" ht="11.25">
      <c r="B182" s="12"/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192"/>
      <c r="T182" s="274"/>
      <c r="U182" s="274"/>
    </row>
    <row r="183" spans="2:21" ht="11.25">
      <c r="B183" s="12"/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192"/>
      <c r="T183" s="274"/>
      <c r="U183" s="274"/>
    </row>
    <row r="184" spans="2:21" ht="11.25">
      <c r="B184" s="12"/>
      <c r="C184" s="274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192"/>
      <c r="T184" s="274"/>
      <c r="U184" s="274"/>
    </row>
    <row r="185" spans="2:21" ht="11.25">
      <c r="B185" s="12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192"/>
      <c r="T185" s="274"/>
      <c r="U185" s="274"/>
    </row>
    <row r="186" spans="2:21" ht="11.25">
      <c r="B186" s="12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192"/>
      <c r="T186" s="274"/>
      <c r="U186" s="274"/>
    </row>
    <row r="187" spans="2:21" ht="11.25">
      <c r="B187" s="12"/>
      <c r="C187" s="274"/>
      <c r="D187" s="274"/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192"/>
      <c r="T187" s="274"/>
      <c r="U187" s="274"/>
    </row>
    <row r="188" spans="2:21" ht="11.25">
      <c r="B188" s="12"/>
      <c r="C188" s="274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192"/>
      <c r="T188" s="274"/>
      <c r="U188" s="274"/>
    </row>
    <row r="189" spans="2:21" ht="11.25">
      <c r="B189" s="12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192"/>
      <c r="T189" s="274"/>
      <c r="U189" s="274"/>
    </row>
    <row r="190" spans="2:21" ht="11.25">
      <c r="B190" s="12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192"/>
      <c r="T190" s="274"/>
      <c r="U190" s="274"/>
    </row>
    <row r="191" spans="2:21" ht="11.25">
      <c r="B191" s="12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192"/>
      <c r="T191" s="274"/>
      <c r="U191" s="274"/>
    </row>
    <row r="192" spans="2:21" ht="11.25">
      <c r="B192" s="12"/>
      <c r="C192" s="274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192"/>
      <c r="T192" s="274"/>
      <c r="U192" s="274"/>
    </row>
    <row r="193" spans="2:21" ht="11.25">
      <c r="B193" s="12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192"/>
      <c r="T193" s="274"/>
      <c r="U193" s="274"/>
    </row>
    <row r="194" spans="2:21" ht="11.25">
      <c r="B194" s="12"/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192"/>
      <c r="T194" s="274"/>
      <c r="U194" s="274"/>
    </row>
    <row r="195" spans="2:21" ht="11.25">
      <c r="B195" s="12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192"/>
      <c r="T195" s="274"/>
      <c r="U195" s="274"/>
    </row>
    <row r="196" spans="2:21" ht="11.25">
      <c r="B196" s="12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192"/>
      <c r="T196" s="274"/>
      <c r="U196" s="274"/>
    </row>
    <row r="197" spans="2:21" ht="11.25">
      <c r="B197" s="12"/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192"/>
      <c r="T197" s="274"/>
      <c r="U197" s="274"/>
    </row>
    <row r="198" spans="2:21" ht="11.25">
      <c r="B198" s="12"/>
      <c r="C198" s="274"/>
      <c r="D198" s="274"/>
      <c r="E198" s="274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192"/>
      <c r="T198" s="274"/>
      <c r="U198" s="274"/>
    </row>
    <row r="199" spans="2:21" ht="11.25">
      <c r="B199" s="12"/>
      <c r="C199" s="274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192"/>
      <c r="T199" s="274"/>
      <c r="U199" s="274"/>
    </row>
    <row r="200" spans="2:21" ht="11.25">
      <c r="B200" s="12"/>
      <c r="C200" s="274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192"/>
      <c r="T200" s="274"/>
      <c r="U200" s="274"/>
    </row>
    <row r="201" spans="2:21" ht="11.25">
      <c r="B201" s="12"/>
      <c r="C201" s="274"/>
      <c r="D201" s="274"/>
      <c r="E201" s="274"/>
      <c r="F201" s="274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192"/>
      <c r="T201" s="274"/>
      <c r="U201" s="274"/>
    </row>
    <row r="202" spans="2:21" ht="11.25">
      <c r="B202" s="12"/>
      <c r="C202" s="274"/>
      <c r="D202" s="274"/>
      <c r="E202" s="274"/>
      <c r="F202" s="274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192"/>
      <c r="T202" s="274"/>
      <c r="U202" s="274"/>
    </row>
    <row r="203" spans="2:21" ht="11.25">
      <c r="B203" s="12"/>
      <c r="C203" s="274"/>
      <c r="D203" s="274"/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192"/>
      <c r="T203" s="274"/>
      <c r="U203" s="274"/>
    </row>
    <row r="204" spans="2:21" ht="11.25">
      <c r="B204" s="12"/>
      <c r="C204" s="274"/>
      <c r="D204" s="274"/>
      <c r="E204" s="274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192"/>
      <c r="T204" s="274"/>
      <c r="U204" s="274"/>
    </row>
    <row r="205" spans="2:21" ht="11.25">
      <c r="B205" s="12"/>
      <c r="C205" s="274"/>
      <c r="D205" s="274"/>
      <c r="E205" s="274"/>
      <c r="F205" s="274"/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192"/>
      <c r="T205" s="274"/>
      <c r="U205" s="274"/>
    </row>
    <row r="206" spans="2:21" ht="11.25">
      <c r="B206" s="12"/>
      <c r="C206" s="274"/>
      <c r="D206" s="274"/>
      <c r="E206" s="274"/>
      <c r="F206" s="274"/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192"/>
      <c r="T206" s="274"/>
      <c r="U206" s="274"/>
    </row>
    <row r="207" spans="2:21" ht="11.25">
      <c r="B207" s="12"/>
      <c r="C207" s="274"/>
      <c r="D207" s="274"/>
      <c r="E207" s="274"/>
      <c r="F207" s="274"/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192"/>
      <c r="T207" s="274"/>
      <c r="U207" s="274"/>
    </row>
    <row r="208" spans="2:21" ht="11.25">
      <c r="B208" s="12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192"/>
      <c r="T208" s="274"/>
      <c r="U208" s="274"/>
    </row>
    <row r="209" spans="2:21" ht="11.25">
      <c r="B209" s="12"/>
      <c r="C209" s="274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192"/>
      <c r="T209" s="274"/>
      <c r="U209" s="274"/>
    </row>
    <row r="210" spans="2:21" ht="11.25">
      <c r="B210" s="12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192"/>
      <c r="T210" s="274"/>
      <c r="U210" s="274"/>
    </row>
    <row r="211" spans="2:21" ht="11.25">
      <c r="B211" s="12"/>
      <c r="C211" s="274"/>
      <c r="D211" s="274"/>
      <c r="E211" s="274"/>
      <c r="F211" s="274"/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192"/>
      <c r="T211" s="274"/>
      <c r="U211" s="274"/>
    </row>
    <row r="212" spans="2:21" ht="11.25">
      <c r="B212" s="12"/>
      <c r="C212" s="274"/>
      <c r="D212" s="274"/>
      <c r="E212" s="274"/>
      <c r="F212" s="274"/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192"/>
      <c r="T212" s="274"/>
      <c r="U212" s="274"/>
    </row>
    <row r="213" spans="2:21" ht="11.25">
      <c r="B213" s="12"/>
      <c r="C213" s="274"/>
      <c r="D213" s="274"/>
      <c r="E213" s="274"/>
      <c r="F213" s="274"/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192"/>
      <c r="T213" s="274"/>
      <c r="U213" s="274"/>
    </row>
    <row r="214" spans="2:21" ht="11.25">
      <c r="B214" s="12"/>
      <c r="C214" s="274"/>
      <c r="D214" s="274"/>
      <c r="E214" s="274"/>
      <c r="F214" s="274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192"/>
      <c r="T214" s="274"/>
      <c r="U214" s="274"/>
    </row>
    <row r="215" spans="2:21" ht="11.25">
      <c r="B215" s="12"/>
      <c r="C215" s="274"/>
      <c r="D215" s="274"/>
      <c r="E215" s="274"/>
      <c r="F215" s="274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192"/>
      <c r="T215" s="274"/>
      <c r="U215" s="274"/>
    </row>
    <row r="216" spans="2:21" ht="11.25">
      <c r="B216" s="12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192"/>
      <c r="T216" s="274"/>
      <c r="U216" s="274"/>
    </row>
    <row r="217" spans="2:21" ht="11.25">
      <c r="B217" s="12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192"/>
      <c r="T217" s="274"/>
      <c r="U217" s="274"/>
    </row>
    <row r="218" spans="2:21" ht="11.25">
      <c r="B218" s="12"/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192"/>
      <c r="T218" s="274"/>
      <c r="U218" s="274"/>
    </row>
    <row r="219" spans="2:21" ht="11.25">
      <c r="B219" s="12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192"/>
      <c r="T219" s="274"/>
      <c r="U219" s="274"/>
    </row>
    <row r="220" spans="2:21" ht="11.25">
      <c r="B220" s="12"/>
      <c r="C220" s="274"/>
      <c r="D220" s="274"/>
      <c r="E220" s="274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192"/>
      <c r="T220" s="274"/>
      <c r="U220" s="274"/>
    </row>
    <row r="221" spans="2:21" ht="11.25">
      <c r="B221" s="12"/>
      <c r="C221" s="274"/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192"/>
      <c r="T221" s="274"/>
      <c r="U221" s="274"/>
    </row>
    <row r="222" spans="2:21" ht="11.25">
      <c r="B222" s="12"/>
      <c r="C222" s="274"/>
      <c r="D222" s="274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4"/>
      <c r="R222" s="274"/>
      <c r="S222" s="192"/>
      <c r="T222" s="274"/>
      <c r="U222" s="274"/>
    </row>
    <row r="223" spans="2:21" ht="11.25">
      <c r="B223" s="12"/>
      <c r="C223" s="274"/>
      <c r="D223" s="274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192"/>
      <c r="T223" s="274"/>
      <c r="U223" s="274"/>
    </row>
    <row r="224" spans="2:21" ht="11.25">
      <c r="B224" s="12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192"/>
      <c r="T224" s="274"/>
      <c r="U224" s="274"/>
    </row>
    <row r="225" spans="2:21" ht="11.25">
      <c r="B225" s="12"/>
      <c r="C225" s="274"/>
      <c r="D225" s="274"/>
      <c r="E225" s="274"/>
      <c r="F225" s="274"/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192"/>
      <c r="T225" s="274"/>
      <c r="U225" s="274"/>
    </row>
    <row r="226" spans="2:21" ht="11.25">
      <c r="B226" s="12"/>
      <c r="C226" s="274"/>
      <c r="D226" s="274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192"/>
      <c r="T226" s="274"/>
      <c r="U226" s="274"/>
    </row>
    <row r="227" spans="2:21" ht="11.25">
      <c r="B227" s="12"/>
      <c r="C227" s="274"/>
      <c r="D227" s="274"/>
      <c r="E227" s="274"/>
      <c r="F227" s="274"/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192"/>
      <c r="T227" s="274"/>
      <c r="U227" s="274"/>
    </row>
    <row r="228" spans="2:21" ht="11.25">
      <c r="B228" s="12"/>
      <c r="C228" s="274"/>
      <c r="D228" s="274"/>
      <c r="E228" s="274"/>
      <c r="F228" s="274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192"/>
      <c r="T228" s="274"/>
      <c r="U228" s="274"/>
    </row>
    <row r="229" spans="2:21" ht="11.25">
      <c r="B229" s="12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192"/>
      <c r="T229" s="274"/>
      <c r="U229" s="274"/>
    </row>
    <row r="230" spans="2:21" ht="11.25">
      <c r="B230" s="12"/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192"/>
      <c r="T230" s="274"/>
      <c r="U230" s="274"/>
    </row>
    <row r="231" spans="2:21" ht="11.25">
      <c r="B231" s="12"/>
      <c r="C231" s="274"/>
      <c r="D231" s="274"/>
      <c r="E231" s="274"/>
      <c r="F231" s="274"/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192"/>
      <c r="T231" s="274"/>
      <c r="U231" s="274"/>
    </row>
    <row r="232" spans="2:21" ht="11.25">
      <c r="B232" s="12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192"/>
      <c r="T232" s="274"/>
      <c r="U232" s="274"/>
    </row>
    <row r="233" spans="2:21" ht="11.25">
      <c r="B233" s="12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192"/>
      <c r="T233" s="274"/>
      <c r="U233" s="274"/>
    </row>
    <row r="234" spans="2:21" ht="11.25">
      <c r="B234" s="12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192"/>
      <c r="T234" s="274"/>
      <c r="U234" s="274"/>
    </row>
    <row r="235" spans="2:21" ht="11.25">
      <c r="B235" s="12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192"/>
      <c r="T235" s="274"/>
      <c r="U235" s="274"/>
    </row>
    <row r="236" spans="2:21" ht="11.25">
      <c r="B236" s="12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274"/>
      <c r="R236" s="274"/>
      <c r="S236" s="192"/>
      <c r="T236" s="274"/>
      <c r="U236" s="274"/>
    </row>
    <row r="237" spans="2:21" ht="11.25">
      <c r="B237" s="12"/>
      <c r="C237" s="274"/>
      <c r="D237" s="274"/>
      <c r="E237" s="274"/>
      <c r="F237" s="274"/>
      <c r="G237" s="274"/>
      <c r="H237" s="274"/>
      <c r="I237" s="274"/>
      <c r="J237" s="274"/>
      <c r="K237" s="274"/>
      <c r="L237" s="274"/>
      <c r="M237" s="274"/>
      <c r="N237" s="274"/>
      <c r="O237" s="274"/>
      <c r="P237" s="274"/>
      <c r="Q237" s="274"/>
      <c r="R237" s="274"/>
      <c r="S237" s="192"/>
      <c r="T237" s="274"/>
      <c r="U237" s="274"/>
    </row>
    <row r="238" spans="2:21" ht="11.25">
      <c r="B238" s="12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192"/>
      <c r="T238" s="274"/>
      <c r="U238" s="274"/>
    </row>
    <row r="239" spans="2:21" ht="11.25">
      <c r="B239" s="12"/>
      <c r="C239" s="274"/>
      <c r="D239" s="274"/>
      <c r="E239" s="274"/>
      <c r="F239" s="274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192"/>
      <c r="T239" s="274"/>
      <c r="U239" s="274"/>
    </row>
    <row r="240" spans="2:21" ht="11.25">
      <c r="B240" s="12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192"/>
      <c r="T240" s="274"/>
      <c r="U240" s="274"/>
    </row>
    <row r="241" spans="2:21" ht="11.25">
      <c r="B241" s="12"/>
      <c r="C241" s="274"/>
      <c r="D241" s="274"/>
      <c r="E241" s="274"/>
      <c r="F241" s="274"/>
      <c r="G241" s="274"/>
      <c r="H241" s="274"/>
      <c r="I241" s="274"/>
      <c r="J241" s="274"/>
      <c r="K241" s="274"/>
      <c r="L241" s="274"/>
      <c r="M241" s="274"/>
      <c r="N241" s="274"/>
      <c r="O241" s="274"/>
      <c r="P241" s="274"/>
      <c r="Q241" s="274"/>
      <c r="R241" s="274"/>
      <c r="S241" s="192"/>
      <c r="T241" s="274"/>
      <c r="U241" s="274"/>
    </row>
    <row r="242" spans="2:21" ht="11.25">
      <c r="B242" s="12"/>
      <c r="C242" s="274"/>
      <c r="D242" s="274"/>
      <c r="E242" s="274"/>
      <c r="F242" s="274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192"/>
      <c r="T242" s="274"/>
      <c r="U242" s="274"/>
    </row>
    <row r="243" spans="2:21" ht="11.25">
      <c r="B243" s="12"/>
      <c r="C243" s="274"/>
      <c r="D243" s="274"/>
      <c r="E243" s="274"/>
      <c r="F243" s="274"/>
      <c r="G243" s="274"/>
      <c r="H243" s="274"/>
      <c r="I243" s="274"/>
      <c r="J243" s="274"/>
      <c r="K243" s="274"/>
      <c r="L243" s="274"/>
      <c r="M243" s="274"/>
      <c r="N243" s="274"/>
      <c r="O243" s="274"/>
      <c r="P243" s="274"/>
      <c r="Q243" s="274"/>
      <c r="R243" s="274"/>
      <c r="S243" s="192"/>
      <c r="T243" s="274"/>
      <c r="U243" s="274"/>
    </row>
    <row r="244" spans="2:21" ht="11.25">
      <c r="B244" s="12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192"/>
      <c r="T244" s="274"/>
      <c r="U244" s="274"/>
    </row>
    <row r="245" spans="2:21" ht="11.25">
      <c r="B245" s="12"/>
      <c r="C245" s="274"/>
      <c r="D245" s="274"/>
      <c r="E245" s="274"/>
      <c r="F245" s="274"/>
      <c r="G245" s="274"/>
      <c r="H245" s="274"/>
      <c r="I245" s="274"/>
      <c r="J245" s="274"/>
      <c r="K245" s="274"/>
      <c r="L245" s="274"/>
      <c r="M245" s="274"/>
      <c r="N245" s="274"/>
      <c r="O245" s="274"/>
      <c r="P245" s="274"/>
      <c r="Q245" s="274"/>
      <c r="R245" s="274"/>
      <c r="S245" s="192"/>
      <c r="T245" s="274"/>
      <c r="U245" s="274"/>
    </row>
    <row r="246" spans="2:21" ht="11.25">
      <c r="B246" s="12"/>
      <c r="C246" s="274"/>
      <c r="D246" s="274"/>
      <c r="E246" s="274"/>
      <c r="F246" s="274"/>
      <c r="G246" s="274"/>
      <c r="H246" s="274"/>
      <c r="I246" s="274"/>
      <c r="J246" s="274"/>
      <c r="K246" s="274"/>
      <c r="L246" s="274"/>
      <c r="M246" s="274"/>
      <c r="N246" s="274"/>
      <c r="O246" s="274"/>
      <c r="P246" s="274"/>
      <c r="Q246" s="274"/>
      <c r="R246" s="274"/>
      <c r="S246" s="192"/>
      <c r="T246" s="274"/>
      <c r="U246" s="274"/>
    </row>
    <row r="247" spans="2:21" ht="11.25">
      <c r="B247" s="12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192"/>
      <c r="T247" s="274"/>
      <c r="U247" s="274"/>
    </row>
    <row r="248" spans="2:21" ht="11.25">
      <c r="B248" s="12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192"/>
      <c r="T248" s="274"/>
      <c r="U248" s="274"/>
    </row>
    <row r="249" spans="2:21" ht="11.25">
      <c r="B249" s="12"/>
      <c r="C249" s="274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192"/>
      <c r="T249" s="274"/>
      <c r="U249" s="274"/>
    </row>
    <row r="250" spans="2:21" ht="11.25">
      <c r="B250" s="12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192"/>
      <c r="T250" s="274"/>
      <c r="U250" s="274"/>
    </row>
    <row r="251" spans="2:21" ht="11.25">
      <c r="B251" s="12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192"/>
      <c r="T251" s="274"/>
      <c r="U251" s="274"/>
    </row>
    <row r="252" spans="2:21" ht="11.25">
      <c r="B252" s="12"/>
      <c r="C252" s="274"/>
      <c r="D252" s="274"/>
      <c r="E252" s="274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192"/>
      <c r="T252" s="274"/>
      <c r="U252" s="274"/>
    </row>
    <row r="253" spans="2:21" ht="11.25">
      <c r="B253" s="12"/>
      <c r="C253" s="274"/>
      <c r="D253" s="274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192"/>
      <c r="T253" s="274"/>
      <c r="U253" s="274"/>
    </row>
    <row r="254" spans="2:21" ht="11.25">
      <c r="B254" s="12"/>
      <c r="C254" s="274"/>
      <c r="D254" s="274"/>
      <c r="E254" s="274"/>
      <c r="F254" s="274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192"/>
      <c r="T254" s="274"/>
      <c r="U254" s="274"/>
    </row>
    <row r="255" spans="2:21" ht="11.25">
      <c r="B255" s="12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192"/>
      <c r="T255" s="274"/>
      <c r="U255" s="274"/>
    </row>
    <row r="256" spans="2:21" ht="11.25">
      <c r="B256" s="12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192"/>
      <c r="T256" s="274"/>
      <c r="U256" s="274"/>
    </row>
    <row r="257" spans="2:21" ht="11.25">
      <c r="B257" s="12"/>
      <c r="C257" s="274"/>
      <c r="D257" s="274"/>
      <c r="E257" s="274"/>
      <c r="F257" s="274"/>
      <c r="G257" s="274"/>
      <c r="H257" s="274"/>
      <c r="I257" s="274"/>
      <c r="J257" s="274"/>
      <c r="K257" s="274"/>
      <c r="L257" s="274"/>
      <c r="M257" s="274"/>
      <c r="N257" s="274"/>
      <c r="O257" s="274"/>
      <c r="P257" s="274"/>
      <c r="Q257" s="274"/>
      <c r="R257" s="274"/>
      <c r="S257" s="192"/>
      <c r="T257" s="274"/>
      <c r="U257" s="274"/>
    </row>
    <row r="258" spans="2:21" ht="11.25">
      <c r="B258" s="12"/>
      <c r="C258" s="274"/>
      <c r="D258" s="274"/>
      <c r="E258" s="274"/>
      <c r="F258" s="274"/>
      <c r="G258" s="274"/>
      <c r="H258" s="274"/>
      <c r="I258" s="274"/>
      <c r="J258" s="274"/>
      <c r="K258" s="274"/>
      <c r="L258" s="274"/>
      <c r="M258" s="274"/>
      <c r="N258" s="274"/>
      <c r="O258" s="274"/>
      <c r="P258" s="274"/>
      <c r="Q258" s="274"/>
      <c r="R258" s="274"/>
      <c r="S258" s="192"/>
      <c r="T258" s="274"/>
      <c r="U258" s="274"/>
    </row>
    <row r="259" spans="2:21" ht="11.25">
      <c r="B259" s="12"/>
      <c r="C259" s="274"/>
      <c r="D259" s="274"/>
      <c r="E259" s="274"/>
      <c r="F259" s="274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  <c r="Q259" s="274"/>
      <c r="R259" s="274"/>
      <c r="S259" s="192"/>
      <c r="T259" s="274"/>
      <c r="U259" s="274"/>
    </row>
    <row r="260" spans="2:21" ht="11.25">
      <c r="B260" s="12"/>
      <c r="C260" s="274"/>
      <c r="D260" s="274"/>
      <c r="E260" s="274"/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4"/>
      <c r="R260" s="274"/>
      <c r="S260" s="192"/>
      <c r="T260" s="274"/>
      <c r="U260" s="274"/>
    </row>
    <row r="261" spans="2:21" ht="11.25">
      <c r="B261" s="12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192"/>
      <c r="T261" s="274"/>
      <c r="U261" s="274"/>
    </row>
    <row r="262" spans="2:21" ht="11.25">
      <c r="B262" s="12"/>
      <c r="C262" s="274"/>
      <c r="D262" s="274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192"/>
      <c r="T262" s="274"/>
      <c r="U262" s="274"/>
    </row>
    <row r="263" spans="2:21" ht="11.25">
      <c r="B263" s="12"/>
      <c r="C263" s="274"/>
      <c r="D263" s="274"/>
      <c r="E263" s="274"/>
      <c r="F263" s="274"/>
      <c r="G263" s="274"/>
      <c r="H263" s="274"/>
      <c r="I263" s="274"/>
      <c r="J263" s="274"/>
      <c r="K263" s="274"/>
      <c r="L263" s="274"/>
      <c r="M263" s="274"/>
      <c r="N263" s="274"/>
      <c r="O263" s="274"/>
      <c r="P263" s="274"/>
      <c r="Q263" s="274"/>
      <c r="R263" s="274"/>
      <c r="S263" s="192"/>
      <c r="T263" s="274"/>
      <c r="U263" s="274"/>
    </row>
    <row r="264" spans="2:21" ht="11.25">
      <c r="B264" s="12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192"/>
      <c r="T264" s="274"/>
      <c r="U264" s="274"/>
    </row>
    <row r="265" spans="2:21" ht="11.25">
      <c r="B265" s="12"/>
      <c r="C265" s="274"/>
      <c r="D265" s="274"/>
      <c r="E265" s="274"/>
      <c r="F265" s="274"/>
      <c r="G265" s="274"/>
      <c r="H265" s="274"/>
      <c r="I265" s="274"/>
      <c r="J265" s="274"/>
      <c r="K265" s="274"/>
      <c r="L265" s="274"/>
      <c r="M265" s="274"/>
      <c r="N265" s="274"/>
      <c r="O265" s="274"/>
      <c r="P265" s="274"/>
      <c r="Q265" s="274"/>
      <c r="R265" s="274"/>
      <c r="S265" s="192"/>
      <c r="T265" s="274"/>
      <c r="U265" s="274"/>
    </row>
    <row r="266" spans="2:21" ht="11.25">
      <c r="B266" s="12"/>
      <c r="C266" s="274"/>
      <c r="D266" s="274"/>
      <c r="E266" s="274"/>
      <c r="F266" s="274"/>
      <c r="G266" s="274"/>
      <c r="H266" s="274"/>
      <c r="I266" s="274"/>
      <c r="J266" s="274"/>
      <c r="K266" s="274"/>
      <c r="L266" s="274"/>
      <c r="M266" s="274"/>
      <c r="N266" s="274"/>
      <c r="O266" s="274"/>
      <c r="P266" s="274"/>
      <c r="Q266" s="274"/>
      <c r="R266" s="274"/>
      <c r="S266" s="192"/>
      <c r="T266" s="274"/>
      <c r="U266" s="274"/>
    </row>
    <row r="267" spans="2:21" ht="11.25">
      <c r="B267" s="12"/>
      <c r="C267" s="274"/>
      <c r="D267" s="274"/>
      <c r="E267" s="274"/>
      <c r="F267" s="274"/>
      <c r="G267" s="274"/>
      <c r="H267" s="274"/>
      <c r="I267" s="274"/>
      <c r="J267" s="274"/>
      <c r="K267" s="274"/>
      <c r="L267" s="274"/>
      <c r="M267" s="274"/>
      <c r="N267" s="274"/>
      <c r="O267" s="274"/>
      <c r="P267" s="274"/>
      <c r="Q267" s="274"/>
      <c r="R267" s="274"/>
      <c r="S267" s="192"/>
      <c r="T267" s="274"/>
      <c r="U267" s="274"/>
    </row>
    <row r="268" spans="2:21" ht="11.25">
      <c r="B268" s="12"/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192"/>
      <c r="T268" s="274"/>
      <c r="U268" s="274"/>
    </row>
    <row r="269" spans="2:21" ht="11.25">
      <c r="B269" s="12"/>
      <c r="C269" s="274"/>
      <c r="D269" s="274"/>
      <c r="E269" s="274"/>
      <c r="F269" s="274"/>
      <c r="G269" s="274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192"/>
      <c r="T269" s="274"/>
      <c r="U269" s="274"/>
    </row>
    <row r="270" spans="2:21" ht="11.25">
      <c r="B270" s="12"/>
      <c r="C270" s="274"/>
      <c r="D270" s="274"/>
      <c r="E270" s="274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192"/>
      <c r="T270" s="274"/>
      <c r="U270" s="274"/>
    </row>
    <row r="271" spans="2:21" ht="11.25">
      <c r="B271" s="12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192"/>
      <c r="T271" s="274"/>
      <c r="U271" s="274"/>
    </row>
    <row r="272" spans="2:21" ht="11.25">
      <c r="B272" s="12"/>
      <c r="C272" s="274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192"/>
      <c r="T272" s="274"/>
      <c r="U272" s="274"/>
    </row>
    <row r="273" spans="2:21" ht="11.25">
      <c r="B273" s="12"/>
      <c r="C273" s="274"/>
      <c r="D273" s="274"/>
      <c r="E273" s="274"/>
      <c r="F273" s="274"/>
      <c r="G273" s="274"/>
      <c r="H273" s="274"/>
      <c r="I273" s="274"/>
      <c r="J273" s="274"/>
      <c r="K273" s="274"/>
      <c r="L273" s="274"/>
      <c r="M273" s="274"/>
      <c r="N273" s="274"/>
      <c r="O273" s="274"/>
      <c r="P273" s="274"/>
      <c r="Q273" s="274"/>
      <c r="R273" s="274"/>
      <c r="S273" s="192"/>
      <c r="T273" s="274"/>
      <c r="U273" s="274"/>
    </row>
    <row r="274" spans="2:21" ht="11.25">
      <c r="B274" s="12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192"/>
      <c r="T274" s="274"/>
      <c r="U274" s="274"/>
    </row>
    <row r="275" spans="2:21" ht="11.25">
      <c r="B275" s="12"/>
      <c r="C275" s="274"/>
      <c r="D275" s="274"/>
      <c r="E275" s="274"/>
      <c r="F275" s="274"/>
      <c r="G275" s="274"/>
      <c r="H275" s="274"/>
      <c r="I275" s="274"/>
      <c r="J275" s="274"/>
      <c r="K275" s="274"/>
      <c r="L275" s="274"/>
      <c r="M275" s="274"/>
      <c r="N275" s="274"/>
      <c r="O275" s="274"/>
      <c r="P275" s="274"/>
      <c r="Q275" s="274"/>
      <c r="R275" s="274"/>
      <c r="S275" s="192"/>
      <c r="T275" s="274"/>
      <c r="U275" s="274"/>
    </row>
    <row r="276" spans="2:21" ht="11.25">
      <c r="B276" s="12"/>
      <c r="C276" s="274"/>
      <c r="D276" s="274"/>
      <c r="E276" s="274"/>
      <c r="F276" s="274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  <c r="Q276" s="274"/>
      <c r="R276" s="274"/>
      <c r="S276" s="192"/>
      <c r="T276" s="274"/>
      <c r="U276" s="274"/>
    </row>
    <row r="277" spans="2:21" ht="11.25">
      <c r="B277" s="12"/>
      <c r="C277" s="274"/>
      <c r="D277" s="274"/>
      <c r="E277" s="274"/>
      <c r="F277" s="274"/>
      <c r="G277" s="274"/>
      <c r="H277" s="274"/>
      <c r="I277" s="274"/>
      <c r="J277" s="274"/>
      <c r="K277" s="274"/>
      <c r="L277" s="274"/>
      <c r="M277" s="274"/>
      <c r="N277" s="274"/>
      <c r="O277" s="274"/>
      <c r="P277" s="274"/>
      <c r="Q277" s="274"/>
      <c r="R277" s="274"/>
      <c r="S277" s="192"/>
      <c r="T277" s="274"/>
      <c r="U277" s="274"/>
    </row>
    <row r="278" spans="2:21" ht="11.25">
      <c r="B278" s="12"/>
      <c r="C278" s="274"/>
      <c r="D278" s="274"/>
      <c r="E278" s="274"/>
      <c r="F278" s="274"/>
      <c r="G278" s="274"/>
      <c r="H278" s="274"/>
      <c r="I278" s="274"/>
      <c r="J278" s="274"/>
      <c r="K278" s="274"/>
      <c r="L278" s="274"/>
      <c r="M278" s="274"/>
      <c r="N278" s="274"/>
      <c r="O278" s="274"/>
      <c r="P278" s="274"/>
      <c r="Q278" s="274"/>
      <c r="R278" s="274"/>
      <c r="S278" s="192"/>
      <c r="T278" s="274"/>
      <c r="U278" s="274"/>
    </row>
    <row r="279" spans="2:21" ht="11.25">
      <c r="B279" s="12"/>
      <c r="C279" s="274"/>
      <c r="D279" s="274"/>
      <c r="E279" s="274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192"/>
      <c r="T279" s="274"/>
      <c r="U279" s="274"/>
    </row>
    <row r="280" spans="2:21" ht="11.25">
      <c r="B280" s="12"/>
      <c r="C280" s="274"/>
      <c r="D280" s="274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192"/>
      <c r="T280" s="274"/>
      <c r="U280" s="274"/>
    </row>
    <row r="281" spans="2:21" ht="11.25">
      <c r="B281" s="12"/>
      <c r="C281" s="274"/>
      <c r="D281" s="274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192"/>
      <c r="T281" s="274"/>
      <c r="U281" s="274"/>
    </row>
    <row r="282" spans="2:21" ht="11.25">
      <c r="B282" s="12"/>
      <c r="C282" s="274"/>
      <c r="D282" s="274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192"/>
      <c r="T282" s="274"/>
      <c r="U282" s="274"/>
    </row>
    <row r="283" spans="2:21" ht="11.25">
      <c r="B283" s="12"/>
      <c r="C283" s="274"/>
      <c r="D283" s="274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192"/>
      <c r="T283" s="274"/>
      <c r="U283" s="274"/>
    </row>
    <row r="284" spans="2:21" ht="11.25">
      <c r="B284" s="12"/>
      <c r="C284" s="274"/>
      <c r="D284" s="274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192"/>
      <c r="T284" s="274"/>
      <c r="U284" s="274"/>
    </row>
    <row r="285" spans="2:21" ht="11.25">
      <c r="B285" s="12"/>
      <c r="C285" s="274"/>
      <c r="D285" s="274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192"/>
      <c r="T285" s="274"/>
      <c r="U285" s="274"/>
    </row>
    <row r="286" spans="2:21" ht="11.25">
      <c r="B286" s="12"/>
      <c r="C286" s="274"/>
      <c r="D286" s="274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192"/>
      <c r="T286" s="274"/>
      <c r="U286" s="274"/>
    </row>
    <row r="287" spans="2:21" ht="11.25">
      <c r="B287" s="12"/>
      <c r="C287" s="274"/>
      <c r="D287" s="274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192"/>
      <c r="T287" s="274"/>
      <c r="U287" s="274"/>
    </row>
    <row r="288" spans="2:21" ht="11.25">
      <c r="B288" s="12"/>
      <c r="C288" s="274"/>
      <c r="D288" s="274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192"/>
      <c r="T288" s="274"/>
      <c r="U288" s="274"/>
    </row>
    <row r="289" spans="2:21" ht="11.25">
      <c r="B289" s="12"/>
      <c r="C289" s="274"/>
      <c r="D289" s="274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192"/>
      <c r="T289" s="274"/>
      <c r="U289" s="274"/>
    </row>
    <row r="290" spans="2:21" ht="11.25">
      <c r="B290" s="12"/>
      <c r="C290" s="274"/>
      <c r="D290" s="274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192"/>
      <c r="T290" s="274"/>
      <c r="U290" s="274"/>
    </row>
    <row r="291" spans="2:21" ht="11.25">
      <c r="B291" s="12"/>
      <c r="C291" s="274"/>
      <c r="D291" s="274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192"/>
      <c r="T291" s="274"/>
      <c r="U291" s="274"/>
    </row>
    <row r="292" spans="2:21" ht="11.25">
      <c r="B292" s="12"/>
      <c r="C292" s="274"/>
      <c r="D292" s="274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192"/>
      <c r="T292" s="274"/>
      <c r="U292" s="274"/>
    </row>
    <row r="293" spans="2:21" ht="11.25">
      <c r="B293" s="12"/>
      <c r="C293" s="274"/>
      <c r="D293" s="274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192"/>
      <c r="T293" s="274"/>
      <c r="U293" s="274"/>
    </row>
    <row r="294" spans="2:21" ht="11.25">
      <c r="B294" s="12"/>
      <c r="C294" s="274"/>
      <c r="D294" s="274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192"/>
      <c r="T294" s="274"/>
      <c r="U294" s="274"/>
    </row>
    <row r="295" spans="2:21" ht="11.25">
      <c r="B295" s="12"/>
      <c r="C295" s="274"/>
      <c r="D295" s="274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192"/>
      <c r="T295" s="274"/>
      <c r="U295" s="274"/>
    </row>
    <row r="296" spans="2:21" ht="11.25">
      <c r="B296" s="12"/>
      <c r="C296" s="274"/>
      <c r="D296" s="274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192"/>
      <c r="T296" s="274"/>
      <c r="U296" s="274"/>
    </row>
    <row r="297" spans="2:21" ht="11.25">
      <c r="B297" s="12"/>
      <c r="C297" s="274"/>
      <c r="D297" s="274"/>
      <c r="E297" s="274"/>
      <c r="F297" s="274"/>
      <c r="G297" s="274"/>
      <c r="H297" s="274"/>
      <c r="I297" s="274"/>
      <c r="J297" s="274"/>
      <c r="K297" s="274"/>
      <c r="L297" s="274"/>
      <c r="M297" s="274"/>
      <c r="N297" s="274"/>
      <c r="O297" s="274"/>
      <c r="P297" s="274"/>
      <c r="Q297" s="274"/>
      <c r="R297" s="274"/>
      <c r="S297" s="192"/>
      <c r="T297" s="274"/>
      <c r="U297" s="274"/>
    </row>
    <row r="298" spans="2:21" ht="11.25">
      <c r="B298" s="12"/>
      <c r="C298" s="274"/>
      <c r="D298" s="274"/>
      <c r="E298" s="274"/>
      <c r="F298" s="274"/>
      <c r="G298" s="274"/>
      <c r="H298" s="274"/>
      <c r="I298" s="274"/>
      <c r="J298" s="274"/>
      <c r="K298" s="274"/>
      <c r="L298" s="274"/>
      <c r="M298" s="274"/>
      <c r="N298" s="274"/>
      <c r="O298" s="274"/>
      <c r="P298" s="274"/>
      <c r="Q298" s="274"/>
      <c r="R298" s="274"/>
      <c r="S298" s="192"/>
      <c r="T298" s="274"/>
      <c r="U298" s="274"/>
    </row>
    <row r="299" spans="2:21" ht="11.25">
      <c r="B299" s="12"/>
      <c r="C299" s="274"/>
      <c r="D299" s="274"/>
      <c r="E299" s="274"/>
      <c r="F299" s="274"/>
      <c r="G299" s="274"/>
      <c r="H299" s="274"/>
      <c r="I299" s="274"/>
      <c r="J299" s="274"/>
      <c r="K299" s="274"/>
      <c r="L299" s="274"/>
      <c r="M299" s="274"/>
      <c r="N299" s="274"/>
      <c r="O299" s="274"/>
      <c r="P299" s="274"/>
      <c r="Q299" s="274"/>
      <c r="R299" s="274"/>
      <c r="S299" s="192"/>
      <c r="T299" s="274"/>
      <c r="U299" s="274"/>
    </row>
    <row r="300" spans="2:21" ht="11.25">
      <c r="B300" s="12"/>
      <c r="C300" s="274"/>
      <c r="D300" s="274"/>
      <c r="E300" s="274"/>
      <c r="F300" s="274"/>
      <c r="G300" s="274"/>
      <c r="H300" s="274"/>
      <c r="I300" s="274"/>
      <c r="J300" s="274"/>
      <c r="K300" s="274"/>
      <c r="L300" s="274"/>
      <c r="M300" s="274"/>
      <c r="N300" s="274"/>
      <c r="O300" s="274"/>
      <c r="P300" s="274"/>
      <c r="Q300" s="274"/>
      <c r="R300" s="274"/>
      <c r="S300" s="192"/>
      <c r="T300" s="274"/>
      <c r="U300" s="274"/>
    </row>
    <row r="301" spans="2:21" ht="11.25">
      <c r="B301" s="12"/>
      <c r="C301" s="274"/>
      <c r="D301" s="274"/>
      <c r="E301" s="274"/>
      <c r="F301" s="274"/>
      <c r="G301" s="274"/>
      <c r="H301" s="274"/>
      <c r="I301" s="274"/>
      <c r="J301" s="274"/>
      <c r="K301" s="274"/>
      <c r="L301" s="274"/>
      <c r="M301" s="274"/>
      <c r="N301" s="274"/>
      <c r="O301" s="274"/>
      <c r="P301" s="274"/>
      <c r="Q301" s="274"/>
      <c r="R301" s="274"/>
      <c r="S301" s="192"/>
      <c r="T301" s="274"/>
      <c r="U301" s="274"/>
    </row>
    <row r="302" spans="2:21" ht="11.25">
      <c r="B302" s="12"/>
      <c r="C302" s="274"/>
      <c r="D302" s="274"/>
      <c r="E302" s="274"/>
      <c r="F302" s="274"/>
      <c r="G302" s="274"/>
      <c r="H302" s="274"/>
      <c r="I302" s="274"/>
      <c r="J302" s="274"/>
      <c r="K302" s="274"/>
      <c r="L302" s="274"/>
      <c r="M302" s="274"/>
      <c r="N302" s="274"/>
      <c r="O302" s="274"/>
      <c r="P302" s="274"/>
      <c r="Q302" s="274"/>
      <c r="R302" s="274"/>
      <c r="S302" s="192"/>
      <c r="T302" s="274"/>
      <c r="U302" s="274"/>
    </row>
    <row r="303" spans="2:21" ht="11.25">
      <c r="B303" s="12"/>
      <c r="C303" s="274"/>
      <c r="D303" s="274"/>
      <c r="E303" s="274"/>
      <c r="F303" s="274"/>
      <c r="G303" s="274"/>
      <c r="H303" s="274"/>
      <c r="I303" s="274"/>
      <c r="J303" s="274"/>
      <c r="K303" s="274"/>
      <c r="L303" s="274"/>
      <c r="M303" s="274"/>
      <c r="N303" s="274"/>
      <c r="O303" s="274"/>
      <c r="P303" s="274"/>
      <c r="Q303" s="274"/>
      <c r="R303" s="274"/>
      <c r="S303" s="192"/>
      <c r="T303" s="274"/>
      <c r="U303" s="274"/>
    </row>
    <row r="304" spans="2:21" ht="11.25">
      <c r="B304" s="12"/>
      <c r="C304" s="274"/>
      <c r="D304" s="274"/>
      <c r="E304" s="274"/>
      <c r="F304" s="274"/>
      <c r="G304" s="274"/>
      <c r="H304" s="274"/>
      <c r="I304" s="274"/>
      <c r="J304" s="274"/>
      <c r="K304" s="274"/>
      <c r="L304" s="274"/>
      <c r="M304" s="274"/>
      <c r="N304" s="274"/>
      <c r="O304" s="274"/>
      <c r="P304" s="274"/>
      <c r="Q304" s="274"/>
      <c r="R304" s="274"/>
      <c r="S304" s="192"/>
      <c r="T304" s="274"/>
      <c r="U304" s="274"/>
    </row>
    <row r="305" spans="2:21" ht="11.25">
      <c r="B305" s="12"/>
      <c r="C305" s="274"/>
      <c r="D305" s="274"/>
      <c r="E305" s="274"/>
      <c r="F305" s="274"/>
      <c r="G305" s="274"/>
      <c r="H305" s="274"/>
      <c r="I305" s="274"/>
      <c r="J305" s="274"/>
      <c r="K305" s="274"/>
      <c r="L305" s="274"/>
      <c r="M305" s="274"/>
      <c r="N305" s="274"/>
      <c r="O305" s="274"/>
      <c r="P305" s="274"/>
      <c r="Q305" s="274"/>
      <c r="R305" s="274"/>
      <c r="S305" s="192"/>
      <c r="T305" s="274"/>
      <c r="U305" s="274"/>
    </row>
    <row r="306" spans="2:21" ht="11.25">
      <c r="B306" s="12"/>
      <c r="C306" s="274"/>
      <c r="D306" s="274"/>
      <c r="E306" s="274"/>
      <c r="F306" s="274"/>
      <c r="G306" s="274"/>
      <c r="H306" s="274"/>
      <c r="I306" s="274"/>
      <c r="J306" s="274"/>
      <c r="K306" s="274"/>
      <c r="L306" s="274"/>
      <c r="M306" s="274"/>
      <c r="N306" s="274"/>
      <c r="O306" s="274"/>
      <c r="P306" s="274"/>
      <c r="Q306" s="274"/>
      <c r="R306" s="274"/>
      <c r="S306" s="192"/>
      <c r="T306" s="274"/>
      <c r="U306" s="274"/>
    </row>
    <row r="307" spans="2:21" ht="11.25">
      <c r="B307" s="12"/>
      <c r="C307" s="274"/>
      <c r="D307" s="274"/>
      <c r="E307" s="274"/>
      <c r="F307" s="274"/>
      <c r="G307" s="274"/>
      <c r="H307" s="274"/>
      <c r="I307" s="274"/>
      <c r="J307" s="274"/>
      <c r="K307" s="274"/>
      <c r="L307" s="274"/>
      <c r="M307" s="274"/>
      <c r="N307" s="274"/>
      <c r="O307" s="274"/>
      <c r="P307" s="274"/>
      <c r="Q307" s="274"/>
      <c r="R307" s="274"/>
      <c r="S307" s="192"/>
      <c r="T307" s="274"/>
      <c r="U307" s="274"/>
    </row>
    <row r="308" spans="2:21" ht="11.25">
      <c r="B308" s="12"/>
      <c r="C308" s="274"/>
      <c r="D308" s="274"/>
      <c r="E308" s="274"/>
      <c r="F308" s="274"/>
      <c r="G308" s="274"/>
      <c r="H308" s="274"/>
      <c r="I308" s="274"/>
      <c r="J308" s="274"/>
      <c r="K308" s="274"/>
      <c r="L308" s="274"/>
      <c r="M308" s="274"/>
      <c r="N308" s="274"/>
      <c r="O308" s="274"/>
      <c r="P308" s="274"/>
      <c r="Q308" s="274"/>
      <c r="R308" s="274"/>
      <c r="S308" s="192"/>
      <c r="T308" s="274"/>
      <c r="U308" s="274"/>
    </row>
    <row r="309" spans="2:21" ht="11.25">
      <c r="B309" s="12"/>
      <c r="C309" s="274"/>
      <c r="D309" s="274"/>
      <c r="E309" s="274"/>
      <c r="F309" s="274"/>
      <c r="G309" s="274"/>
      <c r="H309" s="274"/>
      <c r="I309" s="274"/>
      <c r="J309" s="274"/>
      <c r="K309" s="274"/>
      <c r="L309" s="274"/>
      <c r="M309" s="274"/>
      <c r="N309" s="274"/>
      <c r="O309" s="274"/>
      <c r="P309" s="274"/>
      <c r="Q309" s="274"/>
      <c r="R309" s="274"/>
      <c r="S309" s="192"/>
      <c r="T309" s="274"/>
      <c r="U309" s="274"/>
    </row>
    <row r="310" spans="2:21" ht="11.25">
      <c r="B310" s="12"/>
      <c r="C310" s="274"/>
      <c r="D310" s="274"/>
      <c r="E310" s="274"/>
      <c r="F310" s="274"/>
      <c r="G310" s="274"/>
      <c r="H310" s="274"/>
      <c r="I310" s="274"/>
      <c r="J310" s="274"/>
      <c r="K310" s="274"/>
      <c r="L310" s="274"/>
      <c r="M310" s="274"/>
      <c r="N310" s="274"/>
      <c r="O310" s="274"/>
      <c r="P310" s="274"/>
      <c r="Q310" s="274"/>
      <c r="R310" s="274"/>
      <c r="S310" s="192"/>
      <c r="T310" s="274"/>
      <c r="U310" s="274"/>
    </row>
    <row r="311" spans="2:21" ht="11.25">
      <c r="B311" s="12"/>
      <c r="C311" s="274"/>
      <c r="D311" s="274"/>
      <c r="E311" s="274"/>
      <c r="F311" s="274"/>
      <c r="G311" s="274"/>
      <c r="H311" s="274"/>
      <c r="I311" s="274"/>
      <c r="J311" s="274"/>
      <c r="K311" s="274"/>
      <c r="L311" s="274"/>
      <c r="M311" s="274"/>
      <c r="N311" s="274"/>
      <c r="O311" s="274"/>
      <c r="P311" s="274"/>
      <c r="Q311" s="274"/>
      <c r="R311" s="274"/>
      <c r="S311" s="192"/>
      <c r="T311" s="274"/>
      <c r="U311" s="274"/>
    </row>
    <row r="312" spans="2:21" ht="11.25">
      <c r="B312" s="12"/>
      <c r="C312" s="274"/>
      <c r="D312" s="274"/>
      <c r="E312" s="274"/>
      <c r="F312" s="274"/>
      <c r="G312" s="274"/>
      <c r="H312" s="274"/>
      <c r="I312" s="274"/>
      <c r="J312" s="274"/>
      <c r="K312" s="274"/>
      <c r="L312" s="274"/>
      <c r="M312" s="274"/>
      <c r="N312" s="274"/>
      <c r="O312" s="274"/>
      <c r="P312" s="274"/>
      <c r="Q312" s="274"/>
      <c r="R312" s="274"/>
      <c r="S312" s="192"/>
      <c r="T312" s="274"/>
      <c r="U312" s="274"/>
    </row>
    <row r="313" spans="2:21" ht="11.25">
      <c r="B313" s="12"/>
      <c r="C313" s="274"/>
      <c r="D313" s="274"/>
      <c r="E313" s="274"/>
      <c r="F313" s="274"/>
      <c r="G313" s="274"/>
      <c r="H313" s="274"/>
      <c r="I313" s="274"/>
      <c r="J313" s="274"/>
      <c r="K313" s="274"/>
      <c r="L313" s="274"/>
      <c r="M313" s="274"/>
      <c r="N313" s="274"/>
      <c r="O313" s="274"/>
      <c r="P313" s="274"/>
      <c r="Q313" s="274"/>
      <c r="R313" s="274"/>
      <c r="S313" s="192"/>
      <c r="T313" s="274"/>
      <c r="U313" s="274"/>
    </row>
    <row r="314" spans="2:21" ht="11.25">
      <c r="B314" s="12"/>
      <c r="C314" s="274"/>
      <c r="D314" s="274"/>
      <c r="E314" s="274"/>
      <c r="F314" s="274"/>
      <c r="G314" s="274"/>
      <c r="H314" s="274"/>
      <c r="I314" s="274"/>
      <c r="J314" s="274"/>
      <c r="K314" s="274"/>
      <c r="L314" s="274"/>
      <c r="M314" s="274"/>
      <c r="N314" s="274"/>
      <c r="O314" s="274"/>
      <c r="P314" s="274"/>
      <c r="Q314" s="274"/>
      <c r="R314" s="274"/>
      <c r="S314" s="192"/>
      <c r="T314" s="274"/>
      <c r="U314" s="274"/>
    </row>
    <row r="315" spans="2:21" ht="11.25">
      <c r="B315" s="12"/>
      <c r="C315" s="274"/>
      <c r="D315" s="274"/>
      <c r="E315" s="274"/>
      <c r="F315" s="274"/>
      <c r="G315" s="274"/>
      <c r="H315" s="274"/>
      <c r="I315" s="274"/>
      <c r="J315" s="274"/>
      <c r="K315" s="274"/>
      <c r="L315" s="274"/>
      <c r="M315" s="274"/>
      <c r="N315" s="274"/>
      <c r="O315" s="274"/>
      <c r="P315" s="274"/>
      <c r="Q315" s="274"/>
      <c r="R315" s="274"/>
      <c r="S315" s="192"/>
      <c r="T315" s="274"/>
      <c r="U315" s="274"/>
    </row>
    <row r="316" spans="2:21" ht="11.25">
      <c r="B316" s="12"/>
      <c r="C316" s="274"/>
      <c r="D316" s="274"/>
      <c r="E316" s="274"/>
      <c r="F316" s="274"/>
      <c r="G316" s="274"/>
      <c r="H316" s="274"/>
      <c r="I316" s="274"/>
      <c r="J316" s="274"/>
      <c r="K316" s="274"/>
      <c r="L316" s="274"/>
      <c r="M316" s="274"/>
      <c r="N316" s="274"/>
      <c r="O316" s="274"/>
      <c r="P316" s="274"/>
      <c r="Q316" s="274"/>
      <c r="R316" s="274"/>
      <c r="S316" s="192"/>
      <c r="T316" s="274"/>
      <c r="U316" s="274"/>
    </row>
    <row r="317" spans="2:21" ht="11.25">
      <c r="B317" s="12"/>
      <c r="C317" s="274"/>
      <c r="D317" s="274"/>
      <c r="E317" s="274"/>
      <c r="F317" s="274"/>
      <c r="G317" s="274"/>
      <c r="H317" s="274"/>
      <c r="I317" s="274"/>
      <c r="J317" s="274"/>
      <c r="K317" s="274"/>
      <c r="L317" s="274"/>
      <c r="M317" s="274"/>
      <c r="N317" s="274"/>
      <c r="O317" s="274"/>
      <c r="P317" s="274"/>
      <c r="Q317" s="274"/>
      <c r="R317" s="274"/>
      <c r="S317" s="192"/>
      <c r="T317" s="274"/>
      <c r="U317" s="274"/>
    </row>
    <row r="318" spans="2:21" ht="11.25">
      <c r="B318" s="12"/>
      <c r="C318" s="274"/>
      <c r="D318" s="274"/>
      <c r="E318" s="274"/>
      <c r="F318" s="274"/>
      <c r="G318" s="274"/>
      <c r="H318" s="274"/>
      <c r="I318" s="274"/>
      <c r="J318" s="274"/>
      <c r="K318" s="274"/>
      <c r="L318" s="274"/>
      <c r="M318" s="274"/>
      <c r="N318" s="274"/>
      <c r="O318" s="274"/>
      <c r="P318" s="274"/>
      <c r="Q318" s="274"/>
      <c r="R318" s="274"/>
      <c r="S318" s="192"/>
      <c r="T318" s="274"/>
      <c r="U318" s="274"/>
    </row>
    <row r="319" spans="2:21" ht="11.25">
      <c r="B319" s="12"/>
      <c r="C319" s="274"/>
      <c r="D319" s="274"/>
      <c r="E319" s="274"/>
      <c r="F319" s="274"/>
      <c r="G319" s="274"/>
      <c r="H319" s="274"/>
      <c r="I319" s="274"/>
      <c r="J319" s="274"/>
      <c r="K319" s="274"/>
      <c r="L319" s="274"/>
      <c r="M319" s="274"/>
      <c r="N319" s="274"/>
      <c r="O319" s="274"/>
      <c r="P319" s="274"/>
      <c r="Q319" s="274"/>
      <c r="R319" s="274"/>
      <c r="S319" s="192"/>
      <c r="T319" s="274"/>
      <c r="U319" s="274"/>
    </row>
    <row r="320" spans="2:21" ht="11.25">
      <c r="B320" s="12"/>
      <c r="C320" s="274"/>
      <c r="D320" s="274"/>
      <c r="E320" s="274"/>
      <c r="F320" s="274"/>
      <c r="G320" s="274"/>
      <c r="H320" s="274"/>
      <c r="I320" s="274"/>
      <c r="J320" s="274"/>
      <c r="K320" s="274"/>
      <c r="L320" s="274"/>
      <c r="M320" s="274"/>
      <c r="N320" s="274"/>
      <c r="O320" s="274"/>
      <c r="P320" s="274"/>
      <c r="Q320" s="274"/>
      <c r="R320" s="274"/>
      <c r="S320" s="192"/>
      <c r="T320" s="274"/>
      <c r="U320" s="274"/>
    </row>
    <row r="321" spans="2:21" ht="11.25">
      <c r="B321" s="12"/>
      <c r="C321" s="274"/>
      <c r="D321" s="274"/>
      <c r="E321" s="274"/>
      <c r="F321" s="274"/>
      <c r="G321" s="274"/>
      <c r="H321" s="274"/>
      <c r="I321" s="274"/>
      <c r="J321" s="274"/>
      <c r="K321" s="274"/>
      <c r="L321" s="274"/>
      <c r="M321" s="274"/>
      <c r="N321" s="274"/>
      <c r="O321" s="274"/>
      <c r="P321" s="274"/>
      <c r="Q321" s="274"/>
      <c r="R321" s="274"/>
      <c r="S321" s="192"/>
      <c r="T321" s="274"/>
      <c r="U321" s="274"/>
    </row>
    <row r="322" spans="2:21" ht="11.25">
      <c r="B322" s="12"/>
      <c r="C322" s="274"/>
      <c r="D322" s="274"/>
      <c r="E322" s="274"/>
      <c r="F322" s="274"/>
      <c r="G322" s="274"/>
      <c r="H322" s="274"/>
      <c r="I322" s="274"/>
      <c r="J322" s="274"/>
      <c r="K322" s="274"/>
      <c r="L322" s="274"/>
      <c r="M322" s="274"/>
      <c r="N322" s="274"/>
      <c r="O322" s="274"/>
      <c r="P322" s="274"/>
      <c r="Q322" s="274"/>
      <c r="R322" s="274"/>
      <c r="S322" s="192"/>
      <c r="T322" s="274"/>
      <c r="U322" s="274"/>
    </row>
    <row r="323" spans="2:21" ht="11.25">
      <c r="B323" s="12"/>
      <c r="C323" s="274"/>
      <c r="D323" s="274"/>
      <c r="E323" s="274"/>
      <c r="F323" s="274"/>
      <c r="G323" s="274"/>
      <c r="H323" s="274"/>
      <c r="I323" s="274"/>
      <c r="J323" s="274"/>
      <c r="K323" s="274"/>
      <c r="L323" s="274"/>
      <c r="M323" s="274"/>
      <c r="N323" s="274"/>
      <c r="O323" s="274"/>
      <c r="P323" s="274"/>
      <c r="Q323" s="274"/>
      <c r="R323" s="274"/>
      <c r="S323" s="192"/>
      <c r="T323" s="274"/>
      <c r="U323" s="274"/>
    </row>
    <row r="324" spans="2:21" ht="11.25">
      <c r="B324" s="12"/>
      <c r="C324" s="274"/>
      <c r="D324" s="274"/>
      <c r="E324" s="274"/>
      <c r="F324" s="274"/>
      <c r="G324" s="274"/>
      <c r="H324" s="274"/>
      <c r="I324" s="274"/>
      <c r="J324" s="274"/>
      <c r="K324" s="274"/>
      <c r="L324" s="274"/>
      <c r="M324" s="274"/>
      <c r="N324" s="274"/>
      <c r="O324" s="274"/>
      <c r="P324" s="274"/>
      <c r="Q324" s="274"/>
      <c r="R324" s="274"/>
      <c r="S324" s="192"/>
      <c r="T324" s="274"/>
      <c r="U324" s="274"/>
    </row>
    <row r="325" spans="2:21" ht="11.25">
      <c r="B325" s="12"/>
      <c r="C325" s="274"/>
      <c r="D325" s="274"/>
      <c r="E325" s="274"/>
      <c r="F325" s="274"/>
      <c r="G325" s="274"/>
      <c r="H325" s="274"/>
      <c r="I325" s="274"/>
      <c r="J325" s="274"/>
      <c r="K325" s="274"/>
      <c r="L325" s="274"/>
      <c r="M325" s="274"/>
      <c r="N325" s="274"/>
      <c r="O325" s="274"/>
      <c r="P325" s="274"/>
      <c r="Q325" s="274"/>
      <c r="R325" s="274"/>
      <c r="S325" s="192"/>
      <c r="T325" s="274"/>
      <c r="U325" s="274"/>
    </row>
    <row r="326" spans="2:21" ht="11.25">
      <c r="B326" s="12"/>
      <c r="C326" s="274"/>
      <c r="D326" s="274"/>
      <c r="E326" s="274"/>
      <c r="F326" s="274"/>
      <c r="G326" s="274"/>
      <c r="H326" s="274"/>
      <c r="I326" s="274"/>
      <c r="J326" s="274"/>
      <c r="K326" s="274"/>
      <c r="L326" s="274"/>
      <c r="M326" s="274"/>
      <c r="N326" s="274"/>
      <c r="O326" s="274"/>
      <c r="P326" s="274"/>
      <c r="Q326" s="274"/>
      <c r="R326" s="274"/>
      <c r="S326" s="192"/>
      <c r="T326" s="274"/>
      <c r="U326" s="274"/>
    </row>
    <row r="327" spans="2:21" ht="11.25">
      <c r="B327" s="12"/>
      <c r="C327" s="274"/>
      <c r="D327" s="274"/>
      <c r="E327" s="274"/>
      <c r="F327" s="274"/>
      <c r="G327" s="274"/>
      <c r="H327" s="274"/>
      <c r="I327" s="274"/>
      <c r="J327" s="274"/>
      <c r="K327" s="274"/>
      <c r="L327" s="274"/>
      <c r="M327" s="274"/>
      <c r="N327" s="274"/>
      <c r="O327" s="274"/>
      <c r="P327" s="274"/>
      <c r="Q327" s="274"/>
      <c r="R327" s="274"/>
      <c r="S327" s="192"/>
      <c r="T327" s="274"/>
      <c r="U327" s="274"/>
    </row>
    <row r="328" spans="2:21" ht="11.25">
      <c r="B328" s="12"/>
      <c r="C328" s="274"/>
      <c r="D328" s="274"/>
      <c r="E328" s="274"/>
      <c r="F328" s="274"/>
      <c r="G328" s="274"/>
      <c r="H328" s="274"/>
      <c r="I328" s="274"/>
      <c r="J328" s="274"/>
      <c r="K328" s="274"/>
      <c r="L328" s="274"/>
      <c r="M328" s="274"/>
      <c r="N328" s="274"/>
      <c r="O328" s="274"/>
      <c r="P328" s="274"/>
      <c r="Q328" s="274"/>
      <c r="R328" s="274"/>
      <c r="S328" s="192"/>
      <c r="T328" s="274"/>
      <c r="U328" s="274"/>
    </row>
    <row r="329" spans="2:21" ht="11.25">
      <c r="B329" s="12"/>
      <c r="C329" s="274"/>
      <c r="D329" s="274"/>
      <c r="E329" s="274"/>
      <c r="F329" s="274"/>
      <c r="G329" s="274"/>
      <c r="H329" s="274"/>
      <c r="I329" s="274"/>
      <c r="J329" s="274"/>
      <c r="K329" s="274"/>
      <c r="L329" s="274"/>
      <c r="M329" s="274"/>
      <c r="N329" s="274"/>
      <c r="O329" s="274"/>
      <c r="P329" s="274"/>
      <c r="Q329" s="274"/>
      <c r="R329" s="274"/>
      <c r="S329" s="192"/>
      <c r="T329" s="274"/>
      <c r="U329" s="274"/>
    </row>
    <row r="330" spans="2:21" ht="11.25">
      <c r="B330" s="12"/>
      <c r="C330" s="274"/>
      <c r="D330" s="274"/>
      <c r="E330" s="274"/>
      <c r="F330" s="274"/>
      <c r="G330" s="274"/>
      <c r="H330" s="274"/>
      <c r="I330" s="274"/>
      <c r="J330" s="274"/>
      <c r="K330" s="274"/>
      <c r="L330" s="274"/>
      <c r="M330" s="274"/>
      <c r="N330" s="274"/>
      <c r="O330" s="274"/>
      <c r="P330" s="274"/>
      <c r="Q330" s="274"/>
      <c r="R330" s="274"/>
      <c r="S330" s="192"/>
      <c r="T330" s="274"/>
      <c r="U330" s="274"/>
    </row>
    <row r="331" spans="2:21" ht="11.25">
      <c r="B331" s="12"/>
      <c r="C331" s="274"/>
      <c r="D331" s="274"/>
      <c r="E331" s="274"/>
      <c r="F331" s="274"/>
      <c r="G331" s="274"/>
      <c r="H331" s="274"/>
      <c r="I331" s="274"/>
      <c r="J331" s="274"/>
      <c r="K331" s="274"/>
      <c r="L331" s="274"/>
      <c r="M331" s="274"/>
      <c r="N331" s="274"/>
      <c r="O331" s="274"/>
      <c r="P331" s="274"/>
      <c r="Q331" s="274"/>
      <c r="R331" s="274"/>
      <c r="S331" s="192"/>
      <c r="T331" s="274"/>
      <c r="U331" s="274"/>
    </row>
    <row r="332" spans="2:21" ht="11.25">
      <c r="B332" s="12"/>
      <c r="C332" s="274"/>
      <c r="D332" s="274"/>
      <c r="E332" s="274"/>
      <c r="F332" s="274"/>
      <c r="G332" s="274"/>
      <c r="H332" s="274"/>
      <c r="I332" s="274"/>
      <c r="J332" s="274"/>
      <c r="K332" s="274"/>
      <c r="L332" s="274"/>
      <c r="M332" s="274"/>
      <c r="N332" s="274"/>
      <c r="O332" s="274"/>
      <c r="P332" s="274"/>
      <c r="Q332" s="274"/>
      <c r="R332" s="274"/>
      <c r="S332" s="192"/>
      <c r="T332" s="274"/>
      <c r="U332" s="274"/>
    </row>
    <row r="333" spans="2:21" ht="11.25">
      <c r="B333" s="12"/>
      <c r="C333" s="274"/>
      <c r="D333" s="274"/>
      <c r="E333" s="274"/>
      <c r="F333" s="274"/>
      <c r="G333" s="274"/>
      <c r="H333" s="274"/>
      <c r="I333" s="274"/>
      <c r="J333" s="274"/>
      <c r="K333" s="274"/>
      <c r="L333" s="274"/>
      <c r="M333" s="274"/>
      <c r="N333" s="274"/>
      <c r="O333" s="274"/>
      <c r="P333" s="274"/>
      <c r="Q333" s="274"/>
      <c r="R333" s="274"/>
      <c r="S333" s="192"/>
      <c r="T333" s="274"/>
      <c r="U333" s="274"/>
    </row>
    <row r="334" spans="2:21" ht="11.25">
      <c r="B334" s="12"/>
      <c r="C334" s="274"/>
      <c r="D334" s="274"/>
      <c r="E334" s="274"/>
      <c r="F334" s="274"/>
      <c r="G334" s="274"/>
      <c r="H334" s="274"/>
      <c r="I334" s="274"/>
      <c r="J334" s="274"/>
      <c r="K334" s="274"/>
      <c r="L334" s="274"/>
      <c r="M334" s="274"/>
      <c r="N334" s="274"/>
      <c r="O334" s="274"/>
      <c r="P334" s="274"/>
      <c r="Q334" s="274"/>
      <c r="R334" s="274"/>
      <c r="S334" s="192"/>
      <c r="T334" s="274"/>
      <c r="U334" s="274"/>
    </row>
    <row r="335" spans="2:21" ht="11.25">
      <c r="B335" s="12"/>
      <c r="C335" s="274"/>
      <c r="D335" s="274"/>
      <c r="E335" s="274"/>
      <c r="F335" s="274"/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274"/>
      <c r="R335" s="274"/>
      <c r="S335" s="192"/>
      <c r="T335" s="274"/>
      <c r="U335" s="274"/>
    </row>
    <row r="336" spans="2:21" ht="11.25">
      <c r="B336" s="12"/>
      <c r="C336" s="274"/>
      <c r="D336" s="274"/>
      <c r="E336" s="274"/>
      <c r="F336" s="274"/>
      <c r="G336" s="274"/>
      <c r="H336" s="274"/>
      <c r="I336" s="274"/>
      <c r="J336" s="274"/>
      <c r="K336" s="274"/>
      <c r="L336" s="274"/>
      <c r="M336" s="274"/>
      <c r="N336" s="274"/>
      <c r="O336" s="274"/>
      <c r="P336" s="274"/>
      <c r="Q336" s="274"/>
      <c r="R336" s="274"/>
      <c r="S336" s="192"/>
      <c r="T336" s="274"/>
      <c r="U336" s="274"/>
    </row>
    <row r="337" spans="2:21" ht="11.25">
      <c r="B337" s="12"/>
      <c r="C337" s="274"/>
      <c r="D337" s="274"/>
      <c r="E337" s="274"/>
      <c r="F337" s="274"/>
      <c r="G337" s="274"/>
      <c r="H337" s="274"/>
      <c r="I337" s="274"/>
      <c r="J337" s="274"/>
      <c r="K337" s="274"/>
      <c r="L337" s="274"/>
      <c r="M337" s="274"/>
      <c r="N337" s="274"/>
      <c r="O337" s="274"/>
      <c r="P337" s="274"/>
      <c r="Q337" s="274"/>
      <c r="R337" s="274"/>
      <c r="S337" s="192"/>
      <c r="T337" s="274"/>
      <c r="U337" s="274"/>
    </row>
    <row r="338" spans="2:21" ht="11.25">
      <c r="B338" s="12"/>
      <c r="C338" s="274"/>
      <c r="D338" s="274"/>
      <c r="E338" s="274"/>
      <c r="F338" s="274"/>
      <c r="G338" s="274"/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192"/>
      <c r="T338" s="274"/>
      <c r="U338" s="274"/>
    </row>
    <row r="339" spans="2:21" ht="11.25">
      <c r="B339" s="12"/>
      <c r="C339" s="274"/>
      <c r="D339" s="274"/>
      <c r="E339" s="274"/>
      <c r="F339" s="274"/>
      <c r="G339" s="274"/>
      <c r="H339" s="274"/>
      <c r="I339" s="274"/>
      <c r="J339" s="274"/>
      <c r="K339" s="274"/>
      <c r="L339" s="274"/>
      <c r="M339" s="274"/>
      <c r="N339" s="274"/>
      <c r="O339" s="274"/>
      <c r="P339" s="274"/>
      <c r="Q339" s="274"/>
      <c r="R339" s="274"/>
      <c r="S339" s="192"/>
      <c r="T339" s="274"/>
      <c r="U339" s="274"/>
    </row>
    <row r="340" spans="2:21" ht="11.25">
      <c r="B340" s="12"/>
      <c r="C340" s="274"/>
      <c r="D340" s="274"/>
      <c r="E340" s="274"/>
      <c r="F340" s="274"/>
      <c r="G340" s="274"/>
      <c r="H340" s="274"/>
      <c r="I340" s="274"/>
      <c r="J340" s="274"/>
      <c r="K340" s="274"/>
      <c r="L340" s="274"/>
      <c r="M340" s="274"/>
      <c r="N340" s="274"/>
      <c r="O340" s="274"/>
      <c r="P340" s="274"/>
      <c r="Q340" s="274"/>
      <c r="R340" s="274"/>
      <c r="S340" s="192"/>
      <c r="T340" s="274"/>
      <c r="U340" s="274"/>
    </row>
    <row r="341" spans="2:21" ht="11.25">
      <c r="B341" s="12"/>
      <c r="C341" s="274"/>
      <c r="D341" s="274"/>
      <c r="E341" s="274"/>
      <c r="F341" s="274"/>
      <c r="G341" s="274"/>
      <c r="H341" s="274"/>
      <c r="I341" s="274"/>
      <c r="J341" s="274"/>
      <c r="K341" s="274"/>
      <c r="L341" s="274"/>
      <c r="M341" s="274"/>
      <c r="N341" s="274"/>
      <c r="O341" s="274"/>
      <c r="P341" s="274"/>
      <c r="Q341" s="274"/>
      <c r="R341" s="274"/>
      <c r="S341" s="192"/>
      <c r="T341" s="274"/>
      <c r="U341" s="274"/>
    </row>
    <row r="342" spans="2:21" ht="11.25">
      <c r="B342" s="12"/>
      <c r="C342" s="274"/>
      <c r="D342" s="274"/>
      <c r="E342" s="274"/>
      <c r="F342" s="274"/>
      <c r="G342" s="274"/>
      <c r="H342" s="274"/>
      <c r="I342" s="274"/>
      <c r="J342" s="274"/>
      <c r="K342" s="274"/>
      <c r="L342" s="274"/>
      <c r="M342" s="274"/>
      <c r="N342" s="274"/>
      <c r="O342" s="274"/>
      <c r="P342" s="274"/>
      <c r="Q342" s="274"/>
      <c r="R342" s="274"/>
      <c r="S342" s="192"/>
      <c r="T342" s="274"/>
      <c r="U342" s="274"/>
    </row>
    <row r="343" spans="2:21" ht="11.25">
      <c r="B343" s="12"/>
      <c r="C343" s="274"/>
      <c r="D343" s="274"/>
      <c r="E343" s="274"/>
      <c r="F343" s="274"/>
      <c r="G343" s="274"/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192"/>
      <c r="T343" s="274"/>
      <c r="U343" s="274"/>
    </row>
    <row r="344" spans="2:21" ht="11.25">
      <c r="B344" s="12"/>
      <c r="C344" s="274"/>
      <c r="D344" s="274"/>
      <c r="E344" s="274"/>
      <c r="F344" s="274"/>
      <c r="G344" s="274"/>
      <c r="H344" s="274"/>
      <c r="I344" s="274"/>
      <c r="J344" s="274"/>
      <c r="K344" s="274"/>
      <c r="L344" s="274"/>
      <c r="M344" s="274"/>
      <c r="N344" s="274"/>
      <c r="O344" s="274"/>
      <c r="P344" s="274"/>
      <c r="Q344" s="274"/>
      <c r="R344" s="274"/>
      <c r="S344" s="192"/>
      <c r="T344" s="274"/>
      <c r="U344" s="274"/>
    </row>
    <row r="345" spans="2:21" ht="11.25">
      <c r="B345" s="12"/>
      <c r="C345" s="274"/>
      <c r="D345" s="274"/>
      <c r="E345" s="274"/>
      <c r="F345" s="274"/>
      <c r="G345" s="274"/>
      <c r="H345" s="274"/>
      <c r="I345" s="274"/>
      <c r="J345" s="274"/>
      <c r="K345" s="274"/>
      <c r="L345" s="274"/>
      <c r="M345" s="274"/>
      <c r="N345" s="274"/>
      <c r="O345" s="274"/>
      <c r="P345" s="274"/>
      <c r="Q345" s="274"/>
      <c r="R345" s="274"/>
      <c r="S345" s="192"/>
      <c r="T345" s="274"/>
      <c r="U345" s="274"/>
    </row>
    <row r="346" spans="2:21" ht="11.25">
      <c r="B346" s="12"/>
      <c r="C346" s="274"/>
      <c r="D346" s="274"/>
      <c r="E346" s="274"/>
      <c r="F346" s="274"/>
      <c r="G346" s="274"/>
      <c r="H346" s="274"/>
      <c r="I346" s="274"/>
      <c r="J346" s="274"/>
      <c r="K346" s="274"/>
      <c r="L346" s="274"/>
      <c r="M346" s="274"/>
      <c r="N346" s="274"/>
      <c r="O346" s="274"/>
      <c r="P346" s="274"/>
      <c r="Q346" s="274"/>
      <c r="R346" s="274"/>
      <c r="S346" s="192"/>
      <c r="T346" s="274"/>
      <c r="U346" s="274"/>
    </row>
    <row r="347" spans="2:21" ht="11.25">
      <c r="B347" s="12"/>
      <c r="C347" s="274"/>
      <c r="D347" s="274"/>
      <c r="E347" s="274"/>
      <c r="F347" s="274"/>
      <c r="G347" s="274"/>
      <c r="H347" s="274"/>
      <c r="I347" s="274"/>
      <c r="J347" s="274"/>
      <c r="K347" s="274"/>
      <c r="L347" s="274"/>
      <c r="M347" s="274"/>
      <c r="N347" s="274"/>
      <c r="O347" s="274"/>
      <c r="P347" s="274"/>
      <c r="Q347" s="274"/>
      <c r="R347" s="274"/>
      <c r="S347" s="192"/>
      <c r="T347" s="274"/>
      <c r="U347" s="274"/>
    </row>
    <row r="348" spans="2:21" ht="11.25">
      <c r="B348" s="12"/>
      <c r="C348" s="274"/>
      <c r="D348" s="274"/>
      <c r="E348" s="274"/>
      <c r="F348" s="274"/>
      <c r="G348" s="274"/>
      <c r="H348" s="274"/>
      <c r="I348" s="274"/>
      <c r="J348" s="274"/>
      <c r="K348" s="274"/>
      <c r="L348" s="274"/>
      <c r="M348" s="274"/>
      <c r="N348" s="274"/>
      <c r="O348" s="274"/>
      <c r="P348" s="274"/>
      <c r="Q348" s="274"/>
      <c r="R348" s="274"/>
      <c r="S348" s="192"/>
      <c r="T348" s="274"/>
      <c r="U348" s="274"/>
    </row>
    <row r="349" spans="2:21" ht="11.25">
      <c r="B349" s="12"/>
      <c r="C349" s="274"/>
      <c r="D349" s="274"/>
      <c r="E349" s="274"/>
      <c r="F349" s="274"/>
      <c r="G349" s="274"/>
      <c r="H349" s="274"/>
      <c r="I349" s="274"/>
      <c r="J349" s="274"/>
      <c r="K349" s="274"/>
      <c r="L349" s="274"/>
      <c r="M349" s="274"/>
      <c r="N349" s="274"/>
      <c r="O349" s="274"/>
      <c r="P349" s="274"/>
      <c r="Q349" s="274"/>
      <c r="R349" s="274"/>
      <c r="S349" s="192"/>
      <c r="T349" s="274"/>
      <c r="U349" s="274"/>
    </row>
    <row r="350" spans="2:21" ht="11.25">
      <c r="B350" s="12"/>
      <c r="C350" s="274"/>
      <c r="D350" s="274"/>
      <c r="E350" s="274"/>
      <c r="F350" s="274"/>
      <c r="G350" s="274"/>
      <c r="H350" s="274"/>
      <c r="I350" s="274"/>
      <c r="J350" s="274"/>
      <c r="K350" s="274"/>
      <c r="L350" s="274"/>
      <c r="M350" s="274"/>
      <c r="N350" s="274"/>
      <c r="O350" s="274"/>
      <c r="P350" s="274"/>
      <c r="Q350" s="274"/>
      <c r="R350" s="274"/>
      <c r="S350" s="192"/>
      <c r="T350" s="274"/>
      <c r="U350" s="274"/>
    </row>
    <row r="351" spans="2:21" ht="11.25">
      <c r="B351" s="12"/>
      <c r="C351" s="274"/>
      <c r="D351" s="274"/>
      <c r="E351" s="274"/>
      <c r="F351" s="274"/>
      <c r="G351" s="274"/>
      <c r="H351" s="274"/>
      <c r="I351" s="274"/>
      <c r="J351" s="274"/>
      <c r="K351" s="274"/>
      <c r="L351" s="274"/>
      <c r="M351" s="274"/>
      <c r="N351" s="274"/>
      <c r="O351" s="274"/>
      <c r="P351" s="274"/>
      <c r="Q351" s="274"/>
      <c r="R351" s="274"/>
      <c r="S351" s="192"/>
      <c r="T351" s="274"/>
      <c r="U351" s="274"/>
    </row>
    <row r="352" spans="2:21" ht="11.25">
      <c r="B352" s="12"/>
      <c r="C352" s="274"/>
      <c r="D352" s="274"/>
      <c r="E352" s="274"/>
      <c r="F352" s="274"/>
      <c r="G352" s="274"/>
      <c r="H352" s="274"/>
      <c r="I352" s="274"/>
      <c r="J352" s="274"/>
      <c r="K352" s="274"/>
      <c r="L352" s="274"/>
      <c r="M352" s="274"/>
      <c r="N352" s="274"/>
      <c r="O352" s="274"/>
      <c r="P352" s="274"/>
      <c r="Q352" s="274"/>
      <c r="R352" s="274"/>
      <c r="S352" s="192"/>
      <c r="T352" s="274"/>
      <c r="U352" s="274"/>
    </row>
    <row r="353" spans="2:21" ht="11.25">
      <c r="B353" s="12"/>
      <c r="C353" s="274"/>
      <c r="D353" s="274"/>
      <c r="E353" s="274"/>
      <c r="F353" s="274"/>
      <c r="G353" s="274"/>
      <c r="H353" s="274"/>
      <c r="I353" s="274"/>
      <c r="J353" s="274"/>
      <c r="K353" s="274"/>
      <c r="L353" s="274"/>
      <c r="M353" s="274"/>
      <c r="N353" s="274"/>
      <c r="O353" s="274"/>
      <c r="P353" s="274"/>
      <c r="Q353" s="274"/>
      <c r="R353" s="274"/>
      <c r="S353" s="192"/>
      <c r="T353" s="274"/>
      <c r="U353" s="274"/>
    </row>
    <row r="354" spans="2:21" ht="11.25">
      <c r="B354" s="12"/>
      <c r="C354" s="274"/>
      <c r="D354" s="274"/>
      <c r="E354" s="274"/>
      <c r="F354" s="274"/>
      <c r="G354" s="274"/>
      <c r="H354" s="274"/>
      <c r="I354" s="274"/>
      <c r="J354" s="274"/>
      <c r="K354" s="274"/>
      <c r="L354" s="274"/>
      <c r="M354" s="274"/>
      <c r="N354" s="274"/>
      <c r="O354" s="274"/>
      <c r="P354" s="274"/>
      <c r="Q354" s="274"/>
      <c r="R354" s="274"/>
      <c r="S354" s="192"/>
      <c r="T354" s="274"/>
      <c r="U354" s="274"/>
    </row>
    <row r="355" spans="2:21" ht="11.25">
      <c r="B355" s="12"/>
      <c r="C355" s="274"/>
      <c r="D355" s="274"/>
      <c r="E355" s="274"/>
      <c r="F355" s="274"/>
      <c r="G355" s="274"/>
      <c r="H355" s="274"/>
      <c r="I355" s="274"/>
      <c r="J355" s="274"/>
      <c r="K355" s="274"/>
      <c r="L355" s="274"/>
      <c r="M355" s="274"/>
      <c r="N355" s="274"/>
      <c r="O355" s="274"/>
      <c r="P355" s="274"/>
      <c r="Q355" s="274"/>
      <c r="R355" s="274"/>
      <c r="S355" s="192"/>
      <c r="T355" s="274"/>
      <c r="U355" s="274"/>
    </row>
    <row r="356" spans="2:21" ht="11.25">
      <c r="B356" s="12"/>
      <c r="C356" s="274"/>
      <c r="D356" s="274"/>
      <c r="E356" s="274"/>
      <c r="F356" s="274"/>
      <c r="G356" s="274"/>
      <c r="H356" s="274"/>
      <c r="I356" s="274"/>
      <c r="J356" s="274"/>
      <c r="K356" s="274"/>
      <c r="L356" s="274"/>
      <c r="M356" s="274"/>
      <c r="N356" s="274"/>
      <c r="O356" s="274"/>
      <c r="P356" s="274"/>
      <c r="Q356" s="274"/>
      <c r="R356" s="274"/>
      <c r="S356" s="192"/>
      <c r="T356" s="274"/>
      <c r="U356" s="274"/>
    </row>
    <row r="357" spans="2:21" ht="11.25">
      <c r="B357" s="12"/>
      <c r="C357" s="274"/>
      <c r="D357" s="274"/>
      <c r="E357" s="274"/>
      <c r="F357" s="274"/>
      <c r="G357" s="274"/>
      <c r="H357" s="274"/>
      <c r="I357" s="274"/>
      <c r="J357" s="274"/>
      <c r="K357" s="274"/>
      <c r="L357" s="274"/>
      <c r="M357" s="274"/>
      <c r="N357" s="274"/>
      <c r="O357" s="274"/>
      <c r="P357" s="274"/>
      <c r="Q357" s="274"/>
      <c r="R357" s="274"/>
      <c r="S357" s="192"/>
      <c r="T357" s="274"/>
      <c r="U357" s="274"/>
    </row>
    <row r="358" spans="2:21" ht="11.25">
      <c r="B358" s="12"/>
      <c r="C358" s="274"/>
      <c r="D358" s="274"/>
      <c r="E358" s="274"/>
      <c r="F358" s="274"/>
      <c r="G358" s="274"/>
      <c r="H358" s="274"/>
      <c r="I358" s="274"/>
      <c r="J358" s="274"/>
      <c r="K358" s="274"/>
      <c r="L358" s="274"/>
      <c r="M358" s="274"/>
      <c r="N358" s="274"/>
      <c r="O358" s="274"/>
      <c r="P358" s="274"/>
      <c r="Q358" s="274"/>
      <c r="R358" s="274"/>
      <c r="S358" s="192"/>
      <c r="T358" s="274"/>
      <c r="U358" s="274"/>
    </row>
    <row r="359" spans="2:21" ht="11.25">
      <c r="B359" s="12"/>
      <c r="C359" s="274"/>
      <c r="D359" s="274"/>
      <c r="E359" s="274"/>
      <c r="F359" s="274"/>
      <c r="G359" s="274"/>
      <c r="H359" s="274"/>
      <c r="I359" s="274"/>
      <c r="J359" s="274"/>
      <c r="K359" s="274"/>
      <c r="L359" s="274"/>
      <c r="M359" s="274"/>
      <c r="N359" s="274"/>
      <c r="O359" s="274"/>
      <c r="P359" s="274"/>
      <c r="Q359" s="274"/>
      <c r="R359" s="274"/>
      <c r="S359" s="192"/>
      <c r="T359" s="274"/>
      <c r="U359" s="274"/>
    </row>
    <row r="360" spans="2:21" ht="11.25">
      <c r="B360" s="12"/>
      <c r="C360" s="274"/>
      <c r="D360" s="274"/>
      <c r="E360" s="274"/>
      <c r="F360" s="274"/>
      <c r="G360" s="274"/>
      <c r="H360" s="274"/>
      <c r="I360" s="274"/>
      <c r="J360" s="274"/>
      <c r="K360" s="274"/>
      <c r="L360" s="274"/>
      <c r="M360" s="274"/>
      <c r="N360" s="274"/>
      <c r="O360" s="274"/>
      <c r="P360" s="274"/>
      <c r="Q360" s="274"/>
      <c r="R360" s="274"/>
      <c r="S360" s="192"/>
      <c r="T360" s="274"/>
      <c r="U360" s="274"/>
    </row>
    <row r="361" spans="2:21" ht="11.25">
      <c r="B361" s="12"/>
      <c r="C361" s="274"/>
      <c r="D361" s="274"/>
      <c r="E361" s="274"/>
      <c r="F361" s="274"/>
      <c r="G361" s="274"/>
      <c r="H361" s="274"/>
      <c r="I361" s="274"/>
      <c r="J361" s="274"/>
      <c r="K361" s="274"/>
      <c r="L361" s="274"/>
      <c r="M361" s="274"/>
      <c r="N361" s="274"/>
      <c r="O361" s="274"/>
      <c r="P361" s="274"/>
      <c r="Q361" s="274"/>
      <c r="R361" s="274"/>
      <c r="S361" s="192"/>
      <c r="T361" s="274"/>
      <c r="U361" s="274"/>
    </row>
    <row r="362" spans="2:21" ht="11.25">
      <c r="B362" s="12"/>
      <c r="C362" s="274"/>
      <c r="D362" s="274"/>
      <c r="E362" s="274"/>
      <c r="F362" s="274"/>
      <c r="G362" s="274"/>
      <c r="H362" s="274"/>
      <c r="I362" s="274"/>
      <c r="J362" s="274"/>
      <c r="K362" s="274"/>
      <c r="L362" s="274"/>
      <c r="M362" s="274"/>
      <c r="N362" s="274"/>
      <c r="O362" s="274"/>
      <c r="P362" s="274"/>
      <c r="Q362" s="274"/>
      <c r="R362" s="274"/>
      <c r="S362" s="192"/>
      <c r="T362" s="274"/>
      <c r="U362" s="274"/>
    </row>
    <row r="363" spans="2:21" ht="11.25">
      <c r="B363" s="12"/>
      <c r="C363" s="274"/>
      <c r="D363" s="274"/>
      <c r="E363" s="274"/>
      <c r="F363" s="274"/>
      <c r="G363" s="274"/>
      <c r="H363" s="274"/>
      <c r="I363" s="274"/>
      <c r="J363" s="274"/>
      <c r="K363" s="274"/>
      <c r="L363" s="274"/>
      <c r="M363" s="274"/>
      <c r="N363" s="274"/>
      <c r="O363" s="274"/>
      <c r="P363" s="274"/>
      <c r="Q363" s="274"/>
      <c r="R363" s="274"/>
      <c r="S363" s="192"/>
      <c r="T363" s="274"/>
      <c r="U363" s="274"/>
    </row>
    <row r="364" spans="2:21" ht="11.25">
      <c r="B364" s="12"/>
      <c r="C364" s="274"/>
      <c r="D364" s="274"/>
      <c r="E364" s="274"/>
      <c r="F364" s="274"/>
      <c r="G364" s="274"/>
      <c r="H364" s="274"/>
      <c r="I364" s="274"/>
      <c r="J364" s="274"/>
      <c r="K364" s="274"/>
      <c r="L364" s="274"/>
      <c r="M364" s="274"/>
      <c r="N364" s="274"/>
      <c r="O364" s="274"/>
      <c r="P364" s="274"/>
      <c r="Q364" s="274"/>
      <c r="R364" s="274"/>
      <c r="S364" s="192"/>
      <c r="T364" s="274"/>
      <c r="U364" s="274"/>
    </row>
    <row r="365" spans="2:21" ht="11.25">
      <c r="B365" s="12"/>
      <c r="C365" s="274"/>
      <c r="D365" s="274"/>
      <c r="E365" s="274"/>
      <c r="F365" s="274"/>
      <c r="G365" s="274"/>
      <c r="H365" s="274"/>
      <c r="I365" s="274"/>
      <c r="J365" s="274"/>
      <c r="K365" s="274"/>
      <c r="L365" s="274"/>
      <c r="M365" s="274"/>
      <c r="N365" s="274"/>
      <c r="O365" s="274"/>
      <c r="P365" s="274"/>
      <c r="Q365" s="274"/>
      <c r="R365" s="274"/>
      <c r="S365" s="192"/>
      <c r="T365" s="274"/>
      <c r="U365" s="274"/>
    </row>
    <row r="366" spans="2:21" ht="11.25">
      <c r="B366" s="12"/>
      <c r="C366" s="274"/>
      <c r="D366" s="274"/>
      <c r="E366" s="274"/>
      <c r="F366" s="274"/>
      <c r="G366" s="274"/>
      <c r="H366" s="274"/>
      <c r="I366" s="274"/>
      <c r="J366" s="274"/>
      <c r="K366" s="274"/>
      <c r="L366" s="274"/>
      <c r="M366" s="274"/>
      <c r="N366" s="274"/>
      <c r="O366" s="274"/>
      <c r="P366" s="274"/>
      <c r="Q366" s="274"/>
      <c r="R366" s="274"/>
      <c r="S366" s="192"/>
      <c r="T366" s="274"/>
      <c r="U366" s="274"/>
    </row>
    <row r="367" spans="2:21" ht="11.25">
      <c r="B367" s="12"/>
      <c r="C367" s="274"/>
      <c r="D367" s="274"/>
      <c r="E367" s="274"/>
      <c r="F367" s="274"/>
      <c r="G367" s="274"/>
      <c r="H367" s="274"/>
      <c r="I367" s="274"/>
      <c r="J367" s="274"/>
      <c r="K367" s="274"/>
      <c r="L367" s="274"/>
      <c r="M367" s="274"/>
      <c r="N367" s="274"/>
      <c r="O367" s="274"/>
      <c r="P367" s="274"/>
      <c r="Q367" s="274"/>
      <c r="R367" s="274"/>
      <c r="S367" s="192"/>
      <c r="T367" s="274"/>
      <c r="U367" s="274"/>
    </row>
    <row r="368" spans="2:21" ht="11.25">
      <c r="B368" s="12"/>
      <c r="C368" s="274"/>
      <c r="D368" s="274"/>
      <c r="E368" s="274"/>
      <c r="F368" s="274"/>
      <c r="G368" s="274"/>
      <c r="H368" s="274"/>
      <c r="I368" s="274"/>
      <c r="J368" s="274"/>
      <c r="K368" s="274"/>
      <c r="L368" s="274"/>
      <c r="M368" s="274"/>
      <c r="N368" s="274"/>
      <c r="O368" s="274"/>
      <c r="P368" s="274"/>
      <c r="Q368" s="274"/>
      <c r="R368" s="274"/>
      <c r="S368" s="192"/>
      <c r="T368" s="274"/>
      <c r="U368" s="274"/>
    </row>
    <row r="369" spans="2:21" ht="11.25">
      <c r="B369" s="12"/>
      <c r="C369" s="274"/>
      <c r="D369" s="274"/>
      <c r="E369" s="274"/>
      <c r="F369" s="274"/>
      <c r="G369" s="274"/>
      <c r="H369" s="274"/>
      <c r="I369" s="274"/>
      <c r="J369" s="274"/>
      <c r="K369" s="274"/>
      <c r="L369" s="274"/>
      <c r="M369" s="274"/>
      <c r="N369" s="274"/>
      <c r="O369" s="274"/>
      <c r="P369" s="274"/>
      <c r="Q369" s="274"/>
      <c r="R369" s="274"/>
      <c r="S369" s="192"/>
      <c r="T369" s="274"/>
      <c r="U369" s="274"/>
    </row>
    <row r="370" spans="2:21" ht="11.25">
      <c r="B370" s="12"/>
      <c r="C370" s="274"/>
      <c r="D370" s="274"/>
      <c r="E370" s="274"/>
      <c r="F370" s="274"/>
      <c r="G370" s="274"/>
      <c r="H370" s="274"/>
      <c r="I370" s="274"/>
      <c r="J370" s="274"/>
      <c r="K370" s="274"/>
      <c r="L370" s="274"/>
      <c r="M370" s="274"/>
      <c r="N370" s="274"/>
      <c r="O370" s="274"/>
      <c r="P370" s="274"/>
      <c r="Q370" s="274"/>
      <c r="R370" s="274"/>
      <c r="S370" s="192"/>
      <c r="T370" s="274"/>
      <c r="U370" s="274"/>
    </row>
    <row r="371" spans="2:21" ht="11.25">
      <c r="B371" s="12"/>
      <c r="C371" s="274"/>
      <c r="D371" s="274"/>
      <c r="E371" s="274"/>
      <c r="F371" s="274"/>
      <c r="G371" s="274"/>
      <c r="H371" s="274"/>
      <c r="I371" s="274"/>
      <c r="J371" s="274"/>
      <c r="K371" s="274"/>
      <c r="L371" s="274"/>
      <c r="M371" s="274"/>
      <c r="N371" s="274"/>
      <c r="O371" s="274"/>
      <c r="P371" s="274"/>
      <c r="Q371" s="274"/>
      <c r="R371" s="274"/>
      <c r="S371" s="192"/>
      <c r="T371" s="274"/>
      <c r="U371" s="274"/>
    </row>
    <row r="372" spans="2:21" ht="11.25">
      <c r="B372" s="12"/>
      <c r="C372" s="274"/>
      <c r="D372" s="274"/>
      <c r="E372" s="274"/>
      <c r="F372" s="274"/>
      <c r="G372" s="274"/>
      <c r="H372" s="274"/>
      <c r="I372" s="274"/>
      <c r="J372" s="274"/>
      <c r="K372" s="274"/>
      <c r="L372" s="274"/>
      <c r="M372" s="274"/>
      <c r="N372" s="274"/>
      <c r="O372" s="274"/>
      <c r="P372" s="274"/>
      <c r="Q372" s="274"/>
      <c r="R372" s="274"/>
      <c r="S372" s="192"/>
      <c r="T372" s="274"/>
      <c r="U372" s="274"/>
    </row>
    <row r="373" spans="2:21" ht="11.25">
      <c r="B373" s="12"/>
      <c r="C373" s="274"/>
      <c r="D373" s="274"/>
      <c r="E373" s="274"/>
      <c r="F373" s="274"/>
      <c r="G373" s="274"/>
      <c r="H373" s="274"/>
      <c r="I373" s="274"/>
      <c r="J373" s="274"/>
      <c r="K373" s="274"/>
      <c r="L373" s="274"/>
      <c r="M373" s="274"/>
      <c r="N373" s="274"/>
      <c r="O373" s="274"/>
      <c r="P373" s="274"/>
      <c r="Q373" s="274"/>
      <c r="R373" s="274"/>
      <c r="S373" s="192"/>
      <c r="T373" s="274"/>
      <c r="U373" s="274"/>
    </row>
    <row r="374" spans="2:21" ht="11.25">
      <c r="B374" s="12"/>
      <c r="C374" s="274"/>
      <c r="D374" s="274"/>
      <c r="E374" s="274"/>
      <c r="F374" s="274"/>
      <c r="G374" s="274"/>
      <c r="H374" s="274"/>
      <c r="I374" s="274"/>
      <c r="J374" s="274"/>
      <c r="K374" s="274"/>
      <c r="L374" s="274"/>
      <c r="M374" s="274"/>
      <c r="N374" s="274"/>
      <c r="O374" s="274"/>
      <c r="P374" s="274"/>
      <c r="Q374" s="274"/>
      <c r="R374" s="274"/>
      <c r="S374" s="192"/>
      <c r="T374" s="274"/>
      <c r="U374" s="274"/>
    </row>
    <row r="375" spans="2:21" ht="11.25">
      <c r="B375" s="12"/>
      <c r="C375" s="274"/>
      <c r="D375" s="274"/>
      <c r="E375" s="274"/>
      <c r="F375" s="274"/>
      <c r="G375" s="274"/>
      <c r="H375" s="274"/>
      <c r="I375" s="274"/>
      <c r="J375" s="274"/>
      <c r="K375" s="274"/>
      <c r="L375" s="274"/>
      <c r="M375" s="274"/>
      <c r="N375" s="274"/>
      <c r="O375" s="274"/>
      <c r="P375" s="274"/>
      <c r="Q375" s="274"/>
      <c r="R375" s="274"/>
      <c r="S375" s="192"/>
      <c r="T375" s="274"/>
      <c r="U375" s="274"/>
    </row>
    <row r="376" spans="2:21" ht="11.25">
      <c r="B376" s="12"/>
      <c r="C376" s="274"/>
      <c r="D376" s="274"/>
      <c r="E376" s="274"/>
      <c r="F376" s="274"/>
      <c r="G376" s="274"/>
      <c r="H376" s="274"/>
      <c r="I376" s="274"/>
      <c r="J376" s="274"/>
      <c r="K376" s="274"/>
      <c r="L376" s="274"/>
      <c r="M376" s="274"/>
      <c r="N376" s="274"/>
      <c r="O376" s="274"/>
      <c r="P376" s="274"/>
      <c r="Q376" s="274"/>
      <c r="R376" s="274"/>
      <c r="S376" s="192"/>
      <c r="T376" s="274"/>
      <c r="U376" s="274"/>
    </row>
    <row r="377" spans="2:21" ht="11.25">
      <c r="B377" s="12"/>
      <c r="C377" s="274"/>
      <c r="D377" s="274"/>
      <c r="E377" s="274"/>
      <c r="F377" s="274"/>
      <c r="G377" s="274"/>
      <c r="H377" s="274"/>
      <c r="I377" s="274"/>
      <c r="J377" s="274"/>
      <c r="K377" s="274"/>
      <c r="L377" s="274"/>
      <c r="M377" s="274"/>
      <c r="N377" s="274"/>
      <c r="O377" s="274"/>
      <c r="P377" s="274"/>
      <c r="Q377" s="274"/>
      <c r="R377" s="274"/>
      <c r="S377" s="192"/>
      <c r="T377" s="274"/>
      <c r="U377" s="274"/>
    </row>
    <row r="378" spans="2:21" ht="11.25">
      <c r="B378" s="12"/>
      <c r="C378" s="274"/>
      <c r="D378" s="274"/>
      <c r="E378" s="274"/>
      <c r="F378" s="274"/>
      <c r="G378" s="274"/>
      <c r="H378" s="274"/>
      <c r="I378" s="274"/>
      <c r="J378" s="274"/>
      <c r="K378" s="274"/>
      <c r="L378" s="274"/>
      <c r="M378" s="274"/>
      <c r="N378" s="274"/>
      <c r="O378" s="274"/>
      <c r="P378" s="274"/>
      <c r="Q378" s="274"/>
      <c r="R378" s="274"/>
      <c r="S378" s="192"/>
      <c r="T378" s="274"/>
      <c r="U378" s="274"/>
    </row>
    <row r="379" spans="2:21" ht="11.25">
      <c r="B379" s="12"/>
      <c r="C379" s="274"/>
      <c r="D379" s="274"/>
      <c r="E379" s="274"/>
      <c r="F379" s="274"/>
      <c r="G379" s="274"/>
      <c r="H379" s="274"/>
      <c r="I379" s="274"/>
      <c r="J379" s="274"/>
      <c r="K379" s="274"/>
      <c r="L379" s="274"/>
      <c r="M379" s="274"/>
      <c r="N379" s="274"/>
      <c r="O379" s="274"/>
      <c r="P379" s="274"/>
      <c r="Q379" s="274"/>
      <c r="R379" s="274"/>
      <c r="S379" s="192"/>
      <c r="T379" s="274"/>
      <c r="U379" s="274"/>
    </row>
    <row r="380" spans="2:21" ht="11.25">
      <c r="B380" s="12"/>
      <c r="C380" s="274"/>
      <c r="D380" s="274"/>
      <c r="E380" s="274"/>
      <c r="F380" s="274"/>
      <c r="G380" s="274"/>
      <c r="H380" s="274"/>
      <c r="I380" s="274"/>
      <c r="J380" s="274"/>
      <c r="K380" s="274"/>
      <c r="L380" s="274"/>
      <c r="M380" s="274"/>
      <c r="N380" s="274"/>
      <c r="O380" s="274"/>
      <c r="P380" s="274"/>
      <c r="Q380" s="274"/>
      <c r="R380" s="274"/>
      <c r="S380" s="192"/>
      <c r="T380" s="274"/>
      <c r="U380" s="274"/>
    </row>
    <row r="381" spans="2:21" ht="11.25">
      <c r="B381" s="12"/>
      <c r="C381" s="274"/>
      <c r="D381" s="274"/>
      <c r="E381" s="274"/>
      <c r="F381" s="274"/>
      <c r="G381" s="274"/>
      <c r="H381" s="274"/>
      <c r="I381" s="274"/>
      <c r="J381" s="274"/>
      <c r="K381" s="274"/>
      <c r="L381" s="274"/>
      <c r="M381" s="274"/>
      <c r="N381" s="274"/>
      <c r="O381" s="274"/>
      <c r="P381" s="274"/>
      <c r="Q381" s="274"/>
      <c r="R381" s="274"/>
      <c r="S381" s="192"/>
      <c r="T381" s="274"/>
      <c r="U381" s="274"/>
    </row>
    <row r="382" spans="2:21" ht="11.25">
      <c r="B382" s="12"/>
      <c r="C382" s="274"/>
      <c r="D382" s="274"/>
      <c r="E382" s="274"/>
      <c r="F382" s="274"/>
      <c r="G382" s="274"/>
      <c r="H382" s="274"/>
      <c r="I382" s="274"/>
      <c r="J382" s="274"/>
      <c r="K382" s="274"/>
      <c r="L382" s="274"/>
      <c r="M382" s="274"/>
      <c r="N382" s="274"/>
      <c r="O382" s="274"/>
      <c r="P382" s="274"/>
      <c r="Q382" s="274"/>
      <c r="R382" s="274"/>
      <c r="S382" s="192"/>
      <c r="T382" s="274"/>
      <c r="U382" s="274"/>
    </row>
    <row r="383" spans="2:21" ht="11.25">
      <c r="B383" s="12"/>
      <c r="C383" s="274"/>
      <c r="D383" s="274"/>
      <c r="E383" s="274"/>
      <c r="F383" s="274"/>
      <c r="G383" s="274"/>
      <c r="H383" s="274"/>
      <c r="I383" s="274"/>
      <c r="J383" s="274"/>
      <c r="K383" s="274"/>
      <c r="L383" s="274"/>
      <c r="M383" s="274"/>
      <c r="N383" s="274"/>
      <c r="O383" s="274"/>
      <c r="P383" s="274"/>
      <c r="Q383" s="274"/>
      <c r="R383" s="274"/>
      <c r="S383" s="192"/>
      <c r="T383" s="274"/>
      <c r="U383" s="274"/>
    </row>
    <row r="384" spans="2:21" ht="11.25">
      <c r="B384" s="12"/>
      <c r="C384" s="274"/>
      <c r="D384" s="274"/>
      <c r="E384" s="274"/>
      <c r="F384" s="274"/>
      <c r="G384" s="274"/>
      <c r="H384" s="274"/>
      <c r="I384" s="274"/>
      <c r="J384" s="274"/>
      <c r="K384" s="274"/>
      <c r="L384" s="274"/>
      <c r="M384" s="274"/>
      <c r="N384" s="274"/>
      <c r="O384" s="274"/>
      <c r="P384" s="274"/>
      <c r="Q384" s="274"/>
      <c r="R384" s="274"/>
      <c r="S384" s="192"/>
      <c r="T384" s="274"/>
      <c r="U384" s="274"/>
    </row>
    <row r="385" spans="2:21" ht="11.25">
      <c r="B385" s="12"/>
      <c r="C385" s="274"/>
      <c r="D385" s="274"/>
      <c r="E385" s="274"/>
      <c r="F385" s="274"/>
      <c r="G385" s="274"/>
      <c r="H385" s="274"/>
      <c r="I385" s="274"/>
      <c r="J385" s="274"/>
      <c r="K385" s="274"/>
      <c r="L385" s="274"/>
      <c r="M385" s="274"/>
      <c r="N385" s="274"/>
      <c r="O385" s="274"/>
      <c r="P385" s="274"/>
      <c r="Q385" s="274"/>
      <c r="R385" s="274"/>
      <c r="S385" s="192"/>
      <c r="T385" s="274"/>
      <c r="U385" s="274"/>
    </row>
    <row r="386" spans="2:21" ht="11.25">
      <c r="B386" s="12"/>
      <c r="C386" s="274"/>
      <c r="D386" s="274"/>
      <c r="E386" s="274"/>
      <c r="F386" s="274"/>
      <c r="G386" s="274"/>
      <c r="H386" s="274"/>
      <c r="I386" s="274"/>
      <c r="J386" s="274"/>
      <c r="K386" s="274"/>
      <c r="L386" s="274"/>
      <c r="M386" s="274"/>
      <c r="N386" s="274"/>
      <c r="O386" s="274"/>
      <c r="P386" s="274"/>
      <c r="Q386" s="274"/>
      <c r="R386" s="274"/>
      <c r="S386" s="192"/>
      <c r="T386" s="274"/>
      <c r="U386" s="274"/>
    </row>
    <row r="387" spans="2:21" ht="11.25">
      <c r="B387" s="12"/>
      <c r="C387" s="274"/>
      <c r="D387" s="274"/>
      <c r="E387" s="274"/>
      <c r="F387" s="274"/>
      <c r="G387" s="274"/>
      <c r="H387" s="274"/>
      <c r="I387" s="274"/>
      <c r="J387" s="274"/>
      <c r="K387" s="274"/>
      <c r="L387" s="274"/>
      <c r="M387" s="274"/>
      <c r="N387" s="274"/>
      <c r="O387" s="274"/>
      <c r="P387" s="274"/>
      <c r="Q387" s="274"/>
      <c r="R387" s="274"/>
      <c r="S387" s="192"/>
      <c r="T387" s="274"/>
      <c r="U387" s="274"/>
    </row>
    <row r="388" spans="2:21" ht="11.25">
      <c r="B388" s="12"/>
      <c r="C388" s="274"/>
      <c r="D388" s="274"/>
      <c r="E388" s="274"/>
      <c r="F388" s="274"/>
      <c r="G388" s="274"/>
      <c r="H388" s="274"/>
      <c r="I388" s="274"/>
      <c r="J388" s="274"/>
      <c r="K388" s="274"/>
      <c r="L388" s="274"/>
      <c r="M388" s="274"/>
      <c r="N388" s="274"/>
      <c r="O388" s="274"/>
      <c r="P388" s="274"/>
      <c r="Q388" s="274"/>
      <c r="R388" s="274"/>
      <c r="S388" s="192"/>
      <c r="T388" s="274"/>
      <c r="U388" s="274"/>
    </row>
    <row r="389" spans="2:21" ht="11.25">
      <c r="B389" s="12"/>
      <c r="C389" s="274"/>
      <c r="D389" s="274"/>
      <c r="E389" s="274"/>
      <c r="F389" s="274"/>
      <c r="G389" s="274"/>
      <c r="H389" s="274"/>
      <c r="I389" s="274"/>
      <c r="J389" s="274"/>
      <c r="K389" s="274"/>
      <c r="L389" s="274"/>
      <c r="M389" s="274"/>
      <c r="N389" s="274"/>
      <c r="O389" s="274"/>
      <c r="P389" s="274"/>
      <c r="Q389" s="274"/>
      <c r="R389" s="274"/>
      <c r="S389" s="192"/>
      <c r="T389" s="274"/>
      <c r="U389" s="274"/>
    </row>
    <row r="390" spans="2:21" ht="11.25">
      <c r="B390" s="12"/>
      <c r="C390" s="274"/>
      <c r="D390" s="274"/>
      <c r="E390" s="274"/>
      <c r="F390" s="274"/>
      <c r="G390" s="274"/>
      <c r="H390" s="274"/>
      <c r="I390" s="274"/>
      <c r="J390" s="274"/>
      <c r="K390" s="274"/>
      <c r="L390" s="274"/>
      <c r="M390" s="274"/>
      <c r="N390" s="274"/>
      <c r="O390" s="274"/>
      <c r="P390" s="274"/>
      <c r="Q390" s="274"/>
      <c r="R390" s="274"/>
      <c r="S390" s="192"/>
      <c r="T390" s="274"/>
      <c r="U390" s="274"/>
    </row>
    <row r="391" spans="2:21" ht="11.25">
      <c r="B391" s="12"/>
      <c r="C391" s="274"/>
      <c r="D391" s="274"/>
      <c r="E391" s="274"/>
      <c r="F391" s="274"/>
      <c r="G391" s="274"/>
      <c r="H391" s="274"/>
      <c r="I391" s="274"/>
      <c r="J391" s="274"/>
      <c r="K391" s="274"/>
      <c r="L391" s="274"/>
      <c r="M391" s="274"/>
      <c r="N391" s="274"/>
      <c r="O391" s="274"/>
      <c r="P391" s="274"/>
      <c r="Q391" s="274"/>
      <c r="R391" s="274"/>
      <c r="S391" s="192"/>
      <c r="T391" s="274"/>
      <c r="U391" s="274"/>
    </row>
    <row r="392" spans="2:21" ht="11.25">
      <c r="B392" s="12"/>
      <c r="C392" s="274"/>
      <c r="D392" s="274"/>
      <c r="E392" s="274"/>
      <c r="F392" s="274"/>
      <c r="G392" s="274"/>
      <c r="H392" s="274"/>
      <c r="I392" s="274"/>
      <c r="J392" s="274"/>
      <c r="K392" s="274"/>
      <c r="L392" s="274"/>
      <c r="M392" s="274"/>
      <c r="N392" s="274"/>
      <c r="O392" s="274"/>
      <c r="P392" s="274"/>
      <c r="Q392" s="274"/>
      <c r="R392" s="274"/>
      <c r="S392" s="192"/>
      <c r="T392" s="274"/>
      <c r="U392" s="274"/>
    </row>
    <row r="393" spans="2:21" ht="11.25">
      <c r="B393" s="12"/>
      <c r="C393" s="274"/>
      <c r="D393" s="274"/>
      <c r="E393" s="274"/>
      <c r="F393" s="274"/>
      <c r="G393" s="274"/>
      <c r="H393" s="274"/>
      <c r="I393" s="274"/>
      <c r="J393" s="274"/>
      <c r="K393" s="274"/>
      <c r="L393" s="274"/>
      <c r="M393" s="274"/>
      <c r="N393" s="274"/>
      <c r="O393" s="274"/>
      <c r="P393" s="274"/>
      <c r="Q393" s="274"/>
      <c r="R393" s="274"/>
      <c r="S393" s="192"/>
      <c r="T393" s="274"/>
      <c r="U393" s="274"/>
    </row>
    <row r="394" spans="2:21" ht="11.25">
      <c r="B394" s="12"/>
      <c r="C394" s="274"/>
      <c r="D394" s="274"/>
      <c r="E394" s="274"/>
      <c r="F394" s="274"/>
      <c r="G394" s="274"/>
      <c r="H394" s="274"/>
      <c r="I394" s="274"/>
      <c r="J394" s="274"/>
      <c r="K394" s="274"/>
      <c r="L394" s="274"/>
      <c r="M394" s="274"/>
      <c r="N394" s="274"/>
      <c r="O394" s="274"/>
      <c r="P394" s="274"/>
      <c r="Q394" s="274"/>
      <c r="R394" s="274"/>
      <c r="S394" s="192"/>
      <c r="T394" s="274"/>
      <c r="U394" s="274"/>
    </row>
    <row r="395" spans="2:21" ht="11.25">
      <c r="B395" s="12"/>
      <c r="C395" s="274"/>
      <c r="D395" s="274"/>
      <c r="E395" s="274"/>
      <c r="F395" s="274"/>
      <c r="G395" s="274"/>
      <c r="H395" s="274"/>
      <c r="I395" s="274"/>
      <c r="J395" s="274"/>
      <c r="K395" s="274"/>
      <c r="L395" s="274"/>
      <c r="M395" s="274"/>
      <c r="N395" s="274"/>
      <c r="O395" s="274"/>
      <c r="P395" s="274"/>
      <c r="Q395" s="274"/>
      <c r="R395" s="274"/>
      <c r="S395" s="192"/>
      <c r="T395" s="274"/>
      <c r="U395" s="274"/>
    </row>
    <row r="396" spans="2:21" ht="11.25">
      <c r="B396" s="12"/>
      <c r="C396" s="274"/>
      <c r="D396" s="274"/>
      <c r="E396" s="274"/>
      <c r="F396" s="274"/>
      <c r="G396" s="274"/>
      <c r="H396" s="274"/>
      <c r="I396" s="274"/>
      <c r="J396" s="274"/>
      <c r="K396" s="274"/>
      <c r="L396" s="274"/>
      <c r="M396" s="274"/>
      <c r="N396" s="274"/>
      <c r="O396" s="274"/>
      <c r="P396" s="274"/>
      <c r="Q396" s="274"/>
      <c r="R396" s="274"/>
      <c r="S396" s="192"/>
      <c r="T396" s="274"/>
      <c r="U396" s="274"/>
    </row>
    <row r="397" spans="2:21" ht="11.25">
      <c r="B397" s="12"/>
      <c r="C397" s="274"/>
      <c r="D397" s="274"/>
      <c r="E397" s="274"/>
      <c r="F397" s="274"/>
      <c r="G397" s="274"/>
      <c r="H397" s="274"/>
      <c r="I397" s="274"/>
      <c r="J397" s="274"/>
      <c r="K397" s="274"/>
      <c r="L397" s="274"/>
      <c r="M397" s="274"/>
      <c r="N397" s="274"/>
      <c r="O397" s="274"/>
      <c r="P397" s="274"/>
      <c r="Q397" s="274"/>
      <c r="R397" s="274"/>
      <c r="S397" s="192"/>
      <c r="T397" s="274"/>
      <c r="U397" s="274"/>
    </row>
    <row r="398" spans="2:21" ht="11.25">
      <c r="B398" s="12"/>
      <c r="C398" s="274"/>
      <c r="D398" s="274"/>
      <c r="E398" s="274"/>
      <c r="F398" s="274"/>
      <c r="G398" s="274"/>
      <c r="H398" s="274"/>
      <c r="I398" s="274"/>
      <c r="J398" s="274"/>
      <c r="K398" s="274"/>
      <c r="L398" s="274"/>
      <c r="M398" s="274"/>
      <c r="N398" s="274"/>
      <c r="O398" s="274"/>
      <c r="P398" s="274"/>
      <c r="Q398" s="274"/>
      <c r="R398" s="274"/>
      <c r="S398" s="192"/>
      <c r="T398" s="274"/>
      <c r="U398" s="274"/>
    </row>
    <row r="399" spans="2:21" ht="11.25">
      <c r="B399" s="12"/>
      <c r="C399" s="274"/>
      <c r="D399" s="274"/>
      <c r="E399" s="274"/>
      <c r="F399" s="274"/>
      <c r="G399" s="274"/>
      <c r="H399" s="274"/>
      <c r="I399" s="274"/>
      <c r="J399" s="274"/>
      <c r="K399" s="274"/>
      <c r="L399" s="274"/>
      <c r="M399" s="274"/>
      <c r="N399" s="274"/>
      <c r="O399" s="274"/>
      <c r="P399" s="274"/>
      <c r="Q399" s="274"/>
      <c r="R399" s="274"/>
      <c r="S399" s="192"/>
      <c r="T399" s="274"/>
      <c r="U399" s="274"/>
    </row>
    <row r="400" spans="2:21" ht="11.25">
      <c r="B400" s="12"/>
      <c r="C400" s="274"/>
      <c r="D400" s="274"/>
      <c r="E400" s="274"/>
      <c r="F400" s="274"/>
      <c r="G400" s="274"/>
      <c r="H400" s="274"/>
      <c r="I400" s="274"/>
      <c r="J400" s="274"/>
      <c r="K400" s="274"/>
      <c r="L400" s="274"/>
      <c r="M400" s="274"/>
      <c r="N400" s="274"/>
      <c r="O400" s="274"/>
      <c r="P400" s="274"/>
      <c r="Q400" s="274"/>
      <c r="R400" s="274"/>
      <c r="S400" s="192"/>
      <c r="T400" s="274"/>
      <c r="U400" s="274"/>
    </row>
    <row r="401" spans="2:21" ht="11.25">
      <c r="B401" s="12"/>
      <c r="C401" s="274"/>
      <c r="D401" s="274"/>
      <c r="E401" s="274"/>
      <c r="F401" s="274"/>
      <c r="G401" s="274"/>
      <c r="H401" s="274"/>
      <c r="I401" s="274"/>
      <c r="J401" s="274"/>
      <c r="K401" s="274"/>
      <c r="L401" s="274"/>
      <c r="M401" s="274"/>
      <c r="N401" s="274"/>
      <c r="O401" s="274"/>
      <c r="P401" s="274"/>
      <c r="Q401" s="274"/>
      <c r="R401" s="274"/>
      <c r="S401" s="192"/>
      <c r="T401" s="274"/>
      <c r="U401" s="274"/>
    </row>
    <row r="402" spans="2:21" ht="11.25">
      <c r="B402" s="12"/>
      <c r="C402" s="274"/>
      <c r="D402" s="274"/>
      <c r="E402" s="274"/>
      <c r="F402" s="274"/>
      <c r="G402" s="274"/>
      <c r="H402" s="274"/>
      <c r="I402" s="274"/>
      <c r="J402" s="274"/>
      <c r="K402" s="274"/>
      <c r="L402" s="274"/>
      <c r="M402" s="274"/>
      <c r="N402" s="274"/>
      <c r="O402" s="274"/>
      <c r="P402" s="274"/>
      <c r="Q402" s="274"/>
      <c r="R402" s="274"/>
      <c r="S402" s="192"/>
      <c r="T402" s="274"/>
      <c r="U402" s="274"/>
    </row>
    <row r="403" spans="2:21" ht="11.25">
      <c r="B403" s="12"/>
      <c r="C403" s="274"/>
      <c r="D403" s="274"/>
      <c r="E403" s="274"/>
      <c r="F403" s="274"/>
      <c r="G403" s="274"/>
      <c r="H403" s="274"/>
      <c r="I403" s="274"/>
      <c r="J403" s="274"/>
      <c r="K403" s="274"/>
      <c r="L403" s="274"/>
      <c r="M403" s="274"/>
      <c r="N403" s="274"/>
      <c r="O403" s="274"/>
      <c r="P403" s="274"/>
      <c r="Q403" s="274"/>
      <c r="R403" s="274"/>
      <c r="S403" s="192"/>
      <c r="T403" s="274"/>
      <c r="U403" s="274"/>
    </row>
    <row r="404" spans="2:21" ht="11.25">
      <c r="B404" s="12"/>
      <c r="C404" s="274"/>
      <c r="D404" s="274"/>
      <c r="E404" s="274"/>
      <c r="F404" s="274"/>
      <c r="G404" s="274"/>
      <c r="H404" s="274"/>
      <c r="I404" s="274"/>
      <c r="J404" s="274"/>
      <c r="K404" s="274"/>
      <c r="L404" s="274"/>
      <c r="M404" s="274"/>
      <c r="N404" s="274"/>
      <c r="O404" s="274"/>
      <c r="P404" s="274"/>
      <c r="Q404" s="274"/>
      <c r="R404" s="274"/>
      <c r="S404" s="192"/>
      <c r="T404" s="274"/>
      <c r="U404" s="274"/>
    </row>
    <row r="405" spans="2:21" ht="11.25">
      <c r="B405" s="12"/>
      <c r="C405" s="274"/>
      <c r="D405" s="274"/>
      <c r="E405" s="274"/>
      <c r="F405" s="274"/>
      <c r="G405" s="274"/>
      <c r="H405" s="274"/>
      <c r="I405" s="274"/>
      <c r="J405" s="274"/>
      <c r="K405" s="274"/>
      <c r="L405" s="274"/>
      <c r="M405" s="274"/>
      <c r="N405" s="274"/>
      <c r="O405" s="274"/>
      <c r="P405" s="274"/>
      <c r="Q405" s="274"/>
      <c r="R405" s="274"/>
      <c r="S405" s="192"/>
      <c r="T405" s="274"/>
      <c r="U405" s="274"/>
    </row>
    <row r="406" spans="2:21" ht="11.25">
      <c r="B406" s="12"/>
      <c r="C406" s="274"/>
      <c r="D406" s="274"/>
      <c r="E406" s="274"/>
      <c r="F406" s="274"/>
      <c r="G406" s="274"/>
      <c r="H406" s="274"/>
      <c r="I406" s="274"/>
      <c r="J406" s="274"/>
      <c r="K406" s="274"/>
      <c r="L406" s="274"/>
      <c r="M406" s="274"/>
      <c r="N406" s="274"/>
      <c r="O406" s="274"/>
      <c r="P406" s="274"/>
      <c r="Q406" s="274"/>
      <c r="R406" s="274"/>
      <c r="S406" s="192"/>
      <c r="T406" s="274"/>
      <c r="U406" s="274"/>
    </row>
    <row r="407" spans="2:21" ht="11.25">
      <c r="B407" s="12"/>
      <c r="C407" s="274"/>
      <c r="D407" s="274"/>
      <c r="E407" s="274"/>
      <c r="F407" s="274"/>
      <c r="G407" s="274"/>
      <c r="H407" s="274"/>
      <c r="I407" s="274"/>
      <c r="J407" s="274"/>
      <c r="K407" s="274"/>
      <c r="L407" s="274"/>
      <c r="M407" s="274"/>
      <c r="N407" s="274"/>
      <c r="O407" s="274"/>
      <c r="P407" s="274"/>
      <c r="Q407" s="274"/>
      <c r="R407" s="274"/>
      <c r="S407" s="192"/>
      <c r="T407" s="274"/>
      <c r="U407" s="274"/>
    </row>
    <row r="408" spans="2:21" ht="11.25">
      <c r="B408" s="12"/>
      <c r="C408" s="274"/>
      <c r="D408" s="274"/>
      <c r="E408" s="274"/>
      <c r="F408" s="274"/>
      <c r="G408" s="274"/>
      <c r="H408" s="274"/>
      <c r="I408" s="274"/>
      <c r="J408" s="274"/>
      <c r="K408" s="274"/>
      <c r="L408" s="274"/>
      <c r="M408" s="274"/>
      <c r="N408" s="274"/>
      <c r="O408" s="274"/>
      <c r="P408" s="274"/>
      <c r="Q408" s="274"/>
      <c r="R408" s="274"/>
      <c r="S408" s="192"/>
      <c r="T408" s="274"/>
      <c r="U408" s="274"/>
    </row>
    <row r="409" spans="2:21" ht="11.25">
      <c r="B409" s="12"/>
      <c r="C409" s="274"/>
      <c r="D409" s="274"/>
      <c r="E409" s="274"/>
      <c r="F409" s="274"/>
      <c r="G409" s="274"/>
      <c r="H409" s="274"/>
      <c r="I409" s="274"/>
      <c r="J409" s="274"/>
      <c r="K409" s="274"/>
      <c r="L409" s="274"/>
      <c r="M409" s="274"/>
      <c r="N409" s="274"/>
      <c r="O409" s="274"/>
      <c r="P409" s="274"/>
      <c r="Q409" s="274"/>
      <c r="R409" s="274"/>
      <c r="S409" s="192"/>
      <c r="T409" s="274"/>
      <c r="U409" s="274"/>
    </row>
    <row r="410" spans="2:21" ht="11.25">
      <c r="B410" s="12"/>
      <c r="C410" s="274"/>
      <c r="D410" s="274"/>
      <c r="E410" s="274"/>
      <c r="F410" s="274"/>
      <c r="G410" s="274"/>
      <c r="H410" s="274"/>
      <c r="I410" s="274"/>
      <c r="J410" s="274"/>
      <c r="K410" s="274"/>
      <c r="L410" s="274"/>
      <c r="M410" s="274"/>
      <c r="N410" s="274"/>
      <c r="O410" s="274"/>
      <c r="P410" s="274"/>
      <c r="Q410" s="274"/>
      <c r="R410" s="274"/>
      <c r="S410" s="192"/>
      <c r="T410" s="274"/>
      <c r="U410" s="274"/>
    </row>
    <row r="411" spans="2:21" ht="11.25">
      <c r="B411" s="12"/>
      <c r="C411" s="274"/>
      <c r="D411" s="274"/>
      <c r="E411" s="274"/>
      <c r="F411" s="274"/>
      <c r="G411" s="274"/>
      <c r="H411" s="274"/>
      <c r="I411" s="274"/>
      <c r="J411" s="274"/>
      <c r="K411" s="274"/>
      <c r="L411" s="274"/>
      <c r="M411" s="274"/>
      <c r="N411" s="274"/>
      <c r="O411" s="274"/>
      <c r="P411" s="274"/>
      <c r="Q411" s="274"/>
      <c r="R411" s="274"/>
      <c r="S411" s="192"/>
      <c r="T411" s="274"/>
      <c r="U411" s="274"/>
    </row>
    <row r="412" spans="2:21" ht="11.25">
      <c r="B412" s="12"/>
      <c r="C412" s="274"/>
      <c r="D412" s="274"/>
      <c r="E412" s="274"/>
      <c r="F412" s="274"/>
      <c r="G412" s="274"/>
      <c r="H412" s="274"/>
      <c r="I412" s="274"/>
      <c r="J412" s="274"/>
      <c r="K412" s="274"/>
      <c r="L412" s="274"/>
      <c r="M412" s="274"/>
      <c r="N412" s="274"/>
      <c r="O412" s="274"/>
      <c r="P412" s="274"/>
      <c r="Q412" s="274"/>
      <c r="R412" s="274"/>
      <c r="S412" s="192"/>
      <c r="T412" s="274"/>
      <c r="U412" s="274"/>
    </row>
    <row r="413" spans="2:21" ht="11.25">
      <c r="B413" s="12"/>
      <c r="C413" s="274"/>
      <c r="D413" s="274"/>
      <c r="E413" s="274"/>
      <c r="F413" s="274"/>
      <c r="G413" s="274"/>
      <c r="H413" s="274"/>
      <c r="I413" s="274"/>
      <c r="J413" s="274"/>
      <c r="K413" s="274"/>
      <c r="L413" s="274"/>
      <c r="M413" s="274"/>
      <c r="N413" s="274"/>
      <c r="O413" s="274"/>
      <c r="P413" s="274"/>
      <c r="Q413" s="274"/>
      <c r="R413" s="274"/>
      <c r="S413" s="192"/>
      <c r="T413" s="274"/>
      <c r="U413" s="274"/>
    </row>
    <row r="414" spans="2:21" ht="11.25">
      <c r="B414" s="12"/>
      <c r="C414" s="274"/>
      <c r="D414" s="274"/>
      <c r="E414" s="274"/>
      <c r="F414" s="274"/>
      <c r="G414" s="274"/>
      <c r="H414" s="274"/>
      <c r="I414" s="274"/>
      <c r="J414" s="274"/>
      <c r="K414" s="274"/>
      <c r="L414" s="274"/>
      <c r="M414" s="274"/>
      <c r="N414" s="274"/>
      <c r="O414" s="274"/>
      <c r="P414" s="274"/>
      <c r="Q414" s="274"/>
      <c r="R414" s="274"/>
      <c r="S414" s="192"/>
      <c r="T414" s="274"/>
      <c r="U414" s="274"/>
    </row>
    <row r="415" spans="2:21" ht="11.25">
      <c r="B415" s="12"/>
      <c r="C415" s="274"/>
      <c r="D415" s="274"/>
      <c r="E415" s="274"/>
      <c r="F415" s="274"/>
      <c r="G415" s="274"/>
      <c r="H415" s="274"/>
      <c r="I415" s="274"/>
      <c r="J415" s="274"/>
      <c r="K415" s="274"/>
      <c r="L415" s="274"/>
      <c r="M415" s="274"/>
      <c r="N415" s="274"/>
      <c r="O415" s="274"/>
      <c r="P415" s="274"/>
      <c r="Q415" s="274"/>
      <c r="R415" s="274"/>
      <c r="S415" s="192"/>
      <c r="T415" s="274"/>
      <c r="U415" s="274"/>
    </row>
    <row r="416" spans="2:21" ht="11.25">
      <c r="B416" s="12"/>
      <c r="C416" s="274"/>
      <c r="D416" s="274"/>
      <c r="E416" s="274"/>
      <c r="F416" s="274"/>
      <c r="G416" s="274"/>
      <c r="H416" s="274"/>
      <c r="I416" s="274"/>
      <c r="J416" s="274"/>
      <c r="K416" s="274"/>
      <c r="L416" s="274"/>
      <c r="M416" s="274"/>
      <c r="N416" s="274"/>
      <c r="O416" s="274"/>
      <c r="P416" s="274"/>
      <c r="Q416" s="274"/>
      <c r="R416" s="274"/>
      <c r="S416" s="192"/>
      <c r="T416" s="274"/>
      <c r="U416" s="274"/>
    </row>
    <row r="417" spans="2:21" ht="11.25">
      <c r="B417" s="12"/>
      <c r="C417" s="274"/>
      <c r="D417" s="274"/>
      <c r="E417" s="274"/>
      <c r="F417" s="274"/>
      <c r="G417" s="274"/>
      <c r="H417" s="274"/>
      <c r="I417" s="274"/>
      <c r="J417" s="274"/>
      <c r="K417" s="274"/>
      <c r="L417" s="274"/>
      <c r="M417" s="274"/>
      <c r="N417" s="274"/>
      <c r="O417" s="274"/>
      <c r="P417" s="274"/>
      <c r="Q417" s="274"/>
      <c r="R417" s="274"/>
      <c r="S417" s="192"/>
      <c r="T417" s="274"/>
      <c r="U417" s="274"/>
    </row>
    <row r="418" spans="2:21" ht="11.25">
      <c r="B418" s="12"/>
      <c r="C418" s="274"/>
      <c r="D418" s="274"/>
      <c r="E418" s="274"/>
      <c r="F418" s="274"/>
      <c r="G418" s="274"/>
      <c r="H418" s="274"/>
      <c r="I418" s="274"/>
      <c r="J418" s="274"/>
      <c r="K418" s="274"/>
      <c r="L418" s="274"/>
      <c r="M418" s="274"/>
      <c r="N418" s="274"/>
      <c r="O418" s="274"/>
      <c r="P418" s="274"/>
      <c r="Q418" s="274"/>
      <c r="R418" s="274"/>
      <c r="S418" s="192"/>
      <c r="T418" s="274"/>
      <c r="U418" s="274"/>
    </row>
    <row r="419" spans="2:21" ht="11.25">
      <c r="B419" s="12"/>
      <c r="C419" s="274"/>
      <c r="D419" s="274"/>
      <c r="E419" s="274"/>
      <c r="F419" s="274"/>
      <c r="G419" s="274"/>
      <c r="H419" s="274"/>
      <c r="I419" s="274"/>
      <c r="J419" s="274"/>
      <c r="K419" s="274"/>
      <c r="L419" s="274"/>
      <c r="M419" s="274"/>
      <c r="N419" s="274"/>
      <c r="O419" s="274"/>
      <c r="P419" s="274"/>
      <c r="Q419" s="274"/>
      <c r="R419" s="274"/>
      <c r="S419" s="192"/>
      <c r="T419" s="274"/>
      <c r="U419" s="274"/>
    </row>
    <row r="420" spans="2:21" ht="11.25">
      <c r="B420" s="12"/>
      <c r="C420" s="274"/>
      <c r="D420" s="274"/>
      <c r="E420" s="274"/>
      <c r="F420" s="274"/>
      <c r="G420" s="274"/>
      <c r="H420" s="274"/>
      <c r="I420" s="274"/>
      <c r="J420" s="274"/>
      <c r="K420" s="274"/>
      <c r="L420" s="274"/>
      <c r="M420" s="274"/>
      <c r="N420" s="274"/>
      <c r="O420" s="274"/>
      <c r="P420" s="274"/>
      <c r="Q420" s="274"/>
      <c r="R420" s="274"/>
      <c r="S420" s="192"/>
      <c r="T420" s="274"/>
      <c r="U420" s="274"/>
    </row>
    <row r="421" spans="2:21" ht="11.25">
      <c r="B421" s="12"/>
      <c r="C421" s="274"/>
      <c r="D421" s="274"/>
      <c r="E421" s="274"/>
      <c r="F421" s="274"/>
      <c r="G421" s="274"/>
      <c r="H421" s="274"/>
      <c r="I421" s="274"/>
      <c r="J421" s="274"/>
      <c r="K421" s="274"/>
      <c r="L421" s="274"/>
      <c r="M421" s="274"/>
      <c r="N421" s="274"/>
      <c r="O421" s="274"/>
      <c r="P421" s="274"/>
      <c r="Q421" s="274"/>
      <c r="R421" s="274"/>
      <c r="S421" s="192"/>
      <c r="T421" s="274"/>
      <c r="U421" s="274"/>
    </row>
    <row r="422" spans="2:21" ht="11.25">
      <c r="B422" s="12"/>
      <c r="C422" s="274"/>
      <c r="D422" s="274"/>
      <c r="E422" s="274"/>
      <c r="F422" s="274"/>
      <c r="G422" s="274"/>
      <c r="H422" s="274"/>
      <c r="I422" s="274"/>
      <c r="J422" s="274"/>
      <c r="K422" s="274"/>
      <c r="L422" s="274"/>
      <c r="M422" s="274"/>
      <c r="N422" s="274"/>
      <c r="O422" s="274"/>
      <c r="P422" s="274"/>
      <c r="Q422" s="274"/>
      <c r="R422" s="274"/>
      <c r="S422" s="192"/>
      <c r="T422" s="274"/>
      <c r="U422" s="274"/>
    </row>
    <row r="423" spans="2:21" ht="11.25">
      <c r="B423" s="12"/>
      <c r="C423" s="274"/>
      <c r="D423" s="274"/>
      <c r="E423" s="274"/>
      <c r="F423" s="274"/>
      <c r="G423" s="274"/>
      <c r="H423" s="274"/>
      <c r="I423" s="274"/>
      <c r="J423" s="274"/>
      <c r="K423" s="274"/>
      <c r="L423" s="274"/>
      <c r="M423" s="274"/>
      <c r="N423" s="274"/>
      <c r="O423" s="274"/>
      <c r="P423" s="274"/>
      <c r="Q423" s="274"/>
      <c r="R423" s="274"/>
      <c r="S423" s="192"/>
      <c r="T423" s="274"/>
      <c r="U423" s="274"/>
    </row>
    <row r="424" spans="2:21" ht="11.25">
      <c r="B424" s="12"/>
      <c r="C424" s="274"/>
      <c r="D424" s="274"/>
      <c r="E424" s="274"/>
      <c r="F424" s="274"/>
      <c r="G424" s="274"/>
      <c r="H424" s="274"/>
      <c r="I424" s="274"/>
      <c r="J424" s="274"/>
      <c r="K424" s="274"/>
      <c r="L424" s="274"/>
      <c r="M424" s="274"/>
      <c r="N424" s="274"/>
      <c r="O424" s="274"/>
      <c r="P424" s="274"/>
      <c r="Q424" s="274"/>
      <c r="R424" s="274"/>
      <c r="S424" s="192"/>
      <c r="T424" s="274"/>
      <c r="U424" s="274"/>
    </row>
    <row r="425" spans="2:21" ht="11.25">
      <c r="B425" s="12"/>
      <c r="C425" s="274"/>
      <c r="D425" s="274"/>
      <c r="E425" s="274"/>
      <c r="F425" s="274"/>
      <c r="G425" s="274"/>
      <c r="H425" s="274"/>
      <c r="I425" s="274"/>
      <c r="J425" s="274"/>
      <c r="K425" s="274"/>
      <c r="L425" s="274"/>
      <c r="M425" s="274"/>
      <c r="N425" s="274"/>
      <c r="O425" s="274"/>
      <c r="P425" s="274"/>
      <c r="Q425" s="274"/>
      <c r="R425" s="274"/>
      <c r="S425" s="192"/>
      <c r="T425" s="274"/>
      <c r="U425" s="274"/>
    </row>
    <row r="426" spans="2:21" ht="11.25">
      <c r="B426" s="12"/>
      <c r="C426" s="274"/>
      <c r="D426" s="274"/>
      <c r="E426" s="274"/>
      <c r="F426" s="274"/>
      <c r="G426" s="274"/>
      <c r="H426" s="274"/>
      <c r="I426" s="274"/>
      <c r="J426" s="274"/>
      <c r="K426" s="274"/>
      <c r="L426" s="274"/>
      <c r="M426" s="274"/>
      <c r="N426" s="274"/>
      <c r="O426" s="274"/>
      <c r="P426" s="274"/>
      <c r="Q426" s="274"/>
      <c r="R426" s="274"/>
      <c r="S426" s="192"/>
      <c r="T426" s="274"/>
      <c r="U426" s="274"/>
    </row>
    <row r="427" spans="2:21" ht="11.25">
      <c r="B427" s="12"/>
      <c r="C427" s="274"/>
      <c r="D427" s="274"/>
      <c r="E427" s="274"/>
      <c r="F427" s="274"/>
      <c r="G427" s="274"/>
      <c r="H427" s="274"/>
      <c r="I427" s="274"/>
      <c r="J427" s="274"/>
      <c r="K427" s="274"/>
      <c r="L427" s="274"/>
      <c r="M427" s="274"/>
      <c r="N427" s="274"/>
      <c r="O427" s="274"/>
      <c r="P427" s="274"/>
      <c r="Q427" s="274"/>
      <c r="R427" s="274"/>
      <c r="S427" s="192"/>
      <c r="T427" s="274"/>
      <c r="U427" s="274"/>
    </row>
    <row r="428" spans="2:21" ht="11.25">
      <c r="B428" s="12"/>
      <c r="C428" s="274"/>
      <c r="D428" s="274"/>
      <c r="E428" s="274"/>
      <c r="F428" s="274"/>
      <c r="G428" s="274"/>
      <c r="H428" s="274"/>
      <c r="I428" s="274"/>
      <c r="J428" s="274"/>
      <c r="K428" s="274"/>
      <c r="L428" s="274"/>
      <c r="M428" s="274"/>
      <c r="N428" s="274"/>
      <c r="O428" s="274"/>
      <c r="P428" s="274"/>
      <c r="Q428" s="274"/>
      <c r="R428" s="274"/>
      <c r="S428" s="192"/>
      <c r="T428" s="274"/>
      <c r="U428" s="274"/>
    </row>
    <row r="429" spans="2:21" ht="11.25">
      <c r="B429" s="12"/>
      <c r="C429" s="274"/>
      <c r="D429" s="274"/>
      <c r="E429" s="274"/>
      <c r="F429" s="274"/>
      <c r="G429" s="274"/>
      <c r="H429" s="274"/>
      <c r="I429" s="274"/>
      <c r="J429" s="274"/>
      <c r="K429" s="274"/>
      <c r="L429" s="274"/>
      <c r="M429" s="274"/>
      <c r="N429" s="274"/>
      <c r="O429" s="274"/>
      <c r="P429" s="274"/>
      <c r="Q429" s="274"/>
      <c r="R429" s="274"/>
      <c r="S429" s="192"/>
      <c r="T429" s="274"/>
      <c r="U429" s="274"/>
    </row>
    <row r="430" spans="2:21" ht="11.25">
      <c r="B430" s="12"/>
      <c r="C430" s="274"/>
      <c r="D430" s="274"/>
      <c r="E430" s="274"/>
      <c r="F430" s="274"/>
      <c r="G430" s="274"/>
      <c r="H430" s="274"/>
      <c r="I430" s="274"/>
      <c r="J430" s="274"/>
      <c r="K430" s="274"/>
      <c r="L430" s="274"/>
      <c r="M430" s="274"/>
      <c r="N430" s="274"/>
      <c r="O430" s="274"/>
      <c r="P430" s="274"/>
      <c r="Q430" s="274"/>
      <c r="R430" s="274"/>
      <c r="S430" s="192"/>
      <c r="T430" s="274"/>
      <c r="U430" s="274"/>
    </row>
    <row r="431" spans="2:21" ht="11.25">
      <c r="B431" s="12"/>
      <c r="C431" s="274"/>
      <c r="D431" s="274"/>
      <c r="E431" s="274"/>
      <c r="F431" s="274"/>
      <c r="G431" s="274"/>
      <c r="H431" s="274"/>
      <c r="I431" s="274"/>
      <c r="J431" s="274"/>
      <c r="K431" s="274"/>
      <c r="L431" s="274"/>
      <c r="M431" s="274"/>
      <c r="N431" s="274"/>
      <c r="O431" s="274"/>
      <c r="P431" s="274"/>
      <c r="Q431" s="274"/>
      <c r="R431" s="274"/>
      <c r="S431" s="192"/>
      <c r="T431" s="274"/>
      <c r="U431" s="274"/>
    </row>
    <row r="432" spans="2:21" ht="11.25">
      <c r="B432" s="12"/>
      <c r="C432" s="274"/>
      <c r="D432" s="274"/>
      <c r="E432" s="274"/>
      <c r="F432" s="274"/>
      <c r="G432" s="274"/>
      <c r="H432" s="274"/>
      <c r="I432" s="274"/>
      <c r="J432" s="274"/>
      <c r="K432" s="274"/>
      <c r="L432" s="274"/>
      <c r="M432" s="274"/>
      <c r="N432" s="274"/>
      <c r="O432" s="274"/>
      <c r="P432" s="274"/>
      <c r="Q432" s="274"/>
      <c r="R432" s="274"/>
      <c r="S432" s="192"/>
      <c r="T432" s="274"/>
      <c r="U432" s="274"/>
    </row>
    <row r="433" spans="2:21" ht="11.25">
      <c r="B433" s="12"/>
      <c r="C433" s="274"/>
      <c r="D433" s="274"/>
      <c r="E433" s="274"/>
      <c r="F433" s="274"/>
      <c r="G433" s="274"/>
      <c r="H433" s="274"/>
      <c r="I433" s="274"/>
      <c r="J433" s="274"/>
      <c r="K433" s="274"/>
      <c r="L433" s="274"/>
      <c r="M433" s="274"/>
      <c r="N433" s="274"/>
      <c r="O433" s="274"/>
      <c r="P433" s="274"/>
      <c r="Q433" s="274"/>
      <c r="R433" s="274"/>
      <c r="S433" s="192"/>
      <c r="T433" s="274"/>
      <c r="U433" s="274"/>
    </row>
    <row r="434" spans="2:21" ht="11.25">
      <c r="B434" s="12"/>
      <c r="C434" s="274"/>
      <c r="D434" s="274"/>
      <c r="E434" s="274"/>
      <c r="F434" s="274"/>
      <c r="G434" s="274"/>
      <c r="H434" s="274"/>
      <c r="I434" s="274"/>
      <c r="J434" s="274"/>
      <c r="K434" s="274"/>
      <c r="L434" s="274"/>
      <c r="M434" s="274"/>
      <c r="N434" s="274"/>
      <c r="O434" s="274"/>
      <c r="P434" s="274"/>
      <c r="Q434" s="274"/>
      <c r="R434" s="274"/>
      <c r="S434" s="192"/>
      <c r="T434" s="274"/>
      <c r="U434" s="274"/>
    </row>
    <row r="435" spans="2:21" ht="11.25">
      <c r="B435" s="12"/>
      <c r="C435" s="274"/>
      <c r="D435" s="274"/>
      <c r="E435" s="274"/>
      <c r="F435" s="274"/>
      <c r="G435" s="274"/>
      <c r="H435" s="274"/>
      <c r="I435" s="274"/>
      <c r="J435" s="274"/>
      <c r="K435" s="274"/>
      <c r="L435" s="274"/>
      <c r="M435" s="274"/>
      <c r="N435" s="274"/>
      <c r="O435" s="274"/>
      <c r="P435" s="274"/>
      <c r="Q435" s="274"/>
      <c r="R435" s="274"/>
      <c r="S435" s="192"/>
      <c r="T435" s="274"/>
      <c r="U435" s="274"/>
    </row>
    <row r="436" spans="2:21" ht="11.25">
      <c r="B436" s="12"/>
      <c r="C436" s="274"/>
      <c r="D436" s="274"/>
      <c r="E436" s="274"/>
      <c r="F436" s="274"/>
      <c r="G436" s="274"/>
      <c r="H436" s="274"/>
      <c r="I436" s="274"/>
      <c r="J436" s="274"/>
      <c r="K436" s="274"/>
      <c r="L436" s="274"/>
      <c r="M436" s="274"/>
      <c r="N436" s="274"/>
      <c r="O436" s="274"/>
      <c r="P436" s="274"/>
      <c r="Q436" s="274"/>
      <c r="R436" s="274"/>
      <c r="S436" s="192"/>
      <c r="T436" s="274"/>
      <c r="U436" s="274"/>
    </row>
    <row r="437" spans="2:21" ht="11.25">
      <c r="B437" s="12"/>
      <c r="C437" s="274"/>
      <c r="D437" s="274"/>
      <c r="E437" s="274"/>
      <c r="F437" s="274"/>
      <c r="G437" s="274"/>
      <c r="H437" s="274"/>
      <c r="I437" s="274"/>
      <c r="J437" s="274"/>
      <c r="K437" s="274"/>
      <c r="L437" s="274"/>
      <c r="M437" s="274"/>
      <c r="N437" s="274"/>
      <c r="O437" s="274"/>
      <c r="P437" s="274"/>
      <c r="Q437" s="274"/>
      <c r="R437" s="274"/>
      <c r="S437" s="192"/>
      <c r="T437" s="274"/>
      <c r="U437" s="274"/>
    </row>
    <row r="438" spans="2:21" ht="11.25">
      <c r="B438" s="12"/>
      <c r="C438" s="274"/>
      <c r="D438" s="274"/>
      <c r="E438" s="274"/>
      <c r="F438" s="274"/>
      <c r="G438" s="274"/>
      <c r="H438" s="274"/>
      <c r="I438" s="274"/>
      <c r="J438" s="274"/>
      <c r="K438" s="274"/>
      <c r="L438" s="274"/>
      <c r="M438" s="274"/>
      <c r="N438" s="274"/>
      <c r="O438" s="274"/>
      <c r="P438" s="274"/>
      <c r="Q438" s="274"/>
      <c r="R438" s="274"/>
      <c r="S438" s="192"/>
      <c r="T438" s="274"/>
      <c r="U438" s="274"/>
    </row>
    <row r="439" spans="2:21" ht="11.25">
      <c r="B439" s="12"/>
      <c r="C439" s="274"/>
      <c r="D439" s="274"/>
      <c r="E439" s="274"/>
      <c r="F439" s="274"/>
      <c r="G439" s="274"/>
      <c r="H439" s="274"/>
      <c r="I439" s="274"/>
      <c r="J439" s="274"/>
      <c r="K439" s="274"/>
      <c r="L439" s="274"/>
      <c r="M439" s="274"/>
      <c r="N439" s="274"/>
      <c r="O439" s="274"/>
      <c r="P439" s="274"/>
      <c r="Q439" s="274"/>
      <c r="R439" s="274"/>
      <c r="S439" s="192"/>
      <c r="T439" s="274"/>
      <c r="U439" s="274"/>
    </row>
    <row r="440" spans="2:21" ht="11.25">
      <c r="B440" s="12"/>
      <c r="C440" s="274"/>
      <c r="D440" s="274"/>
      <c r="E440" s="274"/>
      <c r="F440" s="274"/>
      <c r="G440" s="274"/>
      <c r="H440" s="274"/>
      <c r="I440" s="274"/>
      <c r="J440" s="274"/>
      <c r="K440" s="274"/>
      <c r="L440" s="274"/>
      <c r="M440" s="274"/>
      <c r="N440" s="274"/>
      <c r="O440" s="274"/>
      <c r="P440" s="274"/>
      <c r="Q440" s="274"/>
      <c r="R440" s="274"/>
      <c r="S440" s="192"/>
      <c r="T440" s="274"/>
      <c r="U440" s="274"/>
    </row>
    <row r="441" spans="2:21" ht="11.25">
      <c r="B441" s="12"/>
      <c r="C441" s="274"/>
      <c r="D441" s="274"/>
      <c r="E441" s="274"/>
      <c r="F441" s="274"/>
      <c r="G441" s="274"/>
      <c r="H441" s="274"/>
      <c r="I441" s="274"/>
      <c r="J441" s="274"/>
      <c r="K441" s="274"/>
      <c r="L441" s="274"/>
      <c r="M441" s="274"/>
      <c r="N441" s="274"/>
      <c r="O441" s="274"/>
      <c r="P441" s="274"/>
      <c r="Q441" s="274"/>
      <c r="R441" s="274"/>
      <c r="S441" s="192"/>
      <c r="T441" s="274"/>
      <c r="U441" s="274"/>
    </row>
    <row r="442" spans="2:21" ht="11.25">
      <c r="B442" s="12"/>
      <c r="C442" s="274"/>
      <c r="D442" s="274"/>
      <c r="E442" s="274"/>
      <c r="F442" s="274"/>
      <c r="G442" s="274"/>
      <c r="H442" s="274"/>
      <c r="I442" s="274"/>
      <c r="J442" s="274"/>
      <c r="K442" s="274"/>
      <c r="L442" s="274"/>
      <c r="M442" s="274"/>
      <c r="N442" s="274"/>
      <c r="O442" s="274"/>
      <c r="P442" s="274"/>
      <c r="Q442" s="274"/>
      <c r="R442" s="274"/>
      <c r="S442" s="192"/>
      <c r="T442" s="274"/>
      <c r="U442" s="274"/>
    </row>
    <row r="443" spans="2:21" ht="11.25">
      <c r="B443" s="12"/>
      <c r="C443" s="274"/>
      <c r="D443" s="274"/>
      <c r="E443" s="274"/>
      <c r="F443" s="274"/>
      <c r="G443" s="274"/>
      <c r="H443" s="274"/>
      <c r="I443" s="274"/>
      <c r="J443" s="274"/>
      <c r="K443" s="274"/>
      <c r="L443" s="274"/>
      <c r="M443" s="274"/>
      <c r="N443" s="274"/>
      <c r="O443" s="274"/>
      <c r="P443" s="274"/>
      <c r="Q443" s="274"/>
      <c r="R443" s="274"/>
      <c r="S443" s="192"/>
      <c r="T443" s="274"/>
      <c r="U443" s="274"/>
    </row>
    <row r="444" spans="2:21" ht="11.25">
      <c r="B444" s="12"/>
      <c r="C444" s="274"/>
      <c r="D444" s="274"/>
      <c r="E444" s="274"/>
      <c r="F444" s="274"/>
      <c r="G444" s="274"/>
      <c r="H444" s="274"/>
      <c r="I444" s="274"/>
      <c r="J444" s="274"/>
      <c r="K444" s="274"/>
      <c r="L444" s="274"/>
      <c r="M444" s="274"/>
      <c r="N444" s="274"/>
      <c r="O444" s="274"/>
      <c r="P444" s="274"/>
      <c r="Q444" s="274"/>
      <c r="R444" s="274"/>
      <c r="S444" s="192"/>
      <c r="T444" s="274"/>
      <c r="U444" s="274"/>
    </row>
    <row r="445" spans="2:21" ht="11.25">
      <c r="B445" s="12"/>
      <c r="C445" s="274"/>
      <c r="D445" s="274"/>
      <c r="E445" s="274"/>
      <c r="F445" s="274"/>
      <c r="G445" s="274"/>
      <c r="H445" s="274"/>
      <c r="I445" s="274"/>
      <c r="J445" s="274"/>
      <c r="K445" s="274"/>
      <c r="L445" s="274"/>
      <c r="M445" s="274"/>
      <c r="N445" s="274"/>
      <c r="O445" s="274"/>
      <c r="P445" s="274"/>
      <c r="Q445" s="274"/>
      <c r="R445" s="274"/>
      <c r="S445" s="192"/>
      <c r="T445" s="274"/>
      <c r="U445" s="274"/>
    </row>
    <row r="446" spans="2:21" ht="11.25">
      <c r="B446" s="12"/>
      <c r="C446" s="274"/>
      <c r="D446" s="274"/>
      <c r="E446" s="274"/>
      <c r="F446" s="274"/>
      <c r="G446" s="274"/>
      <c r="H446" s="274"/>
      <c r="I446" s="274"/>
      <c r="J446" s="274"/>
      <c r="K446" s="274"/>
      <c r="L446" s="274"/>
      <c r="M446" s="274"/>
      <c r="N446" s="274"/>
      <c r="O446" s="274"/>
      <c r="P446" s="274"/>
      <c r="Q446" s="274"/>
      <c r="R446" s="274"/>
      <c r="S446" s="192"/>
      <c r="T446" s="274"/>
      <c r="U446" s="274"/>
    </row>
    <row r="447" spans="2:21" ht="11.25">
      <c r="B447" s="12"/>
      <c r="C447" s="274"/>
      <c r="D447" s="274"/>
      <c r="E447" s="274"/>
      <c r="F447" s="274"/>
      <c r="G447" s="274"/>
      <c r="H447" s="274"/>
      <c r="I447" s="274"/>
      <c r="J447" s="274"/>
      <c r="K447" s="274"/>
      <c r="L447" s="274"/>
      <c r="M447" s="274"/>
      <c r="N447" s="274"/>
      <c r="O447" s="274"/>
      <c r="P447" s="274"/>
      <c r="Q447" s="274"/>
      <c r="R447" s="274"/>
      <c r="S447" s="192"/>
      <c r="T447" s="274"/>
      <c r="U447" s="274"/>
    </row>
    <row r="448" spans="2:21" ht="11.25">
      <c r="B448" s="12"/>
      <c r="C448" s="274"/>
      <c r="D448" s="274"/>
      <c r="E448" s="274"/>
      <c r="F448" s="274"/>
      <c r="G448" s="274"/>
      <c r="H448" s="274"/>
      <c r="I448" s="274"/>
      <c r="J448" s="274"/>
      <c r="K448" s="274"/>
      <c r="L448" s="274"/>
      <c r="M448" s="274"/>
      <c r="N448" s="274"/>
      <c r="O448" s="274"/>
      <c r="P448" s="274"/>
      <c r="Q448" s="274"/>
      <c r="R448" s="274"/>
      <c r="S448" s="192"/>
      <c r="T448" s="274"/>
      <c r="U448" s="274"/>
    </row>
    <row r="449" spans="2:21" ht="11.25">
      <c r="B449" s="12"/>
      <c r="C449" s="274"/>
      <c r="D449" s="274"/>
      <c r="E449" s="274"/>
      <c r="F449" s="274"/>
      <c r="G449" s="274"/>
      <c r="H449" s="274"/>
      <c r="I449" s="274"/>
      <c r="J449" s="274"/>
      <c r="K449" s="274"/>
      <c r="L449" s="274"/>
      <c r="M449" s="274"/>
      <c r="N449" s="274"/>
      <c r="O449" s="274"/>
      <c r="P449" s="274"/>
      <c r="Q449" s="274"/>
      <c r="R449" s="274"/>
      <c r="S449" s="192"/>
      <c r="T449" s="274"/>
      <c r="U449" s="274"/>
    </row>
    <row r="450" spans="2:21" ht="11.25">
      <c r="B450" s="12"/>
      <c r="C450" s="274"/>
      <c r="D450" s="274"/>
      <c r="E450" s="274"/>
      <c r="F450" s="274"/>
      <c r="G450" s="274"/>
      <c r="H450" s="274"/>
      <c r="I450" s="274"/>
      <c r="J450" s="274"/>
      <c r="K450" s="274"/>
      <c r="L450" s="274"/>
      <c r="M450" s="274"/>
      <c r="N450" s="274"/>
      <c r="O450" s="274"/>
      <c r="P450" s="274"/>
      <c r="Q450" s="274"/>
      <c r="R450" s="274"/>
      <c r="S450" s="192"/>
      <c r="T450" s="274"/>
      <c r="U450" s="274"/>
    </row>
    <row r="451" spans="2:21" ht="11.25">
      <c r="B451" s="12"/>
      <c r="C451" s="274"/>
      <c r="D451" s="274"/>
      <c r="E451" s="274"/>
      <c r="F451" s="274"/>
      <c r="G451" s="274"/>
      <c r="H451" s="274"/>
      <c r="I451" s="274"/>
      <c r="J451" s="274"/>
      <c r="K451" s="274"/>
      <c r="L451" s="274"/>
      <c r="M451" s="274"/>
      <c r="N451" s="274"/>
      <c r="O451" s="274"/>
      <c r="P451" s="274"/>
      <c r="Q451" s="274"/>
      <c r="R451" s="274"/>
      <c r="S451" s="192"/>
      <c r="T451" s="274"/>
      <c r="U451" s="274"/>
    </row>
    <row r="452" spans="2:21" ht="11.25">
      <c r="B452" s="12"/>
      <c r="C452" s="274"/>
      <c r="D452" s="274"/>
      <c r="E452" s="274"/>
      <c r="F452" s="274"/>
      <c r="G452" s="274"/>
      <c r="H452" s="274"/>
      <c r="I452" s="274"/>
      <c r="J452" s="274"/>
      <c r="K452" s="274"/>
      <c r="L452" s="274"/>
      <c r="M452" s="274"/>
      <c r="N452" s="274"/>
      <c r="O452" s="274"/>
      <c r="P452" s="274"/>
      <c r="Q452" s="274"/>
      <c r="R452" s="274"/>
      <c r="S452" s="192"/>
      <c r="T452" s="274"/>
      <c r="U452" s="274"/>
    </row>
    <row r="453" spans="2:21" ht="11.25">
      <c r="B453" s="12"/>
      <c r="C453" s="274"/>
      <c r="D453" s="274"/>
      <c r="E453" s="274"/>
      <c r="F453" s="274"/>
      <c r="G453" s="274"/>
      <c r="H453" s="274"/>
      <c r="I453" s="274"/>
      <c r="J453" s="274"/>
      <c r="K453" s="274"/>
      <c r="L453" s="274"/>
      <c r="M453" s="274"/>
      <c r="N453" s="274"/>
      <c r="O453" s="274"/>
      <c r="P453" s="274"/>
      <c r="Q453" s="274"/>
      <c r="R453" s="274"/>
      <c r="S453" s="192"/>
      <c r="T453" s="274"/>
      <c r="U453" s="274"/>
    </row>
    <row r="454" spans="2:21" ht="11.25">
      <c r="B454" s="12"/>
      <c r="C454" s="274"/>
      <c r="D454" s="274"/>
      <c r="E454" s="274"/>
      <c r="F454" s="274"/>
      <c r="G454" s="274"/>
      <c r="H454" s="274"/>
      <c r="I454" s="274"/>
      <c r="J454" s="274"/>
      <c r="K454" s="274"/>
      <c r="L454" s="274"/>
      <c r="M454" s="274"/>
      <c r="N454" s="274"/>
      <c r="O454" s="274"/>
      <c r="P454" s="274"/>
      <c r="Q454" s="274"/>
      <c r="R454" s="274"/>
      <c r="S454" s="192"/>
      <c r="T454" s="274"/>
      <c r="U454" s="274"/>
    </row>
    <row r="455" spans="2:21" ht="11.25">
      <c r="B455" s="12"/>
      <c r="C455" s="274"/>
      <c r="D455" s="274"/>
      <c r="E455" s="274"/>
      <c r="F455" s="274"/>
      <c r="G455" s="274"/>
      <c r="H455" s="274"/>
      <c r="I455" s="274"/>
      <c r="J455" s="274"/>
      <c r="K455" s="274"/>
      <c r="L455" s="274"/>
      <c r="M455" s="274"/>
      <c r="N455" s="274"/>
      <c r="O455" s="274"/>
      <c r="P455" s="274"/>
      <c r="Q455" s="274"/>
      <c r="R455" s="274"/>
      <c r="S455" s="192"/>
      <c r="T455" s="274"/>
      <c r="U455" s="274"/>
    </row>
    <row r="456" spans="2:21" ht="11.25">
      <c r="B456" s="12"/>
      <c r="C456" s="274"/>
      <c r="D456" s="274"/>
      <c r="E456" s="274"/>
      <c r="F456" s="274"/>
      <c r="G456" s="274"/>
      <c r="H456" s="274"/>
      <c r="I456" s="274"/>
      <c r="J456" s="274"/>
      <c r="K456" s="274"/>
      <c r="L456" s="274"/>
      <c r="M456" s="274"/>
      <c r="N456" s="274"/>
      <c r="O456" s="274"/>
      <c r="P456" s="274"/>
      <c r="Q456" s="274"/>
      <c r="R456" s="274"/>
      <c r="S456" s="192"/>
      <c r="T456" s="274"/>
      <c r="U456" s="274"/>
    </row>
    <row r="457" spans="2:21" ht="11.25">
      <c r="B457" s="12"/>
      <c r="C457" s="274"/>
      <c r="D457" s="274"/>
      <c r="E457" s="274"/>
      <c r="F457" s="274"/>
      <c r="G457" s="274"/>
      <c r="H457" s="274"/>
      <c r="I457" s="274"/>
      <c r="J457" s="274"/>
      <c r="K457" s="274"/>
      <c r="L457" s="274"/>
      <c r="M457" s="274"/>
      <c r="N457" s="274"/>
      <c r="O457" s="274"/>
      <c r="P457" s="274"/>
      <c r="Q457" s="274"/>
      <c r="R457" s="274"/>
      <c r="S457" s="192"/>
      <c r="T457" s="274"/>
      <c r="U457" s="274"/>
    </row>
    <row r="458" spans="2:21" ht="11.25">
      <c r="B458" s="12"/>
      <c r="C458" s="274"/>
      <c r="D458" s="274"/>
      <c r="E458" s="274"/>
      <c r="F458" s="274"/>
      <c r="G458" s="274"/>
      <c r="H458" s="274"/>
      <c r="I458" s="274"/>
      <c r="J458" s="274"/>
      <c r="K458" s="274"/>
      <c r="L458" s="274"/>
      <c r="M458" s="274"/>
      <c r="N458" s="274"/>
      <c r="O458" s="274"/>
      <c r="P458" s="274"/>
      <c r="Q458" s="274"/>
      <c r="R458" s="274"/>
      <c r="S458" s="192"/>
      <c r="T458" s="274"/>
      <c r="U458" s="274"/>
    </row>
    <row r="459" spans="2:21" ht="11.25">
      <c r="B459" s="12"/>
      <c r="C459" s="274"/>
      <c r="D459" s="274"/>
      <c r="E459" s="274"/>
      <c r="F459" s="274"/>
      <c r="G459" s="274"/>
      <c r="H459" s="274"/>
      <c r="I459" s="274"/>
      <c r="J459" s="274"/>
      <c r="K459" s="274"/>
      <c r="L459" s="274"/>
      <c r="M459" s="274"/>
      <c r="N459" s="274"/>
      <c r="O459" s="274"/>
      <c r="P459" s="274"/>
      <c r="Q459" s="274"/>
      <c r="R459" s="274"/>
      <c r="S459" s="192"/>
      <c r="T459" s="274"/>
      <c r="U459" s="274"/>
    </row>
    <row r="460" spans="2:21" ht="11.25">
      <c r="B460" s="12"/>
      <c r="C460" s="274"/>
      <c r="D460" s="274"/>
      <c r="E460" s="274"/>
      <c r="F460" s="274"/>
      <c r="G460" s="274"/>
      <c r="H460" s="274"/>
      <c r="I460" s="274"/>
      <c r="J460" s="274"/>
      <c r="K460" s="274"/>
      <c r="L460" s="274"/>
      <c r="M460" s="274"/>
      <c r="N460" s="274"/>
      <c r="O460" s="274"/>
      <c r="P460" s="274"/>
      <c r="Q460" s="274"/>
      <c r="R460" s="274"/>
      <c r="S460" s="192"/>
      <c r="T460" s="274"/>
      <c r="U460" s="274"/>
    </row>
    <row r="461" spans="2:21" ht="11.25">
      <c r="B461" s="12"/>
      <c r="C461" s="274"/>
      <c r="D461" s="274"/>
      <c r="E461" s="274"/>
      <c r="F461" s="274"/>
      <c r="G461" s="274"/>
      <c r="H461" s="274"/>
      <c r="I461" s="274"/>
      <c r="J461" s="274"/>
      <c r="K461" s="274"/>
      <c r="L461" s="274"/>
      <c r="M461" s="274"/>
      <c r="N461" s="274"/>
      <c r="O461" s="274"/>
      <c r="P461" s="274"/>
      <c r="Q461" s="274"/>
      <c r="R461" s="274"/>
      <c r="S461" s="192"/>
      <c r="T461" s="274"/>
      <c r="U461" s="274"/>
    </row>
    <row r="462" spans="2:21" ht="11.25">
      <c r="B462" s="12"/>
      <c r="C462" s="274"/>
      <c r="D462" s="274"/>
      <c r="E462" s="274"/>
      <c r="F462" s="274"/>
      <c r="G462" s="274"/>
      <c r="H462" s="274"/>
      <c r="I462" s="274"/>
      <c r="J462" s="274"/>
      <c r="K462" s="274"/>
      <c r="L462" s="274"/>
      <c r="M462" s="274"/>
      <c r="N462" s="274"/>
      <c r="O462" s="274"/>
      <c r="P462" s="274"/>
      <c r="Q462" s="274"/>
      <c r="R462" s="274"/>
      <c r="S462" s="192"/>
      <c r="T462" s="274"/>
      <c r="U462" s="274"/>
    </row>
    <row r="463" spans="2:21" ht="11.25">
      <c r="B463" s="12"/>
      <c r="C463" s="274"/>
      <c r="D463" s="274"/>
      <c r="E463" s="274"/>
      <c r="F463" s="274"/>
      <c r="G463" s="274"/>
      <c r="H463" s="274"/>
      <c r="I463" s="274"/>
      <c r="J463" s="274"/>
      <c r="K463" s="274"/>
      <c r="L463" s="274"/>
      <c r="M463" s="274"/>
      <c r="N463" s="274"/>
      <c r="O463" s="274"/>
      <c r="P463" s="274"/>
      <c r="Q463" s="274"/>
      <c r="R463" s="274"/>
      <c r="S463" s="192"/>
      <c r="T463" s="274"/>
      <c r="U463" s="274"/>
    </row>
    <row r="464" spans="2:21" ht="11.25">
      <c r="B464" s="12"/>
      <c r="C464" s="274"/>
      <c r="D464" s="274"/>
      <c r="E464" s="274"/>
      <c r="F464" s="274"/>
      <c r="G464" s="274"/>
      <c r="H464" s="274"/>
      <c r="I464" s="274"/>
      <c r="J464" s="274"/>
      <c r="K464" s="274"/>
      <c r="L464" s="274"/>
      <c r="M464" s="274"/>
      <c r="N464" s="274"/>
      <c r="O464" s="274"/>
      <c r="P464" s="274"/>
      <c r="Q464" s="274"/>
      <c r="R464" s="274"/>
      <c r="S464" s="192"/>
      <c r="T464" s="274"/>
      <c r="U464" s="274"/>
    </row>
    <row r="465" spans="2:21" ht="11.25">
      <c r="B465" s="12"/>
      <c r="C465" s="274"/>
      <c r="D465" s="274"/>
      <c r="E465" s="274"/>
      <c r="F465" s="274"/>
      <c r="G465" s="274"/>
      <c r="H465" s="274"/>
      <c r="I465" s="274"/>
      <c r="J465" s="274"/>
      <c r="K465" s="274"/>
      <c r="L465" s="274"/>
      <c r="M465" s="274"/>
      <c r="N465" s="274"/>
      <c r="O465" s="274"/>
      <c r="P465" s="274"/>
      <c r="Q465" s="274"/>
      <c r="R465" s="274"/>
      <c r="S465" s="192"/>
      <c r="T465" s="274"/>
      <c r="U465" s="274"/>
    </row>
    <row r="466" spans="2:21" ht="11.25">
      <c r="B466" s="12"/>
      <c r="C466" s="274"/>
      <c r="D466" s="274"/>
      <c r="E466" s="274"/>
      <c r="F466" s="274"/>
      <c r="G466" s="274"/>
      <c r="H466" s="274"/>
      <c r="I466" s="274"/>
      <c r="J466" s="274"/>
      <c r="K466" s="274"/>
      <c r="L466" s="274"/>
      <c r="M466" s="274"/>
      <c r="N466" s="274"/>
      <c r="O466" s="274"/>
      <c r="P466" s="274"/>
      <c r="Q466" s="274"/>
      <c r="R466" s="274"/>
      <c r="S466" s="192"/>
      <c r="T466" s="274"/>
      <c r="U466" s="274"/>
    </row>
    <row r="467" spans="2:21" ht="11.25">
      <c r="B467" s="12"/>
      <c r="C467" s="274"/>
      <c r="D467" s="274"/>
      <c r="E467" s="274"/>
      <c r="F467" s="274"/>
      <c r="G467" s="274"/>
      <c r="H467" s="274"/>
      <c r="I467" s="274"/>
      <c r="J467" s="274"/>
      <c r="K467" s="274"/>
      <c r="L467" s="274"/>
      <c r="M467" s="274"/>
      <c r="N467" s="274"/>
      <c r="O467" s="274"/>
      <c r="P467" s="274"/>
      <c r="Q467" s="274"/>
      <c r="R467" s="274"/>
      <c r="S467" s="192"/>
      <c r="T467" s="274"/>
      <c r="U467" s="274"/>
    </row>
    <row r="468" spans="2:21" ht="11.25">
      <c r="B468" s="12"/>
      <c r="C468" s="274"/>
      <c r="D468" s="274"/>
      <c r="E468" s="274"/>
      <c r="F468" s="274"/>
      <c r="G468" s="274"/>
      <c r="H468" s="274"/>
      <c r="I468" s="274"/>
      <c r="J468" s="274"/>
      <c r="K468" s="274"/>
      <c r="L468" s="274"/>
      <c r="M468" s="274"/>
      <c r="N468" s="274"/>
      <c r="O468" s="274"/>
      <c r="P468" s="274"/>
      <c r="Q468" s="274"/>
      <c r="R468" s="274"/>
      <c r="S468" s="192"/>
      <c r="T468" s="274"/>
      <c r="U468" s="274"/>
    </row>
    <row r="469" spans="2:21" ht="11.25">
      <c r="B469" s="12"/>
      <c r="C469" s="274"/>
      <c r="D469" s="274"/>
      <c r="E469" s="274"/>
      <c r="F469" s="274"/>
      <c r="G469" s="274"/>
      <c r="H469" s="274"/>
      <c r="I469" s="274"/>
      <c r="J469" s="274"/>
      <c r="K469" s="274"/>
      <c r="L469" s="274"/>
      <c r="M469" s="274"/>
      <c r="N469" s="274"/>
      <c r="O469" s="274"/>
      <c r="P469" s="274"/>
      <c r="Q469" s="274"/>
      <c r="R469" s="274"/>
      <c r="S469" s="192"/>
      <c r="T469" s="274"/>
      <c r="U469" s="274"/>
    </row>
    <row r="470" spans="2:21" ht="11.25">
      <c r="B470" s="12"/>
      <c r="C470" s="274"/>
      <c r="D470" s="274"/>
      <c r="E470" s="274"/>
      <c r="F470" s="274"/>
      <c r="G470" s="274"/>
      <c r="H470" s="274"/>
      <c r="I470" s="274"/>
      <c r="J470" s="274"/>
      <c r="K470" s="274"/>
      <c r="L470" s="274"/>
      <c r="M470" s="274"/>
      <c r="N470" s="274"/>
      <c r="O470" s="274"/>
      <c r="P470" s="274"/>
      <c r="Q470" s="274"/>
      <c r="R470" s="274"/>
      <c r="S470" s="192"/>
      <c r="T470" s="274"/>
      <c r="U470" s="274"/>
    </row>
    <row r="471" spans="2:21" ht="11.25">
      <c r="B471" s="12"/>
      <c r="C471" s="274"/>
      <c r="D471" s="274"/>
      <c r="E471" s="274"/>
      <c r="F471" s="274"/>
      <c r="G471" s="274"/>
      <c r="H471" s="274"/>
      <c r="I471" s="274"/>
      <c r="J471" s="274"/>
      <c r="K471" s="274"/>
      <c r="L471" s="274"/>
      <c r="M471" s="274"/>
      <c r="N471" s="274"/>
      <c r="O471" s="274"/>
      <c r="P471" s="274"/>
      <c r="Q471" s="274"/>
      <c r="R471" s="274"/>
      <c r="S471" s="192"/>
      <c r="T471" s="274"/>
      <c r="U471" s="274"/>
    </row>
    <row r="472" spans="2:21" ht="11.25">
      <c r="B472" s="12"/>
      <c r="C472" s="274"/>
      <c r="D472" s="274"/>
      <c r="E472" s="274"/>
      <c r="F472" s="274"/>
      <c r="G472" s="274"/>
      <c r="H472" s="274"/>
      <c r="I472" s="274"/>
      <c r="J472" s="274"/>
      <c r="K472" s="274"/>
      <c r="L472" s="274"/>
      <c r="M472" s="274"/>
      <c r="N472" s="274"/>
      <c r="O472" s="274"/>
      <c r="P472" s="274"/>
      <c r="Q472" s="274"/>
      <c r="R472" s="274"/>
      <c r="S472" s="192"/>
      <c r="T472" s="274"/>
      <c r="U472" s="274"/>
    </row>
    <row r="473" spans="2:21" ht="11.25">
      <c r="B473" s="12"/>
      <c r="C473" s="274"/>
      <c r="D473" s="274"/>
      <c r="E473" s="274"/>
      <c r="F473" s="274"/>
      <c r="G473" s="274"/>
      <c r="H473" s="274"/>
      <c r="I473" s="274"/>
      <c r="J473" s="274"/>
      <c r="K473" s="274"/>
      <c r="L473" s="274"/>
      <c r="M473" s="274"/>
      <c r="N473" s="274"/>
      <c r="O473" s="274"/>
      <c r="P473" s="274"/>
      <c r="Q473" s="274"/>
      <c r="R473" s="274"/>
      <c r="S473" s="192"/>
      <c r="T473" s="274"/>
      <c r="U473" s="274"/>
    </row>
    <row r="474" spans="2:21" ht="11.25">
      <c r="B474" s="12"/>
      <c r="C474" s="274"/>
      <c r="D474" s="274"/>
      <c r="E474" s="274"/>
      <c r="F474" s="274"/>
      <c r="G474" s="274"/>
      <c r="H474" s="274"/>
      <c r="I474" s="274"/>
      <c r="J474" s="274"/>
      <c r="K474" s="274"/>
      <c r="L474" s="274"/>
      <c r="M474" s="274"/>
      <c r="N474" s="274"/>
      <c r="O474" s="274"/>
      <c r="P474" s="274"/>
      <c r="Q474" s="274"/>
      <c r="R474" s="274"/>
      <c r="S474" s="192"/>
      <c r="T474" s="274"/>
      <c r="U474" s="274"/>
    </row>
    <row r="475" spans="2:21" ht="11.25">
      <c r="B475" s="12"/>
      <c r="C475" s="274"/>
      <c r="D475" s="274"/>
      <c r="E475" s="274"/>
      <c r="F475" s="274"/>
      <c r="G475" s="274"/>
      <c r="H475" s="274"/>
      <c r="I475" s="274"/>
      <c r="J475" s="274"/>
      <c r="K475" s="274"/>
      <c r="L475" s="274"/>
      <c r="M475" s="274"/>
      <c r="N475" s="274"/>
      <c r="O475" s="274"/>
      <c r="P475" s="274"/>
      <c r="Q475" s="274"/>
      <c r="R475" s="274"/>
      <c r="S475" s="192"/>
      <c r="T475" s="274"/>
      <c r="U475" s="274"/>
    </row>
    <row r="476" spans="2:21" ht="11.25">
      <c r="B476" s="12"/>
      <c r="C476" s="274"/>
      <c r="D476" s="274"/>
      <c r="E476" s="274"/>
      <c r="F476" s="274"/>
      <c r="G476" s="274"/>
      <c r="H476" s="274"/>
      <c r="I476" s="274"/>
      <c r="J476" s="274"/>
      <c r="K476" s="274"/>
      <c r="L476" s="274"/>
      <c r="M476" s="274"/>
      <c r="N476" s="274"/>
      <c r="O476" s="274"/>
      <c r="P476" s="274"/>
      <c r="Q476" s="274"/>
      <c r="R476" s="274"/>
      <c r="S476" s="192"/>
      <c r="T476" s="274"/>
      <c r="U476" s="274"/>
    </row>
    <row r="477" spans="2:21" ht="11.25">
      <c r="B477" s="12"/>
      <c r="C477" s="274"/>
      <c r="D477" s="274"/>
      <c r="E477" s="274"/>
      <c r="F477" s="274"/>
      <c r="G477" s="274"/>
      <c r="H477" s="274"/>
      <c r="I477" s="274"/>
      <c r="J477" s="274"/>
      <c r="K477" s="274"/>
      <c r="L477" s="274"/>
      <c r="M477" s="274"/>
      <c r="N477" s="274"/>
      <c r="O477" s="274"/>
      <c r="P477" s="274"/>
      <c r="Q477" s="274"/>
      <c r="R477" s="274"/>
      <c r="S477" s="192"/>
      <c r="T477" s="274"/>
      <c r="U477" s="274"/>
    </row>
    <row r="478" spans="2:21" ht="11.25">
      <c r="B478" s="12"/>
      <c r="C478" s="274"/>
      <c r="D478" s="274"/>
      <c r="E478" s="274"/>
      <c r="F478" s="274"/>
      <c r="G478" s="274"/>
      <c r="H478" s="274"/>
      <c r="I478" s="274"/>
      <c r="J478" s="274"/>
      <c r="K478" s="274"/>
      <c r="L478" s="274"/>
      <c r="M478" s="274"/>
      <c r="N478" s="274"/>
      <c r="O478" s="274"/>
      <c r="P478" s="274"/>
      <c r="Q478" s="274"/>
      <c r="R478" s="274"/>
      <c r="S478" s="192"/>
      <c r="T478" s="274"/>
      <c r="U478" s="274"/>
    </row>
    <row r="479" spans="2:21" ht="11.25">
      <c r="B479" s="12"/>
      <c r="C479" s="274"/>
      <c r="D479" s="274"/>
      <c r="E479" s="274"/>
      <c r="F479" s="274"/>
      <c r="G479" s="274"/>
      <c r="H479" s="274"/>
      <c r="I479" s="274"/>
      <c r="J479" s="274"/>
      <c r="K479" s="274"/>
      <c r="L479" s="274"/>
      <c r="M479" s="274"/>
      <c r="N479" s="274"/>
      <c r="O479" s="274"/>
      <c r="P479" s="274"/>
      <c r="Q479" s="274"/>
      <c r="R479" s="274"/>
      <c r="S479" s="192"/>
      <c r="T479" s="274"/>
      <c r="U479" s="274"/>
    </row>
    <row r="480" spans="2:21" ht="11.25">
      <c r="B480" s="12"/>
      <c r="C480" s="274"/>
      <c r="D480" s="274"/>
      <c r="E480" s="274"/>
      <c r="F480" s="274"/>
      <c r="G480" s="274"/>
      <c r="H480" s="274"/>
      <c r="I480" s="274"/>
      <c r="J480" s="274"/>
      <c r="K480" s="274"/>
      <c r="L480" s="274"/>
      <c r="M480" s="274"/>
      <c r="N480" s="274"/>
      <c r="O480" s="274"/>
      <c r="P480" s="274"/>
      <c r="Q480" s="274"/>
      <c r="R480" s="274"/>
      <c r="S480" s="192"/>
      <c r="T480" s="274"/>
      <c r="U480" s="274"/>
    </row>
    <row r="481" spans="2:21" ht="11.25">
      <c r="B481" s="12"/>
      <c r="C481" s="274"/>
      <c r="D481" s="274"/>
      <c r="E481" s="274"/>
      <c r="F481" s="274"/>
      <c r="G481" s="274"/>
      <c r="H481" s="274"/>
      <c r="I481" s="274"/>
      <c r="J481" s="274"/>
      <c r="K481" s="274"/>
      <c r="L481" s="274"/>
      <c r="M481" s="274"/>
      <c r="N481" s="274"/>
      <c r="O481" s="274"/>
      <c r="P481" s="274"/>
      <c r="Q481" s="274"/>
      <c r="R481" s="274"/>
      <c r="S481" s="192"/>
      <c r="T481" s="274"/>
      <c r="U481" s="274"/>
    </row>
    <row r="482" spans="2:21" ht="11.25">
      <c r="B482" s="12"/>
      <c r="C482" s="274"/>
      <c r="D482" s="274"/>
      <c r="E482" s="274"/>
      <c r="F482" s="274"/>
      <c r="G482" s="274"/>
      <c r="H482" s="274"/>
      <c r="I482" s="274"/>
      <c r="J482" s="274"/>
      <c r="K482" s="274"/>
      <c r="L482" s="274"/>
      <c r="M482" s="274"/>
      <c r="N482" s="274"/>
      <c r="O482" s="274"/>
      <c r="P482" s="274"/>
      <c r="Q482" s="274"/>
      <c r="R482" s="274"/>
      <c r="S482" s="192"/>
      <c r="T482" s="274"/>
      <c r="U482" s="274"/>
    </row>
    <row r="483" spans="2:21" ht="11.25">
      <c r="B483" s="12"/>
      <c r="C483" s="274"/>
      <c r="D483" s="274"/>
      <c r="E483" s="274"/>
      <c r="F483" s="274"/>
      <c r="G483" s="274"/>
      <c r="H483" s="274"/>
      <c r="I483" s="274"/>
      <c r="J483" s="274"/>
      <c r="K483" s="274"/>
      <c r="L483" s="274"/>
      <c r="M483" s="274"/>
      <c r="N483" s="274"/>
      <c r="O483" s="274"/>
      <c r="P483" s="274"/>
      <c r="Q483" s="274"/>
      <c r="R483" s="274"/>
      <c r="S483" s="192"/>
      <c r="T483" s="274"/>
      <c r="U483" s="274"/>
    </row>
    <row r="484" spans="2:21" ht="11.25">
      <c r="B484" s="12"/>
      <c r="C484" s="274"/>
      <c r="D484" s="274"/>
      <c r="E484" s="274"/>
      <c r="F484" s="274"/>
      <c r="G484" s="274"/>
      <c r="H484" s="274"/>
      <c r="I484" s="274"/>
      <c r="J484" s="274"/>
      <c r="K484" s="274"/>
      <c r="L484" s="274"/>
      <c r="M484" s="274"/>
      <c r="N484" s="274"/>
      <c r="O484" s="274"/>
      <c r="P484" s="274"/>
      <c r="Q484" s="274"/>
      <c r="R484" s="274"/>
      <c r="S484" s="192"/>
      <c r="T484" s="274"/>
      <c r="U484" s="274"/>
    </row>
    <row r="485" spans="2:21" ht="11.25">
      <c r="B485" s="12"/>
      <c r="C485" s="274"/>
      <c r="D485" s="274"/>
      <c r="E485" s="274"/>
      <c r="F485" s="274"/>
      <c r="G485" s="274"/>
      <c r="H485" s="274"/>
      <c r="I485" s="274"/>
      <c r="J485" s="274"/>
      <c r="K485" s="274"/>
      <c r="L485" s="274"/>
      <c r="M485" s="274"/>
      <c r="N485" s="274"/>
      <c r="O485" s="274"/>
      <c r="P485" s="274"/>
      <c r="Q485" s="274"/>
      <c r="R485" s="274"/>
      <c r="S485" s="192"/>
      <c r="T485" s="274"/>
      <c r="U485" s="274"/>
    </row>
    <row r="486" spans="2:21" ht="11.25">
      <c r="B486" s="12"/>
      <c r="C486" s="274"/>
      <c r="D486" s="274"/>
      <c r="E486" s="274"/>
      <c r="F486" s="274"/>
      <c r="G486" s="274"/>
      <c r="H486" s="274"/>
      <c r="I486" s="274"/>
      <c r="J486" s="274"/>
      <c r="K486" s="274"/>
      <c r="L486" s="274"/>
      <c r="M486" s="274"/>
      <c r="N486" s="274"/>
      <c r="O486" s="274"/>
      <c r="P486" s="274"/>
      <c r="Q486" s="274"/>
      <c r="R486" s="274"/>
      <c r="S486" s="192"/>
      <c r="T486" s="274"/>
      <c r="U486" s="274"/>
    </row>
    <row r="487" spans="2:21" ht="11.25">
      <c r="B487" s="12"/>
      <c r="C487" s="274"/>
      <c r="D487" s="274"/>
      <c r="E487" s="274"/>
      <c r="F487" s="274"/>
      <c r="G487" s="274"/>
      <c r="H487" s="274"/>
      <c r="I487" s="274"/>
      <c r="J487" s="274"/>
      <c r="K487" s="274"/>
      <c r="L487" s="274"/>
      <c r="M487" s="274"/>
      <c r="N487" s="274"/>
      <c r="O487" s="274"/>
      <c r="P487" s="274"/>
      <c r="Q487" s="274"/>
      <c r="R487" s="274"/>
      <c r="S487" s="192"/>
      <c r="T487" s="274"/>
      <c r="U487" s="274"/>
    </row>
    <row r="488" spans="2:21" ht="11.25">
      <c r="B488" s="12"/>
      <c r="C488" s="274"/>
      <c r="D488" s="274"/>
      <c r="E488" s="274"/>
      <c r="F488" s="274"/>
      <c r="G488" s="274"/>
      <c r="H488" s="274"/>
      <c r="I488" s="274"/>
      <c r="J488" s="274"/>
      <c r="K488" s="274"/>
      <c r="L488" s="274"/>
      <c r="M488" s="274"/>
      <c r="N488" s="274"/>
      <c r="O488" s="274"/>
      <c r="P488" s="274"/>
      <c r="Q488" s="274"/>
      <c r="R488" s="274"/>
      <c r="S488" s="192"/>
      <c r="T488" s="274"/>
      <c r="U488" s="274"/>
    </row>
    <row r="489" spans="2:21" ht="11.25">
      <c r="B489" s="12"/>
      <c r="C489" s="274"/>
      <c r="D489" s="274"/>
      <c r="E489" s="274"/>
      <c r="F489" s="274"/>
      <c r="G489" s="274"/>
      <c r="H489" s="274"/>
      <c r="I489" s="274"/>
      <c r="J489" s="274"/>
      <c r="K489" s="274"/>
      <c r="L489" s="274"/>
      <c r="M489" s="274"/>
      <c r="N489" s="274"/>
      <c r="O489" s="274"/>
      <c r="P489" s="274"/>
      <c r="Q489" s="274"/>
      <c r="R489" s="274"/>
      <c r="S489" s="192"/>
      <c r="T489" s="274"/>
      <c r="U489" s="274"/>
    </row>
    <row r="490" spans="2:21" ht="11.25">
      <c r="B490" s="12"/>
      <c r="C490" s="274"/>
      <c r="D490" s="274"/>
      <c r="E490" s="274"/>
      <c r="F490" s="274"/>
      <c r="G490" s="274"/>
      <c r="H490" s="274"/>
      <c r="I490" s="274"/>
      <c r="J490" s="274"/>
      <c r="K490" s="274"/>
      <c r="L490" s="274"/>
      <c r="M490" s="274"/>
      <c r="N490" s="274"/>
      <c r="O490" s="274"/>
      <c r="P490" s="274"/>
      <c r="Q490" s="274"/>
      <c r="R490" s="274"/>
      <c r="S490" s="192"/>
      <c r="T490" s="274"/>
      <c r="U490" s="274"/>
    </row>
    <row r="491" spans="2:21" ht="11.25">
      <c r="B491" s="12"/>
      <c r="C491" s="274"/>
      <c r="D491" s="274"/>
      <c r="E491" s="274"/>
      <c r="F491" s="274"/>
      <c r="G491" s="274"/>
      <c r="H491" s="274"/>
      <c r="I491" s="274"/>
      <c r="J491" s="274"/>
      <c r="K491" s="274"/>
      <c r="L491" s="274"/>
      <c r="M491" s="274"/>
      <c r="N491" s="274"/>
      <c r="O491" s="274"/>
      <c r="P491" s="274"/>
      <c r="Q491" s="274"/>
      <c r="R491" s="274"/>
      <c r="S491" s="192"/>
      <c r="T491" s="274"/>
      <c r="U491" s="274"/>
    </row>
    <row r="492" spans="2:21" ht="11.25">
      <c r="B492" s="12"/>
      <c r="C492" s="274"/>
      <c r="D492" s="274"/>
      <c r="E492" s="274"/>
      <c r="F492" s="274"/>
      <c r="G492" s="274"/>
      <c r="H492" s="274"/>
      <c r="I492" s="274"/>
      <c r="J492" s="274"/>
      <c r="K492" s="274"/>
      <c r="L492" s="274"/>
      <c r="M492" s="274"/>
      <c r="N492" s="274"/>
      <c r="O492" s="274"/>
      <c r="P492" s="274"/>
      <c r="Q492" s="274"/>
      <c r="R492" s="274"/>
      <c r="S492" s="192"/>
      <c r="T492" s="274"/>
      <c r="U492" s="274"/>
    </row>
    <row r="493" spans="2:21" ht="11.25">
      <c r="B493" s="12"/>
      <c r="C493" s="274"/>
      <c r="D493" s="274"/>
      <c r="E493" s="274"/>
      <c r="F493" s="274"/>
      <c r="G493" s="274"/>
      <c r="H493" s="274"/>
      <c r="I493" s="274"/>
      <c r="J493" s="274"/>
      <c r="K493" s="274"/>
      <c r="L493" s="274"/>
      <c r="M493" s="274"/>
      <c r="N493" s="274"/>
      <c r="O493" s="274"/>
      <c r="P493" s="274"/>
      <c r="Q493" s="274"/>
      <c r="R493" s="274"/>
      <c r="S493" s="192"/>
      <c r="T493" s="274"/>
      <c r="U493" s="274"/>
    </row>
    <row r="494" spans="2:21" ht="11.25">
      <c r="B494" s="12"/>
      <c r="C494" s="274"/>
      <c r="D494" s="274"/>
      <c r="E494" s="274"/>
      <c r="F494" s="274"/>
      <c r="G494" s="274"/>
      <c r="H494" s="274"/>
      <c r="I494" s="274"/>
      <c r="J494" s="274"/>
      <c r="K494" s="274"/>
      <c r="L494" s="274"/>
      <c r="M494" s="274"/>
      <c r="N494" s="274"/>
      <c r="O494" s="274"/>
      <c r="P494" s="274"/>
      <c r="Q494" s="274"/>
      <c r="R494" s="274"/>
      <c r="S494" s="192"/>
      <c r="T494" s="274"/>
      <c r="U494" s="274"/>
    </row>
    <row r="495" spans="2:21" ht="11.25">
      <c r="B495" s="12"/>
      <c r="C495" s="274"/>
      <c r="D495" s="274"/>
      <c r="E495" s="274"/>
      <c r="F495" s="274"/>
      <c r="G495" s="274"/>
      <c r="H495" s="274"/>
      <c r="I495" s="274"/>
      <c r="J495" s="274"/>
      <c r="K495" s="274"/>
      <c r="L495" s="274"/>
      <c r="M495" s="274"/>
      <c r="N495" s="274"/>
      <c r="O495" s="274"/>
      <c r="P495" s="274"/>
      <c r="Q495" s="274"/>
      <c r="R495" s="274"/>
      <c r="S495" s="192"/>
      <c r="T495" s="274"/>
      <c r="U495" s="274"/>
    </row>
    <row r="496" spans="2:21" ht="11.25">
      <c r="B496" s="12"/>
      <c r="C496" s="274"/>
      <c r="D496" s="274"/>
      <c r="E496" s="274"/>
      <c r="F496" s="274"/>
      <c r="G496" s="274"/>
      <c r="H496" s="274"/>
      <c r="I496" s="274"/>
      <c r="J496" s="274"/>
      <c r="K496" s="274"/>
      <c r="L496" s="274"/>
      <c r="M496" s="274"/>
      <c r="N496" s="274"/>
      <c r="O496" s="274"/>
      <c r="P496" s="274"/>
      <c r="Q496" s="274"/>
      <c r="R496" s="274"/>
      <c r="S496" s="192"/>
      <c r="T496" s="274"/>
      <c r="U496" s="274"/>
    </row>
    <row r="497" spans="2:21" ht="11.25">
      <c r="B497" s="12"/>
      <c r="C497" s="274"/>
      <c r="D497" s="274"/>
      <c r="E497" s="274"/>
      <c r="F497" s="274"/>
      <c r="G497" s="274"/>
      <c r="H497" s="274"/>
      <c r="I497" s="274"/>
      <c r="J497" s="274"/>
      <c r="K497" s="274"/>
      <c r="L497" s="274"/>
      <c r="M497" s="274"/>
      <c r="N497" s="274"/>
      <c r="O497" s="274"/>
      <c r="P497" s="274"/>
      <c r="Q497" s="274"/>
      <c r="R497" s="274"/>
      <c r="S497" s="192"/>
      <c r="T497" s="274"/>
      <c r="U497" s="274"/>
    </row>
    <row r="498" spans="2:21" ht="11.25">
      <c r="B498" s="12"/>
      <c r="C498" s="274"/>
      <c r="D498" s="274"/>
      <c r="E498" s="274"/>
      <c r="F498" s="274"/>
      <c r="G498" s="274"/>
      <c r="H498" s="274"/>
      <c r="I498" s="274"/>
      <c r="J498" s="274"/>
      <c r="K498" s="274"/>
      <c r="L498" s="274"/>
      <c r="M498" s="274"/>
      <c r="N498" s="274"/>
      <c r="O498" s="274"/>
      <c r="P498" s="274"/>
      <c r="Q498" s="274"/>
      <c r="R498" s="274"/>
      <c r="S498" s="192"/>
      <c r="T498" s="274"/>
      <c r="U498" s="274"/>
    </row>
    <row r="499" spans="2:21" ht="11.25">
      <c r="B499" s="12"/>
      <c r="C499" s="274"/>
      <c r="D499" s="274"/>
      <c r="E499" s="274"/>
      <c r="F499" s="274"/>
      <c r="G499" s="274"/>
      <c r="H499" s="274"/>
      <c r="I499" s="274"/>
      <c r="J499" s="274"/>
      <c r="K499" s="274"/>
      <c r="L499" s="274"/>
      <c r="M499" s="274"/>
      <c r="N499" s="274"/>
      <c r="O499" s="274"/>
      <c r="P499" s="274"/>
      <c r="Q499" s="274"/>
      <c r="R499" s="274"/>
      <c r="S499" s="192"/>
      <c r="T499" s="274"/>
      <c r="U499" s="274"/>
    </row>
    <row r="500" spans="2:21" ht="11.25">
      <c r="B500" s="12"/>
      <c r="C500" s="274"/>
      <c r="D500" s="274"/>
      <c r="E500" s="274"/>
      <c r="F500" s="274"/>
      <c r="G500" s="274"/>
      <c r="H500" s="274"/>
      <c r="I500" s="274"/>
      <c r="J500" s="274"/>
      <c r="K500" s="274"/>
      <c r="L500" s="274"/>
      <c r="M500" s="274"/>
      <c r="N500" s="274"/>
      <c r="O500" s="274"/>
      <c r="P500" s="274"/>
      <c r="Q500" s="274"/>
      <c r="R500" s="274"/>
      <c r="S500" s="192"/>
      <c r="T500" s="274"/>
      <c r="U500" s="274"/>
    </row>
    <row r="501" spans="2:21" ht="11.25">
      <c r="B501" s="12"/>
      <c r="C501" s="274"/>
      <c r="D501" s="274"/>
      <c r="E501" s="274"/>
      <c r="F501" s="274"/>
      <c r="G501" s="274"/>
      <c r="H501" s="274"/>
      <c r="I501" s="274"/>
      <c r="J501" s="274"/>
      <c r="K501" s="274"/>
      <c r="L501" s="274"/>
      <c r="M501" s="274"/>
      <c r="N501" s="274"/>
      <c r="O501" s="274"/>
      <c r="P501" s="274"/>
      <c r="Q501" s="274"/>
      <c r="R501" s="274"/>
      <c r="S501" s="192"/>
      <c r="T501" s="274"/>
      <c r="U501" s="274"/>
    </row>
    <row r="502" spans="2:21" ht="11.25">
      <c r="B502" s="12"/>
      <c r="C502" s="274"/>
      <c r="D502" s="274"/>
      <c r="E502" s="274"/>
      <c r="F502" s="274"/>
      <c r="G502" s="274"/>
      <c r="H502" s="274"/>
      <c r="I502" s="274"/>
      <c r="J502" s="274"/>
      <c r="K502" s="274"/>
      <c r="L502" s="274"/>
      <c r="M502" s="274"/>
      <c r="N502" s="274"/>
      <c r="O502" s="274"/>
      <c r="P502" s="274"/>
      <c r="Q502" s="274"/>
      <c r="R502" s="274"/>
      <c r="S502" s="192"/>
      <c r="T502" s="274"/>
      <c r="U502" s="274"/>
    </row>
    <row r="503" spans="2:21" ht="11.25">
      <c r="B503" s="12"/>
      <c r="C503" s="274"/>
      <c r="D503" s="274"/>
      <c r="E503" s="274"/>
      <c r="F503" s="274"/>
      <c r="G503" s="274"/>
      <c r="H503" s="274"/>
      <c r="I503" s="274"/>
      <c r="J503" s="274"/>
      <c r="K503" s="274"/>
      <c r="L503" s="274"/>
      <c r="M503" s="274"/>
      <c r="N503" s="274"/>
      <c r="O503" s="274"/>
      <c r="P503" s="274"/>
      <c r="Q503" s="274"/>
      <c r="R503" s="274"/>
      <c r="S503" s="192"/>
      <c r="T503" s="274"/>
      <c r="U503" s="274"/>
    </row>
    <row r="504" spans="2:21" ht="11.25">
      <c r="B504" s="12"/>
      <c r="C504" s="274"/>
      <c r="D504" s="274"/>
      <c r="E504" s="274"/>
      <c r="F504" s="274"/>
      <c r="G504" s="274"/>
      <c r="H504" s="274"/>
      <c r="I504" s="274"/>
      <c r="J504" s="274"/>
      <c r="K504" s="274"/>
      <c r="L504" s="274"/>
      <c r="M504" s="274"/>
      <c r="N504" s="274"/>
      <c r="O504" s="274"/>
      <c r="P504" s="274"/>
      <c r="Q504" s="274"/>
      <c r="R504" s="274"/>
      <c r="S504" s="192"/>
      <c r="T504" s="274"/>
      <c r="U504" s="274"/>
    </row>
    <row r="505" spans="2:21" ht="11.25">
      <c r="B505" s="12"/>
      <c r="C505" s="274"/>
      <c r="D505" s="274"/>
      <c r="E505" s="274"/>
      <c r="F505" s="274"/>
      <c r="G505" s="274"/>
      <c r="H505" s="274"/>
      <c r="I505" s="274"/>
      <c r="J505" s="274"/>
      <c r="K505" s="274"/>
      <c r="L505" s="274"/>
      <c r="M505" s="274"/>
      <c r="N505" s="274"/>
      <c r="O505" s="274"/>
      <c r="P505" s="274"/>
      <c r="Q505" s="274"/>
      <c r="R505" s="274"/>
      <c r="S505" s="192"/>
      <c r="T505" s="274"/>
      <c r="U505" s="274"/>
    </row>
    <row r="506" spans="2:21" ht="11.25">
      <c r="B506" s="12"/>
      <c r="C506" s="274"/>
      <c r="D506" s="274"/>
      <c r="E506" s="274"/>
      <c r="F506" s="274"/>
      <c r="G506" s="274"/>
      <c r="H506" s="274"/>
      <c r="I506" s="274"/>
      <c r="J506" s="274"/>
      <c r="K506" s="274"/>
      <c r="L506" s="274"/>
      <c r="M506" s="274"/>
      <c r="N506" s="274"/>
      <c r="O506" s="274"/>
      <c r="P506" s="274"/>
      <c r="Q506" s="274"/>
      <c r="R506" s="274"/>
      <c r="S506" s="192"/>
      <c r="T506" s="274"/>
      <c r="U506" s="274"/>
    </row>
    <row r="507" spans="2:21" ht="11.25">
      <c r="B507" s="12"/>
      <c r="C507" s="274"/>
      <c r="D507" s="274"/>
      <c r="E507" s="274"/>
      <c r="F507" s="274"/>
      <c r="G507" s="274"/>
      <c r="H507" s="274"/>
      <c r="I507" s="274"/>
      <c r="J507" s="274"/>
      <c r="K507" s="274"/>
      <c r="L507" s="274"/>
      <c r="M507" s="274"/>
      <c r="N507" s="274"/>
      <c r="O507" s="274"/>
      <c r="P507" s="274"/>
      <c r="Q507" s="274"/>
      <c r="R507" s="274"/>
      <c r="S507" s="192"/>
      <c r="T507" s="274"/>
      <c r="U507" s="274"/>
    </row>
    <row r="508" spans="2:21" ht="11.25">
      <c r="B508" s="12"/>
      <c r="C508" s="274"/>
      <c r="D508" s="274"/>
      <c r="E508" s="274"/>
      <c r="F508" s="274"/>
      <c r="G508" s="274"/>
      <c r="H508" s="274"/>
      <c r="I508" s="274"/>
      <c r="J508" s="274"/>
      <c r="K508" s="274"/>
      <c r="L508" s="274"/>
      <c r="M508" s="274"/>
      <c r="N508" s="274"/>
      <c r="O508" s="274"/>
      <c r="P508" s="274"/>
      <c r="Q508" s="274"/>
      <c r="R508" s="274"/>
      <c r="S508" s="192"/>
      <c r="T508" s="274"/>
      <c r="U508" s="274"/>
    </row>
    <row r="509" spans="2:21" ht="11.25">
      <c r="B509" s="12"/>
      <c r="C509" s="274"/>
      <c r="D509" s="274"/>
      <c r="E509" s="274"/>
      <c r="F509" s="274"/>
      <c r="G509" s="274"/>
      <c r="H509" s="274"/>
      <c r="I509" s="274"/>
      <c r="J509" s="274"/>
      <c r="K509" s="274"/>
      <c r="L509" s="274"/>
      <c r="M509" s="274"/>
      <c r="N509" s="274"/>
      <c r="O509" s="274"/>
      <c r="P509" s="274"/>
      <c r="Q509" s="274"/>
      <c r="R509" s="274"/>
      <c r="S509" s="192"/>
      <c r="T509" s="274"/>
      <c r="U509" s="274"/>
    </row>
    <row r="510" spans="2:21" ht="11.25">
      <c r="B510" s="12"/>
      <c r="C510" s="274"/>
      <c r="D510" s="274"/>
      <c r="E510" s="274"/>
      <c r="F510" s="274"/>
      <c r="G510" s="274"/>
      <c r="H510" s="274"/>
      <c r="I510" s="274"/>
      <c r="J510" s="274"/>
      <c r="K510" s="274"/>
      <c r="L510" s="274"/>
      <c r="M510" s="274"/>
      <c r="N510" s="274"/>
      <c r="O510" s="274"/>
      <c r="P510" s="274"/>
      <c r="Q510" s="274"/>
      <c r="R510" s="274"/>
      <c r="S510" s="192"/>
      <c r="T510" s="274"/>
      <c r="U510" s="274"/>
    </row>
    <row r="511" spans="2:21" ht="11.25">
      <c r="B511" s="12"/>
      <c r="C511" s="274"/>
      <c r="D511" s="274"/>
      <c r="E511" s="274"/>
      <c r="F511" s="274"/>
      <c r="G511" s="274"/>
      <c r="H511" s="274"/>
      <c r="I511" s="274"/>
      <c r="J511" s="274"/>
      <c r="K511" s="274"/>
      <c r="L511" s="274"/>
      <c r="M511" s="274"/>
      <c r="N511" s="274"/>
      <c r="O511" s="274"/>
      <c r="P511" s="274"/>
      <c r="Q511" s="274"/>
      <c r="R511" s="274"/>
      <c r="S511" s="192"/>
      <c r="T511" s="274"/>
      <c r="U511" s="274"/>
    </row>
    <row r="512" spans="2:21" ht="11.25">
      <c r="B512" s="12"/>
      <c r="C512" s="274"/>
      <c r="D512" s="274"/>
      <c r="E512" s="274"/>
      <c r="F512" s="274"/>
      <c r="G512" s="274"/>
      <c r="H512" s="274"/>
      <c r="I512" s="274"/>
      <c r="J512" s="274"/>
      <c r="K512" s="274"/>
      <c r="L512" s="274"/>
      <c r="M512" s="274"/>
      <c r="N512" s="274"/>
      <c r="O512" s="274"/>
      <c r="P512" s="274"/>
      <c r="Q512" s="274"/>
      <c r="R512" s="274"/>
      <c r="S512" s="192"/>
      <c r="T512" s="274"/>
      <c r="U512" s="274"/>
    </row>
    <row r="513" spans="2:21" ht="11.25">
      <c r="B513" s="12"/>
      <c r="C513" s="274"/>
      <c r="D513" s="274"/>
      <c r="E513" s="274"/>
      <c r="F513" s="274"/>
      <c r="G513" s="274"/>
      <c r="H513" s="274"/>
      <c r="I513" s="274"/>
      <c r="J513" s="274"/>
      <c r="K513" s="274"/>
      <c r="L513" s="274"/>
      <c r="M513" s="274"/>
      <c r="N513" s="274"/>
      <c r="O513" s="274"/>
      <c r="P513" s="274"/>
      <c r="Q513" s="274"/>
      <c r="R513" s="274"/>
      <c r="S513" s="192"/>
      <c r="T513" s="274"/>
      <c r="U513" s="274"/>
    </row>
    <row r="514" spans="2:21" ht="11.25">
      <c r="B514" s="12"/>
      <c r="C514" s="274"/>
      <c r="D514" s="274"/>
      <c r="E514" s="274"/>
      <c r="F514" s="274"/>
      <c r="G514" s="274"/>
      <c r="H514" s="274"/>
      <c r="I514" s="274"/>
      <c r="J514" s="274"/>
      <c r="K514" s="274"/>
      <c r="L514" s="274"/>
      <c r="M514" s="274"/>
      <c r="N514" s="274"/>
      <c r="O514" s="274"/>
      <c r="P514" s="274"/>
      <c r="Q514" s="274"/>
      <c r="R514" s="274"/>
      <c r="S514" s="192"/>
      <c r="T514" s="274"/>
      <c r="U514" s="274"/>
    </row>
    <row r="515" spans="2:21" ht="11.25">
      <c r="B515" s="12"/>
      <c r="C515" s="274"/>
      <c r="D515" s="274"/>
      <c r="E515" s="274"/>
      <c r="F515" s="274"/>
      <c r="G515" s="274"/>
      <c r="H515" s="274"/>
      <c r="I515" s="274"/>
      <c r="J515" s="274"/>
      <c r="K515" s="274"/>
      <c r="L515" s="274"/>
      <c r="M515" s="274"/>
      <c r="N515" s="274"/>
      <c r="O515" s="274"/>
      <c r="P515" s="274"/>
      <c r="Q515" s="274"/>
      <c r="R515" s="274"/>
      <c r="S515" s="192"/>
      <c r="T515" s="274"/>
      <c r="U515" s="274"/>
    </row>
    <row r="516" spans="2:21" ht="11.25">
      <c r="B516" s="12"/>
      <c r="C516" s="274"/>
      <c r="D516" s="274"/>
      <c r="E516" s="274"/>
      <c r="F516" s="274"/>
      <c r="G516" s="274"/>
      <c r="H516" s="274"/>
      <c r="I516" s="274"/>
      <c r="J516" s="274"/>
      <c r="K516" s="274"/>
      <c r="L516" s="274"/>
      <c r="M516" s="274"/>
      <c r="N516" s="274"/>
      <c r="O516" s="274"/>
      <c r="P516" s="274"/>
      <c r="Q516" s="274"/>
      <c r="R516" s="274"/>
      <c r="S516" s="192"/>
      <c r="T516" s="274"/>
      <c r="U516" s="274"/>
    </row>
    <row r="517" spans="2:21" ht="11.25">
      <c r="B517" s="12"/>
      <c r="C517" s="274"/>
      <c r="D517" s="274"/>
      <c r="E517" s="274"/>
      <c r="F517" s="274"/>
      <c r="G517" s="274"/>
      <c r="H517" s="274"/>
      <c r="I517" s="274"/>
      <c r="J517" s="274"/>
      <c r="K517" s="274"/>
      <c r="L517" s="274"/>
      <c r="M517" s="274"/>
      <c r="N517" s="274"/>
      <c r="O517" s="274"/>
      <c r="P517" s="274"/>
      <c r="Q517" s="274"/>
      <c r="R517" s="274"/>
      <c r="S517" s="192"/>
      <c r="T517" s="274"/>
      <c r="U517" s="274"/>
    </row>
    <row r="518" spans="2:21" ht="11.25">
      <c r="B518" s="12"/>
      <c r="C518" s="274"/>
      <c r="D518" s="274"/>
      <c r="E518" s="274"/>
      <c r="F518" s="274"/>
      <c r="G518" s="274"/>
      <c r="H518" s="274"/>
      <c r="I518" s="274"/>
      <c r="J518" s="274"/>
      <c r="K518" s="274"/>
      <c r="L518" s="274"/>
      <c r="M518" s="274"/>
      <c r="N518" s="274"/>
      <c r="O518" s="274"/>
      <c r="P518" s="274"/>
      <c r="Q518" s="274"/>
      <c r="R518" s="274"/>
      <c r="S518" s="192"/>
      <c r="T518" s="274"/>
      <c r="U518" s="274"/>
    </row>
    <row r="519" spans="2:21" ht="11.25">
      <c r="B519" s="12"/>
      <c r="C519" s="274"/>
      <c r="D519" s="274"/>
      <c r="E519" s="274"/>
      <c r="F519" s="274"/>
      <c r="G519" s="274"/>
      <c r="H519" s="274"/>
      <c r="I519" s="274"/>
      <c r="J519" s="274"/>
      <c r="K519" s="274"/>
      <c r="L519" s="274"/>
      <c r="M519" s="274"/>
      <c r="N519" s="274"/>
      <c r="O519" s="274"/>
      <c r="P519" s="274"/>
      <c r="Q519" s="274"/>
      <c r="R519" s="274"/>
      <c r="S519" s="192"/>
      <c r="T519" s="274"/>
      <c r="U519" s="274"/>
    </row>
    <row r="520" spans="2:21" ht="11.25">
      <c r="B520" s="12"/>
      <c r="C520" s="274"/>
      <c r="D520" s="274"/>
      <c r="E520" s="274"/>
      <c r="F520" s="274"/>
      <c r="G520" s="274"/>
      <c r="H520" s="274"/>
      <c r="I520" s="274"/>
      <c r="J520" s="274"/>
      <c r="K520" s="274"/>
      <c r="L520" s="274"/>
      <c r="M520" s="274"/>
      <c r="N520" s="274"/>
      <c r="O520" s="274"/>
      <c r="P520" s="274"/>
      <c r="Q520" s="274"/>
      <c r="R520" s="274"/>
      <c r="S520" s="192"/>
      <c r="T520" s="274"/>
      <c r="U520" s="274"/>
    </row>
    <row r="521" spans="2:21" ht="11.25">
      <c r="B521" s="12"/>
      <c r="C521" s="274"/>
      <c r="D521" s="274"/>
      <c r="E521" s="274"/>
      <c r="F521" s="274"/>
      <c r="G521" s="274"/>
      <c r="H521" s="274"/>
      <c r="I521" s="274"/>
      <c r="J521" s="274"/>
      <c r="K521" s="274"/>
      <c r="L521" s="274"/>
      <c r="M521" s="274"/>
      <c r="N521" s="274"/>
      <c r="O521" s="274"/>
      <c r="P521" s="274"/>
      <c r="Q521" s="274"/>
      <c r="R521" s="274"/>
      <c r="S521" s="192"/>
      <c r="T521" s="274"/>
      <c r="U521" s="274"/>
    </row>
    <row r="522" spans="2:21" ht="11.25">
      <c r="B522" s="12"/>
      <c r="C522" s="274"/>
      <c r="D522" s="274"/>
      <c r="E522" s="274"/>
      <c r="F522" s="274"/>
      <c r="G522" s="274"/>
      <c r="H522" s="274"/>
      <c r="I522" s="274"/>
      <c r="J522" s="274"/>
      <c r="K522" s="274"/>
      <c r="L522" s="274"/>
      <c r="M522" s="274"/>
      <c r="N522" s="274"/>
      <c r="O522" s="274"/>
      <c r="P522" s="274"/>
      <c r="Q522" s="274"/>
      <c r="R522" s="274"/>
      <c r="S522" s="192"/>
      <c r="T522" s="274"/>
      <c r="U522" s="274"/>
    </row>
    <row r="523" spans="2:21" ht="11.25">
      <c r="B523" s="12"/>
      <c r="C523" s="274"/>
      <c r="D523" s="274"/>
      <c r="E523" s="274"/>
      <c r="F523" s="274"/>
      <c r="G523" s="274"/>
      <c r="H523" s="274"/>
      <c r="I523" s="274"/>
      <c r="J523" s="274"/>
      <c r="K523" s="274"/>
      <c r="L523" s="274"/>
      <c r="M523" s="274"/>
      <c r="N523" s="274"/>
      <c r="O523" s="274"/>
      <c r="P523" s="274"/>
      <c r="Q523" s="274"/>
      <c r="R523" s="274"/>
      <c r="S523" s="192"/>
      <c r="T523" s="274"/>
      <c r="U523" s="274"/>
    </row>
    <row r="524" spans="2:21" ht="11.25">
      <c r="B524" s="12"/>
      <c r="C524" s="274"/>
      <c r="D524" s="274"/>
      <c r="E524" s="274"/>
      <c r="F524" s="274"/>
      <c r="G524" s="274"/>
      <c r="H524" s="274"/>
      <c r="I524" s="274"/>
      <c r="J524" s="274"/>
      <c r="K524" s="274"/>
      <c r="L524" s="274"/>
      <c r="M524" s="274"/>
      <c r="N524" s="274"/>
      <c r="O524" s="274"/>
      <c r="P524" s="274"/>
      <c r="Q524" s="274"/>
      <c r="R524" s="274"/>
      <c r="S524" s="192"/>
      <c r="T524" s="274"/>
      <c r="U524" s="274"/>
    </row>
    <row r="525" spans="2:21" ht="11.25">
      <c r="B525" s="12"/>
      <c r="C525" s="274"/>
      <c r="D525" s="274"/>
      <c r="E525" s="274"/>
      <c r="F525" s="274"/>
      <c r="G525" s="274"/>
      <c r="H525" s="274"/>
      <c r="I525" s="274"/>
      <c r="J525" s="274"/>
      <c r="K525" s="274"/>
      <c r="L525" s="274"/>
      <c r="M525" s="274"/>
      <c r="N525" s="274"/>
      <c r="O525" s="274"/>
      <c r="P525" s="274"/>
      <c r="Q525" s="274"/>
      <c r="R525" s="274"/>
      <c r="S525" s="192"/>
      <c r="T525" s="274"/>
      <c r="U525" s="274"/>
    </row>
    <row r="526" spans="2:21" ht="11.25">
      <c r="B526" s="12"/>
      <c r="C526" s="274"/>
      <c r="D526" s="274"/>
      <c r="E526" s="274"/>
      <c r="F526" s="274"/>
      <c r="G526" s="274"/>
      <c r="H526" s="274"/>
      <c r="I526" s="274"/>
      <c r="J526" s="274"/>
      <c r="K526" s="274"/>
      <c r="L526" s="274"/>
      <c r="M526" s="274"/>
      <c r="N526" s="274"/>
      <c r="O526" s="274"/>
      <c r="P526" s="274"/>
      <c r="Q526" s="274"/>
      <c r="R526" s="274"/>
      <c r="S526" s="192"/>
      <c r="T526" s="274"/>
      <c r="U526" s="274"/>
    </row>
    <row r="527" spans="2:21" ht="11.25">
      <c r="B527" s="12"/>
      <c r="C527" s="274"/>
      <c r="D527" s="274"/>
      <c r="E527" s="274"/>
      <c r="F527" s="274"/>
      <c r="G527" s="274"/>
      <c r="H527" s="274"/>
      <c r="I527" s="274"/>
      <c r="J527" s="274"/>
      <c r="K527" s="274"/>
      <c r="L527" s="274"/>
      <c r="M527" s="274"/>
      <c r="N527" s="274"/>
      <c r="O527" s="274"/>
      <c r="P527" s="274"/>
      <c r="Q527" s="274"/>
      <c r="R527" s="274"/>
      <c r="S527" s="192"/>
      <c r="T527" s="274"/>
      <c r="U527" s="274"/>
    </row>
    <row r="528" spans="2:21" ht="11.25">
      <c r="B528" s="12"/>
      <c r="C528" s="274"/>
      <c r="D528" s="274"/>
      <c r="E528" s="274"/>
      <c r="F528" s="274"/>
      <c r="G528" s="274"/>
      <c r="H528" s="274"/>
      <c r="I528" s="274"/>
      <c r="J528" s="274"/>
      <c r="K528" s="274"/>
      <c r="L528" s="274"/>
      <c r="M528" s="274"/>
      <c r="N528" s="274"/>
      <c r="O528" s="274"/>
      <c r="P528" s="274"/>
      <c r="Q528" s="274"/>
      <c r="R528" s="274"/>
      <c r="S528" s="192"/>
      <c r="T528" s="274"/>
      <c r="U528" s="274"/>
    </row>
    <row r="529" spans="2:21" ht="11.25">
      <c r="B529" s="12"/>
      <c r="C529" s="274"/>
      <c r="D529" s="274"/>
      <c r="E529" s="274"/>
      <c r="F529" s="274"/>
      <c r="G529" s="274"/>
      <c r="H529" s="274"/>
      <c r="I529" s="274"/>
      <c r="J529" s="274"/>
      <c r="K529" s="274"/>
      <c r="L529" s="274"/>
      <c r="M529" s="274"/>
      <c r="N529" s="274"/>
      <c r="O529" s="274"/>
      <c r="P529" s="274"/>
      <c r="Q529" s="274"/>
      <c r="R529" s="274"/>
      <c r="S529" s="192"/>
      <c r="T529" s="274"/>
      <c r="U529" s="274"/>
    </row>
    <row r="530" spans="2:21" ht="11.25">
      <c r="B530" s="12"/>
      <c r="C530" s="274"/>
      <c r="D530" s="274"/>
      <c r="E530" s="274"/>
      <c r="F530" s="274"/>
      <c r="G530" s="274"/>
      <c r="H530" s="274"/>
      <c r="I530" s="274"/>
      <c r="J530" s="274"/>
      <c r="K530" s="274"/>
      <c r="L530" s="274"/>
      <c r="M530" s="274"/>
      <c r="N530" s="274"/>
      <c r="O530" s="274"/>
      <c r="P530" s="274"/>
      <c r="Q530" s="274"/>
      <c r="R530" s="274"/>
      <c r="S530" s="192"/>
      <c r="T530" s="274"/>
      <c r="U530" s="274"/>
    </row>
    <row r="531" spans="2:21" ht="11.25">
      <c r="B531" s="12"/>
      <c r="C531" s="274"/>
      <c r="D531" s="274"/>
      <c r="E531" s="274"/>
      <c r="F531" s="274"/>
      <c r="G531" s="274"/>
      <c r="H531" s="274"/>
      <c r="I531" s="274"/>
      <c r="J531" s="274"/>
      <c r="K531" s="274"/>
      <c r="L531" s="274"/>
      <c r="M531" s="274"/>
      <c r="N531" s="274"/>
      <c r="O531" s="274"/>
      <c r="P531" s="274"/>
      <c r="Q531" s="274"/>
      <c r="R531" s="274"/>
      <c r="S531" s="192"/>
      <c r="T531" s="274"/>
      <c r="U531" s="274"/>
    </row>
    <row r="532" spans="2:21" ht="11.25">
      <c r="B532" s="12"/>
      <c r="C532" s="274"/>
      <c r="D532" s="274"/>
      <c r="E532" s="274"/>
      <c r="F532" s="274"/>
      <c r="G532" s="274"/>
      <c r="H532" s="274"/>
      <c r="I532" s="274"/>
      <c r="J532" s="274"/>
      <c r="K532" s="274"/>
      <c r="L532" s="274"/>
      <c r="M532" s="274"/>
      <c r="N532" s="274"/>
      <c r="O532" s="274"/>
      <c r="P532" s="274"/>
      <c r="Q532" s="274"/>
      <c r="R532" s="274"/>
      <c r="S532" s="192"/>
      <c r="T532" s="274"/>
      <c r="U532" s="274"/>
    </row>
    <row r="533" spans="2:21" ht="11.25">
      <c r="B533" s="12"/>
      <c r="C533" s="274"/>
      <c r="D533" s="274"/>
      <c r="E533" s="274"/>
      <c r="F533" s="274"/>
      <c r="G533" s="274"/>
      <c r="H533" s="274"/>
      <c r="I533" s="274"/>
      <c r="J533" s="274"/>
      <c r="K533" s="274"/>
      <c r="L533" s="274"/>
      <c r="M533" s="274"/>
      <c r="N533" s="274"/>
      <c r="O533" s="274"/>
      <c r="P533" s="274"/>
      <c r="Q533" s="274"/>
      <c r="R533" s="274"/>
      <c r="S533" s="192"/>
      <c r="T533" s="274"/>
      <c r="U533" s="274"/>
    </row>
    <row r="534" spans="2:21" ht="11.25">
      <c r="B534" s="12"/>
      <c r="C534" s="274"/>
      <c r="D534" s="274"/>
      <c r="E534" s="274"/>
      <c r="F534" s="274"/>
      <c r="G534" s="274"/>
      <c r="H534" s="274"/>
      <c r="I534" s="274"/>
      <c r="J534" s="274"/>
      <c r="K534" s="274"/>
      <c r="L534" s="274"/>
      <c r="M534" s="274"/>
      <c r="N534" s="274"/>
      <c r="O534" s="274"/>
      <c r="P534" s="274"/>
      <c r="Q534" s="274"/>
      <c r="R534" s="274"/>
      <c r="S534" s="192"/>
      <c r="T534" s="274"/>
      <c r="U534" s="274"/>
    </row>
    <row r="535" spans="2:21" ht="11.25">
      <c r="B535" s="12"/>
      <c r="C535" s="274"/>
      <c r="D535" s="274"/>
      <c r="E535" s="274"/>
      <c r="F535" s="274"/>
      <c r="G535" s="274"/>
      <c r="H535" s="274"/>
      <c r="I535" s="274"/>
      <c r="J535" s="274"/>
      <c r="K535" s="274"/>
      <c r="L535" s="274"/>
      <c r="M535" s="274"/>
      <c r="N535" s="274"/>
      <c r="O535" s="274"/>
      <c r="P535" s="274"/>
      <c r="Q535" s="274"/>
      <c r="R535" s="274"/>
      <c r="S535" s="192"/>
      <c r="T535" s="274"/>
      <c r="U535" s="274"/>
    </row>
    <row r="536" spans="2:21" ht="11.25">
      <c r="B536" s="12"/>
      <c r="C536" s="274"/>
      <c r="D536" s="274"/>
      <c r="E536" s="274"/>
      <c r="F536" s="274"/>
      <c r="G536" s="274"/>
      <c r="H536" s="274"/>
      <c r="I536" s="274"/>
      <c r="J536" s="274"/>
      <c r="K536" s="274"/>
      <c r="L536" s="274"/>
      <c r="M536" s="274"/>
      <c r="N536" s="274"/>
      <c r="O536" s="274"/>
      <c r="P536" s="274"/>
      <c r="Q536" s="274"/>
      <c r="R536" s="274"/>
      <c r="S536" s="192"/>
      <c r="T536" s="274"/>
      <c r="U536" s="274"/>
    </row>
    <row r="537" spans="2:21" ht="11.25">
      <c r="B537" s="12"/>
      <c r="C537" s="274"/>
      <c r="D537" s="274"/>
      <c r="E537" s="274"/>
      <c r="F537" s="274"/>
      <c r="G537" s="274"/>
      <c r="H537" s="274"/>
      <c r="I537" s="274"/>
      <c r="J537" s="274"/>
      <c r="K537" s="274"/>
      <c r="L537" s="274"/>
      <c r="M537" s="274"/>
      <c r="N537" s="274"/>
      <c r="O537" s="274"/>
      <c r="P537" s="274"/>
      <c r="Q537" s="274"/>
      <c r="R537" s="274"/>
      <c r="S537" s="192"/>
      <c r="T537" s="274"/>
      <c r="U537" s="274"/>
    </row>
    <row r="538" spans="2:21" ht="11.25">
      <c r="B538" s="12"/>
      <c r="C538" s="274"/>
      <c r="D538" s="274"/>
      <c r="E538" s="274"/>
      <c r="F538" s="274"/>
      <c r="G538" s="274"/>
      <c r="H538" s="274"/>
      <c r="I538" s="274"/>
      <c r="J538" s="274"/>
      <c r="K538" s="274"/>
      <c r="L538" s="274"/>
      <c r="M538" s="274"/>
      <c r="N538" s="274"/>
      <c r="O538" s="274"/>
      <c r="P538" s="274"/>
      <c r="Q538" s="274"/>
      <c r="R538" s="274"/>
      <c r="S538" s="192"/>
      <c r="T538" s="274"/>
      <c r="U538" s="274"/>
    </row>
    <row r="539" spans="2:21" ht="11.25">
      <c r="B539" s="12"/>
      <c r="C539" s="274"/>
      <c r="D539" s="274"/>
      <c r="E539" s="274"/>
      <c r="F539" s="274"/>
      <c r="G539" s="274"/>
      <c r="H539" s="274"/>
      <c r="I539" s="274"/>
      <c r="J539" s="274"/>
      <c r="K539" s="274"/>
      <c r="L539" s="274"/>
      <c r="M539" s="274"/>
      <c r="N539" s="274"/>
      <c r="O539" s="274"/>
      <c r="P539" s="274"/>
      <c r="Q539" s="274"/>
      <c r="R539" s="274"/>
      <c r="S539" s="192"/>
      <c r="T539" s="274"/>
      <c r="U539" s="274"/>
    </row>
    <row r="540" spans="2:21" ht="11.25">
      <c r="B540" s="12"/>
      <c r="C540" s="274"/>
      <c r="D540" s="274"/>
      <c r="E540" s="274"/>
      <c r="F540" s="274"/>
      <c r="G540" s="274"/>
      <c r="H540" s="274"/>
      <c r="I540" s="274"/>
      <c r="J540" s="274"/>
      <c r="K540" s="274"/>
      <c r="L540" s="274"/>
      <c r="M540" s="274"/>
      <c r="N540" s="274"/>
      <c r="O540" s="274"/>
      <c r="P540" s="274"/>
      <c r="Q540" s="274"/>
      <c r="R540" s="274"/>
      <c r="S540" s="192"/>
      <c r="T540" s="274"/>
      <c r="U540" s="274"/>
    </row>
    <row r="541" spans="2:21" ht="11.25">
      <c r="B541" s="12"/>
      <c r="C541" s="274"/>
      <c r="D541" s="274"/>
      <c r="E541" s="274"/>
      <c r="F541" s="274"/>
      <c r="G541" s="274"/>
      <c r="H541" s="274"/>
      <c r="I541" s="274"/>
      <c r="J541" s="274"/>
      <c r="K541" s="274"/>
      <c r="L541" s="274"/>
      <c r="M541" s="274"/>
      <c r="N541" s="274"/>
      <c r="O541" s="274"/>
      <c r="P541" s="274"/>
      <c r="Q541" s="274"/>
      <c r="R541" s="274"/>
      <c r="S541" s="192"/>
      <c r="T541" s="274"/>
      <c r="U541" s="274"/>
    </row>
    <row r="542" spans="2:21" ht="11.25">
      <c r="B542" s="12"/>
      <c r="C542" s="274"/>
      <c r="D542" s="274"/>
      <c r="E542" s="274"/>
      <c r="F542" s="274"/>
      <c r="G542" s="274"/>
      <c r="H542" s="274"/>
      <c r="I542" s="274"/>
      <c r="J542" s="274"/>
      <c r="K542" s="274"/>
      <c r="L542" s="274"/>
      <c r="M542" s="274"/>
      <c r="N542" s="274"/>
      <c r="O542" s="274"/>
      <c r="P542" s="274"/>
      <c r="Q542" s="274"/>
      <c r="R542" s="274"/>
      <c r="S542" s="192"/>
      <c r="T542" s="274"/>
      <c r="U542" s="274"/>
    </row>
    <row r="543" spans="2:21" ht="11.25">
      <c r="B543" s="12"/>
      <c r="C543" s="274"/>
      <c r="D543" s="274"/>
      <c r="E543" s="274"/>
      <c r="F543" s="274"/>
      <c r="G543" s="274"/>
      <c r="H543" s="274"/>
      <c r="I543" s="274"/>
      <c r="J543" s="274"/>
      <c r="K543" s="274"/>
      <c r="L543" s="274"/>
      <c r="M543" s="274"/>
      <c r="N543" s="274"/>
      <c r="O543" s="274"/>
      <c r="P543" s="274"/>
      <c r="Q543" s="274"/>
      <c r="R543" s="274"/>
      <c r="S543" s="192"/>
      <c r="T543" s="274"/>
      <c r="U543" s="274"/>
    </row>
    <row r="544" spans="2:21" ht="11.25">
      <c r="B544" s="12"/>
      <c r="C544" s="274"/>
      <c r="D544" s="274"/>
      <c r="E544" s="274"/>
      <c r="F544" s="274"/>
      <c r="G544" s="274"/>
      <c r="H544" s="274"/>
      <c r="I544" s="274"/>
      <c r="J544" s="274"/>
      <c r="K544" s="274"/>
      <c r="L544" s="274"/>
      <c r="M544" s="274"/>
      <c r="N544" s="274"/>
      <c r="O544" s="274"/>
      <c r="P544" s="274"/>
      <c r="Q544" s="274"/>
      <c r="R544" s="274"/>
      <c r="S544" s="192"/>
      <c r="T544" s="274"/>
      <c r="U544" s="274"/>
    </row>
    <row r="545" spans="2:21" ht="11.25">
      <c r="B545" s="12"/>
      <c r="C545" s="274"/>
      <c r="D545" s="274"/>
      <c r="E545" s="274"/>
      <c r="F545" s="274"/>
      <c r="G545" s="274"/>
      <c r="H545" s="274"/>
      <c r="I545" s="274"/>
      <c r="J545" s="274"/>
      <c r="K545" s="274"/>
      <c r="L545" s="274"/>
      <c r="M545" s="274"/>
      <c r="N545" s="274"/>
      <c r="O545" s="274"/>
      <c r="P545" s="274"/>
      <c r="Q545" s="274"/>
      <c r="R545" s="274"/>
      <c r="S545" s="192"/>
      <c r="T545" s="274"/>
      <c r="U545" s="274"/>
    </row>
    <row r="546" spans="2:21" ht="11.25">
      <c r="B546" s="12"/>
      <c r="C546" s="274"/>
      <c r="D546" s="274"/>
      <c r="E546" s="274"/>
      <c r="F546" s="274"/>
      <c r="G546" s="274"/>
      <c r="H546" s="274"/>
      <c r="I546" s="274"/>
      <c r="J546" s="274"/>
      <c r="K546" s="274"/>
      <c r="L546" s="274"/>
      <c r="M546" s="274"/>
      <c r="N546" s="274"/>
      <c r="O546" s="274"/>
      <c r="P546" s="274"/>
      <c r="Q546" s="274"/>
      <c r="R546" s="274"/>
      <c r="S546" s="192"/>
      <c r="T546" s="274"/>
      <c r="U546" s="274"/>
    </row>
    <row r="547" spans="2:21" ht="11.25">
      <c r="B547" s="12"/>
      <c r="C547" s="274"/>
      <c r="D547" s="274"/>
      <c r="E547" s="274"/>
      <c r="F547" s="274"/>
      <c r="G547" s="274"/>
      <c r="H547" s="274"/>
      <c r="I547" s="274"/>
      <c r="J547" s="274"/>
      <c r="K547" s="274"/>
      <c r="L547" s="274"/>
      <c r="M547" s="274"/>
      <c r="N547" s="274"/>
      <c r="O547" s="274"/>
      <c r="P547" s="274"/>
      <c r="Q547" s="274"/>
      <c r="R547" s="274"/>
      <c r="S547" s="192"/>
      <c r="T547" s="274"/>
      <c r="U547" s="274"/>
    </row>
    <row r="548" spans="2:21" ht="11.25">
      <c r="B548" s="12"/>
      <c r="C548" s="274"/>
      <c r="D548" s="274"/>
      <c r="E548" s="274"/>
      <c r="F548" s="274"/>
      <c r="G548" s="274"/>
      <c r="H548" s="274"/>
      <c r="I548" s="274"/>
      <c r="J548" s="274"/>
      <c r="K548" s="274"/>
      <c r="L548" s="274"/>
      <c r="M548" s="274"/>
      <c r="N548" s="274"/>
      <c r="O548" s="274"/>
      <c r="P548" s="274"/>
      <c r="Q548" s="274"/>
      <c r="R548" s="274"/>
      <c r="S548" s="192"/>
      <c r="T548" s="274"/>
      <c r="U548" s="274"/>
    </row>
    <row r="549" spans="2:21" ht="11.25">
      <c r="B549" s="12"/>
      <c r="C549" s="274"/>
      <c r="D549" s="274"/>
      <c r="E549" s="274"/>
      <c r="F549" s="274"/>
      <c r="G549" s="274"/>
      <c r="H549" s="274"/>
      <c r="I549" s="274"/>
      <c r="J549" s="274"/>
      <c r="K549" s="274"/>
      <c r="L549" s="274"/>
      <c r="M549" s="274"/>
      <c r="N549" s="274"/>
      <c r="O549" s="274"/>
      <c r="P549" s="274"/>
      <c r="Q549" s="274"/>
      <c r="R549" s="274"/>
      <c r="S549" s="192"/>
      <c r="T549" s="274"/>
      <c r="U549" s="274"/>
    </row>
    <row r="550" spans="2:21" ht="11.25">
      <c r="B550" s="12"/>
      <c r="C550" s="274"/>
      <c r="D550" s="274"/>
      <c r="E550" s="274"/>
      <c r="F550" s="274"/>
      <c r="G550" s="274"/>
      <c r="H550" s="274"/>
      <c r="I550" s="274"/>
      <c r="J550" s="274"/>
      <c r="K550" s="274"/>
      <c r="L550" s="274"/>
      <c r="M550" s="274"/>
      <c r="N550" s="274"/>
      <c r="O550" s="274"/>
      <c r="P550" s="274"/>
      <c r="Q550" s="274"/>
      <c r="R550" s="274"/>
      <c r="S550" s="192"/>
      <c r="T550" s="274"/>
      <c r="U550" s="274"/>
    </row>
    <row r="551" spans="2:21" ht="11.25">
      <c r="B551" s="12"/>
      <c r="C551" s="274"/>
      <c r="D551" s="274"/>
      <c r="E551" s="274"/>
      <c r="F551" s="274"/>
      <c r="G551" s="274"/>
      <c r="H551" s="274"/>
      <c r="I551" s="274"/>
      <c r="J551" s="274"/>
      <c r="K551" s="274"/>
      <c r="L551" s="274"/>
      <c r="M551" s="274"/>
      <c r="N551" s="274"/>
      <c r="O551" s="274"/>
      <c r="P551" s="274"/>
      <c r="Q551" s="274"/>
      <c r="R551" s="274"/>
      <c r="S551" s="192"/>
      <c r="T551" s="274"/>
      <c r="U551" s="274"/>
    </row>
    <row r="552" spans="2:21" ht="11.25">
      <c r="B552" s="12"/>
      <c r="C552" s="274"/>
      <c r="D552" s="274"/>
      <c r="E552" s="274"/>
      <c r="F552" s="274"/>
      <c r="G552" s="274"/>
      <c r="H552" s="274"/>
      <c r="I552" s="274"/>
      <c r="J552" s="274"/>
      <c r="K552" s="274"/>
      <c r="L552" s="274"/>
      <c r="M552" s="274"/>
      <c r="N552" s="274"/>
      <c r="O552" s="274"/>
      <c r="P552" s="274"/>
      <c r="Q552" s="274"/>
      <c r="R552" s="274"/>
      <c r="S552" s="192"/>
      <c r="T552" s="274"/>
      <c r="U552" s="274"/>
    </row>
    <row r="553" spans="2:21" ht="11.25">
      <c r="B553" s="12"/>
      <c r="C553" s="274"/>
      <c r="D553" s="274"/>
      <c r="E553" s="274"/>
      <c r="F553" s="274"/>
      <c r="G553" s="274"/>
      <c r="H553" s="274"/>
      <c r="I553" s="274"/>
      <c r="J553" s="274"/>
      <c r="K553" s="274"/>
      <c r="L553" s="274"/>
      <c r="M553" s="274"/>
      <c r="N553" s="274"/>
      <c r="O553" s="274"/>
      <c r="P553" s="274"/>
      <c r="Q553" s="274"/>
      <c r="R553" s="274"/>
      <c r="S553" s="192"/>
      <c r="T553" s="274"/>
      <c r="U553" s="274"/>
    </row>
    <row r="554" spans="2:21" ht="11.25">
      <c r="B554" s="12"/>
      <c r="C554" s="274"/>
      <c r="D554" s="274"/>
      <c r="E554" s="274"/>
      <c r="F554" s="274"/>
      <c r="G554" s="274"/>
      <c r="H554" s="274"/>
      <c r="I554" s="274"/>
      <c r="J554" s="274"/>
      <c r="K554" s="274"/>
      <c r="L554" s="274"/>
      <c r="M554" s="274"/>
      <c r="N554" s="274"/>
      <c r="O554" s="274"/>
      <c r="P554" s="274"/>
      <c r="Q554" s="274"/>
      <c r="R554" s="274"/>
      <c r="S554" s="192"/>
      <c r="T554" s="274"/>
      <c r="U554" s="274"/>
    </row>
    <row r="555" spans="2:21" ht="11.25">
      <c r="B555" s="12"/>
      <c r="C555" s="274"/>
      <c r="D555" s="274"/>
      <c r="E555" s="274"/>
      <c r="F555" s="274"/>
      <c r="G555" s="274"/>
      <c r="H555" s="274"/>
      <c r="I555" s="274"/>
      <c r="J555" s="274"/>
      <c r="K555" s="274"/>
      <c r="L555" s="274"/>
      <c r="M555" s="274"/>
      <c r="N555" s="274"/>
      <c r="O555" s="274"/>
      <c r="P555" s="274"/>
      <c r="Q555" s="274"/>
      <c r="R555" s="274"/>
      <c r="S555" s="192"/>
      <c r="T555" s="274"/>
      <c r="U555" s="274"/>
    </row>
    <row r="556" spans="2:21" ht="11.25">
      <c r="B556" s="12"/>
      <c r="C556" s="274"/>
      <c r="D556" s="274"/>
      <c r="E556" s="274"/>
      <c r="F556" s="274"/>
      <c r="G556" s="274"/>
      <c r="H556" s="274"/>
      <c r="I556" s="274"/>
      <c r="J556" s="274"/>
      <c r="K556" s="274"/>
      <c r="L556" s="274"/>
      <c r="M556" s="274"/>
      <c r="N556" s="274"/>
      <c r="O556" s="274"/>
      <c r="P556" s="274"/>
      <c r="Q556" s="274"/>
      <c r="R556" s="274"/>
      <c r="S556" s="192"/>
      <c r="T556" s="274"/>
      <c r="U556" s="274"/>
    </row>
    <row r="557" spans="2:21" ht="11.25">
      <c r="B557" s="12"/>
      <c r="C557" s="274"/>
      <c r="D557" s="274"/>
      <c r="E557" s="274"/>
      <c r="F557" s="274"/>
      <c r="G557" s="274"/>
      <c r="H557" s="274"/>
      <c r="I557" s="274"/>
      <c r="J557" s="274"/>
      <c r="K557" s="274"/>
      <c r="L557" s="274"/>
      <c r="M557" s="274"/>
      <c r="N557" s="274"/>
      <c r="O557" s="274"/>
      <c r="P557" s="274"/>
      <c r="Q557" s="274"/>
      <c r="R557" s="274"/>
      <c r="S557" s="192"/>
      <c r="T557" s="274"/>
      <c r="U557" s="274"/>
    </row>
    <row r="558" spans="2:21" ht="11.25">
      <c r="B558" s="12"/>
      <c r="C558" s="274"/>
      <c r="D558" s="274"/>
      <c r="E558" s="274"/>
      <c r="F558" s="274"/>
      <c r="G558" s="274"/>
      <c r="H558" s="274"/>
      <c r="I558" s="274"/>
      <c r="J558" s="274"/>
      <c r="K558" s="274"/>
      <c r="L558" s="274"/>
      <c r="M558" s="274"/>
      <c r="N558" s="274"/>
      <c r="O558" s="274"/>
      <c r="P558" s="274"/>
      <c r="Q558" s="274"/>
      <c r="R558" s="274"/>
      <c r="S558" s="192"/>
      <c r="T558" s="274"/>
      <c r="U558" s="274"/>
    </row>
    <row r="559" spans="2:21" ht="11.25">
      <c r="B559" s="12"/>
      <c r="C559" s="274"/>
      <c r="D559" s="274"/>
      <c r="E559" s="274"/>
      <c r="F559" s="274"/>
      <c r="G559" s="274"/>
      <c r="H559" s="274"/>
      <c r="I559" s="274"/>
      <c r="J559" s="274"/>
      <c r="K559" s="274"/>
      <c r="L559" s="274"/>
      <c r="M559" s="274"/>
      <c r="N559" s="274"/>
      <c r="O559" s="274"/>
      <c r="P559" s="274"/>
      <c r="Q559" s="274"/>
      <c r="R559" s="274"/>
      <c r="S559" s="192"/>
      <c r="T559" s="274"/>
      <c r="U559" s="274"/>
    </row>
    <row r="560" spans="2:21" ht="11.25">
      <c r="B560" s="12"/>
      <c r="C560" s="274"/>
      <c r="D560" s="274"/>
      <c r="E560" s="274"/>
      <c r="F560" s="274"/>
      <c r="G560" s="274"/>
      <c r="H560" s="274"/>
      <c r="I560" s="274"/>
      <c r="J560" s="274"/>
      <c r="K560" s="274"/>
      <c r="L560" s="274"/>
      <c r="M560" s="274"/>
      <c r="N560" s="274"/>
      <c r="O560" s="274"/>
      <c r="P560" s="274"/>
      <c r="Q560" s="274"/>
      <c r="R560" s="274"/>
      <c r="S560" s="192"/>
      <c r="T560" s="274"/>
      <c r="U560" s="274"/>
    </row>
    <row r="561" spans="2:21" ht="11.25">
      <c r="B561" s="12"/>
      <c r="C561" s="274"/>
      <c r="D561" s="274"/>
      <c r="E561" s="274"/>
      <c r="F561" s="274"/>
      <c r="G561" s="274"/>
      <c r="H561" s="274"/>
      <c r="I561" s="274"/>
      <c r="J561" s="274"/>
      <c r="K561" s="274"/>
      <c r="L561" s="274"/>
      <c r="M561" s="274"/>
      <c r="N561" s="274"/>
      <c r="O561" s="274"/>
      <c r="P561" s="274"/>
      <c r="Q561" s="274"/>
      <c r="R561" s="274"/>
      <c r="S561" s="192"/>
      <c r="T561" s="274"/>
      <c r="U561" s="274"/>
    </row>
    <row r="562" spans="2:21" ht="11.25">
      <c r="B562" s="12"/>
      <c r="C562" s="274"/>
      <c r="D562" s="274"/>
      <c r="E562" s="274"/>
      <c r="F562" s="274"/>
      <c r="G562" s="274"/>
      <c r="H562" s="274"/>
      <c r="I562" s="274"/>
      <c r="J562" s="274"/>
      <c r="K562" s="274"/>
      <c r="L562" s="274"/>
      <c r="M562" s="274"/>
      <c r="N562" s="274"/>
      <c r="O562" s="274"/>
      <c r="P562" s="274"/>
      <c r="Q562" s="274"/>
      <c r="R562" s="274"/>
      <c r="S562" s="192"/>
      <c r="T562" s="274"/>
      <c r="U562" s="274"/>
    </row>
    <row r="563" spans="2:21" ht="11.25">
      <c r="B563" s="12"/>
      <c r="C563" s="274"/>
      <c r="D563" s="274"/>
      <c r="E563" s="274"/>
      <c r="F563" s="274"/>
      <c r="G563" s="274"/>
      <c r="H563" s="274"/>
      <c r="I563" s="274"/>
      <c r="J563" s="274"/>
      <c r="K563" s="274"/>
      <c r="L563" s="274"/>
      <c r="M563" s="274"/>
      <c r="N563" s="274"/>
      <c r="O563" s="274"/>
      <c r="P563" s="274"/>
      <c r="Q563" s="274"/>
      <c r="R563" s="274"/>
      <c r="S563" s="192"/>
      <c r="T563" s="274"/>
      <c r="U563" s="274"/>
    </row>
    <row r="564" spans="2:21" ht="11.25">
      <c r="B564" s="12"/>
      <c r="C564" s="274"/>
      <c r="D564" s="274"/>
      <c r="E564" s="274"/>
      <c r="F564" s="274"/>
      <c r="G564" s="274"/>
      <c r="H564" s="274"/>
      <c r="I564" s="274"/>
      <c r="J564" s="274"/>
      <c r="K564" s="274"/>
      <c r="L564" s="274"/>
      <c r="M564" s="274"/>
      <c r="N564" s="274"/>
      <c r="O564" s="274"/>
      <c r="P564" s="274"/>
      <c r="Q564" s="274"/>
      <c r="R564" s="274"/>
      <c r="S564" s="192"/>
      <c r="T564" s="274"/>
      <c r="U564" s="274"/>
    </row>
    <row r="565" spans="2:21" ht="11.25">
      <c r="B565" s="12"/>
      <c r="C565" s="274"/>
      <c r="D565" s="274"/>
      <c r="E565" s="274"/>
      <c r="F565" s="274"/>
      <c r="G565" s="274"/>
      <c r="H565" s="274"/>
      <c r="I565" s="274"/>
      <c r="J565" s="274"/>
      <c r="K565" s="274"/>
      <c r="L565" s="274"/>
      <c r="M565" s="274"/>
      <c r="N565" s="274"/>
      <c r="O565" s="274"/>
      <c r="P565" s="274"/>
      <c r="Q565" s="274"/>
      <c r="R565" s="274"/>
      <c r="S565" s="192"/>
      <c r="T565" s="274"/>
      <c r="U565" s="274"/>
    </row>
    <row r="566" spans="2:21" ht="11.25">
      <c r="B566" s="12"/>
      <c r="C566" s="274"/>
      <c r="D566" s="274"/>
      <c r="E566" s="274"/>
      <c r="F566" s="274"/>
      <c r="G566" s="274"/>
      <c r="H566" s="274"/>
      <c r="I566" s="274"/>
      <c r="J566" s="274"/>
      <c r="K566" s="274"/>
      <c r="L566" s="274"/>
      <c r="M566" s="274"/>
      <c r="N566" s="274"/>
      <c r="O566" s="274"/>
      <c r="P566" s="274"/>
      <c r="Q566" s="274"/>
      <c r="R566" s="274"/>
      <c r="S566" s="192"/>
      <c r="T566" s="274"/>
      <c r="U566" s="274"/>
    </row>
    <row r="567" spans="2:21" ht="11.25">
      <c r="B567" s="12"/>
      <c r="C567" s="274"/>
      <c r="D567" s="274"/>
      <c r="E567" s="274"/>
      <c r="F567" s="274"/>
      <c r="G567" s="274"/>
      <c r="H567" s="274"/>
      <c r="I567" s="274"/>
      <c r="J567" s="274"/>
      <c r="K567" s="274"/>
      <c r="L567" s="274"/>
      <c r="M567" s="274"/>
      <c r="N567" s="274"/>
      <c r="O567" s="274"/>
      <c r="P567" s="274"/>
      <c r="Q567" s="274"/>
      <c r="R567" s="274"/>
      <c r="S567" s="192"/>
      <c r="T567" s="274"/>
      <c r="U567" s="274"/>
    </row>
    <row r="568" spans="2:21" ht="11.25">
      <c r="B568" s="12"/>
      <c r="C568" s="274"/>
      <c r="D568" s="274"/>
      <c r="E568" s="274"/>
      <c r="F568" s="274"/>
      <c r="G568" s="274"/>
      <c r="H568" s="274"/>
      <c r="I568" s="274"/>
      <c r="J568" s="274"/>
      <c r="K568" s="274"/>
      <c r="L568" s="274"/>
      <c r="M568" s="274"/>
      <c r="N568" s="274"/>
      <c r="O568" s="274"/>
      <c r="P568" s="274"/>
      <c r="Q568" s="274"/>
      <c r="R568" s="274"/>
      <c r="S568" s="192"/>
      <c r="T568" s="274"/>
      <c r="U568" s="274"/>
    </row>
    <row r="569" spans="2:21" ht="11.25">
      <c r="B569" s="12"/>
      <c r="C569" s="274"/>
      <c r="D569" s="274"/>
      <c r="E569" s="274"/>
      <c r="F569" s="274"/>
      <c r="G569" s="274"/>
      <c r="H569" s="274"/>
      <c r="I569" s="274"/>
      <c r="J569" s="274"/>
      <c r="K569" s="274"/>
      <c r="L569" s="274"/>
      <c r="M569" s="274"/>
      <c r="N569" s="274"/>
      <c r="O569" s="274"/>
      <c r="P569" s="274"/>
      <c r="Q569" s="274"/>
      <c r="R569" s="274"/>
      <c r="S569" s="192"/>
      <c r="T569" s="274"/>
      <c r="U569" s="274"/>
    </row>
    <row r="570" spans="2:21" ht="11.25">
      <c r="B570" s="12"/>
      <c r="C570" s="274"/>
      <c r="D570" s="274"/>
      <c r="E570" s="274"/>
      <c r="F570" s="274"/>
      <c r="G570" s="274"/>
      <c r="H570" s="274"/>
      <c r="I570" s="274"/>
      <c r="J570" s="274"/>
      <c r="K570" s="274"/>
      <c r="L570" s="274"/>
      <c r="M570" s="274"/>
      <c r="N570" s="274"/>
      <c r="O570" s="274"/>
      <c r="P570" s="274"/>
      <c r="Q570" s="274"/>
      <c r="R570" s="274"/>
      <c r="S570" s="192"/>
      <c r="T570" s="274"/>
      <c r="U570" s="274"/>
    </row>
    <row r="571" spans="2:21" ht="11.25">
      <c r="B571" s="12"/>
      <c r="C571" s="274"/>
      <c r="D571" s="274"/>
      <c r="E571" s="274"/>
      <c r="F571" s="274"/>
      <c r="G571" s="274"/>
      <c r="H571" s="274"/>
      <c r="I571" s="274"/>
      <c r="J571" s="274"/>
      <c r="K571" s="274"/>
      <c r="L571" s="274"/>
      <c r="M571" s="274"/>
      <c r="N571" s="274"/>
      <c r="O571" s="274"/>
      <c r="P571" s="274"/>
      <c r="Q571" s="274"/>
      <c r="R571" s="274"/>
      <c r="S571" s="192"/>
      <c r="T571" s="274"/>
      <c r="U571" s="274"/>
    </row>
    <row r="572" spans="2:21" ht="11.25">
      <c r="B572" s="12"/>
      <c r="C572" s="274"/>
      <c r="D572" s="274"/>
      <c r="E572" s="274"/>
      <c r="F572" s="274"/>
      <c r="G572" s="274"/>
      <c r="H572" s="274"/>
      <c r="I572" s="274"/>
      <c r="J572" s="274"/>
      <c r="K572" s="274"/>
      <c r="L572" s="274"/>
      <c r="M572" s="274"/>
      <c r="N572" s="274"/>
      <c r="O572" s="274"/>
      <c r="P572" s="274"/>
      <c r="Q572" s="274"/>
      <c r="R572" s="274"/>
      <c r="S572" s="192"/>
      <c r="T572" s="274"/>
      <c r="U572" s="274"/>
    </row>
    <row r="573" spans="2:21" ht="11.25">
      <c r="B573" s="12"/>
      <c r="C573" s="274"/>
      <c r="D573" s="274"/>
      <c r="E573" s="274"/>
      <c r="F573" s="274"/>
      <c r="G573" s="274"/>
      <c r="H573" s="274"/>
      <c r="I573" s="274"/>
      <c r="J573" s="274"/>
      <c r="K573" s="274"/>
      <c r="L573" s="274"/>
      <c r="M573" s="274"/>
      <c r="N573" s="274"/>
      <c r="O573" s="274"/>
      <c r="P573" s="274"/>
      <c r="Q573" s="274"/>
      <c r="R573" s="274"/>
      <c r="S573" s="192"/>
      <c r="T573" s="274"/>
      <c r="U573" s="274"/>
    </row>
    <row r="574" spans="2:21" ht="11.25">
      <c r="B574" s="12"/>
      <c r="C574" s="274"/>
      <c r="D574" s="274"/>
      <c r="E574" s="274"/>
      <c r="F574" s="274"/>
      <c r="G574" s="274"/>
      <c r="H574" s="274"/>
      <c r="I574" s="274"/>
      <c r="J574" s="274"/>
      <c r="K574" s="274"/>
      <c r="L574" s="274"/>
      <c r="M574" s="274"/>
      <c r="N574" s="274"/>
      <c r="O574" s="274"/>
      <c r="P574" s="274"/>
      <c r="Q574" s="274"/>
      <c r="R574" s="274"/>
      <c r="S574" s="192"/>
      <c r="T574" s="274"/>
      <c r="U574" s="274"/>
    </row>
    <row r="575" spans="2:21" ht="11.25">
      <c r="B575" s="12"/>
      <c r="C575" s="274"/>
      <c r="D575" s="274"/>
      <c r="E575" s="274"/>
      <c r="F575" s="274"/>
      <c r="G575" s="274"/>
      <c r="H575" s="274"/>
      <c r="I575" s="274"/>
      <c r="J575" s="274"/>
      <c r="K575" s="274"/>
      <c r="L575" s="274"/>
      <c r="M575" s="274"/>
      <c r="N575" s="274"/>
      <c r="O575" s="274"/>
      <c r="P575" s="274"/>
      <c r="Q575" s="274"/>
      <c r="R575" s="274"/>
      <c r="S575" s="192"/>
      <c r="T575" s="274"/>
      <c r="U575" s="274"/>
    </row>
    <row r="576" spans="2:21" ht="11.25">
      <c r="B576" s="12"/>
      <c r="C576" s="274"/>
      <c r="D576" s="274"/>
      <c r="E576" s="274"/>
      <c r="F576" s="274"/>
      <c r="G576" s="274"/>
      <c r="H576" s="274"/>
      <c r="I576" s="274"/>
      <c r="J576" s="274"/>
      <c r="K576" s="274"/>
      <c r="L576" s="274"/>
      <c r="M576" s="274"/>
      <c r="N576" s="274"/>
      <c r="O576" s="274"/>
      <c r="P576" s="274"/>
      <c r="Q576" s="274"/>
      <c r="R576" s="274"/>
      <c r="S576" s="192"/>
      <c r="T576" s="274"/>
      <c r="U576" s="274"/>
    </row>
    <row r="577" spans="2:21" ht="11.25">
      <c r="B577" s="12"/>
      <c r="C577" s="274"/>
      <c r="D577" s="274"/>
      <c r="E577" s="274"/>
      <c r="F577" s="274"/>
      <c r="G577" s="274"/>
      <c r="H577" s="274"/>
      <c r="I577" s="274"/>
      <c r="J577" s="274"/>
      <c r="K577" s="274"/>
      <c r="L577" s="274"/>
      <c r="M577" s="274"/>
      <c r="N577" s="274"/>
      <c r="O577" s="274"/>
      <c r="P577" s="274"/>
      <c r="Q577" s="274"/>
      <c r="R577" s="274"/>
      <c r="S577" s="192"/>
      <c r="T577" s="274"/>
      <c r="U577" s="274"/>
    </row>
    <row r="578" spans="2:21" ht="11.25">
      <c r="B578" s="12"/>
      <c r="C578" s="274"/>
      <c r="D578" s="274"/>
      <c r="E578" s="274"/>
      <c r="F578" s="274"/>
      <c r="G578" s="274"/>
      <c r="H578" s="274"/>
      <c r="I578" s="274"/>
      <c r="J578" s="274"/>
      <c r="K578" s="274"/>
      <c r="L578" s="274"/>
      <c r="M578" s="274"/>
      <c r="N578" s="274"/>
      <c r="O578" s="274"/>
      <c r="P578" s="274"/>
      <c r="Q578" s="274"/>
      <c r="R578" s="274"/>
      <c r="S578" s="192"/>
      <c r="T578" s="274"/>
      <c r="U578" s="274"/>
    </row>
    <row r="579" spans="2:21" ht="11.25">
      <c r="B579" s="12"/>
      <c r="C579" s="274"/>
      <c r="D579" s="274"/>
      <c r="E579" s="274"/>
      <c r="F579" s="274"/>
      <c r="G579" s="274"/>
      <c r="H579" s="274"/>
      <c r="I579" s="274"/>
      <c r="J579" s="274"/>
      <c r="K579" s="274"/>
      <c r="L579" s="274"/>
      <c r="M579" s="274"/>
      <c r="N579" s="274"/>
      <c r="O579" s="274"/>
      <c r="P579" s="274"/>
      <c r="Q579" s="274"/>
      <c r="R579" s="274"/>
      <c r="S579" s="192"/>
      <c r="T579" s="274"/>
      <c r="U579" s="274"/>
    </row>
    <row r="580" spans="2:21" ht="11.25">
      <c r="B580" s="12"/>
      <c r="C580" s="274"/>
      <c r="D580" s="274"/>
      <c r="E580" s="274"/>
      <c r="F580" s="274"/>
      <c r="G580" s="274"/>
      <c r="H580" s="274"/>
      <c r="I580" s="274"/>
      <c r="J580" s="274"/>
      <c r="K580" s="274"/>
      <c r="L580" s="274"/>
      <c r="M580" s="274"/>
      <c r="N580" s="274"/>
      <c r="O580" s="274"/>
      <c r="P580" s="274"/>
      <c r="Q580" s="274"/>
      <c r="R580" s="274"/>
      <c r="S580" s="192"/>
      <c r="T580" s="274"/>
      <c r="U580" s="274"/>
    </row>
    <row r="581" spans="2:21" ht="11.25">
      <c r="B581" s="12"/>
      <c r="C581" s="274"/>
      <c r="D581" s="274"/>
      <c r="E581" s="274"/>
      <c r="F581" s="274"/>
      <c r="G581" s="274"/>
      <c r="H581" s="274"/>
      <c r="I581" s="274"/>
      <c r="J581" s="274"/>
      <c r="K581" s="274"/>
      <c r="L581" s="274"/>
      <c r="M581" s="274"/>
      <c r="N581" s="274"/>
      <c r="O581" s="274"/>
      <c r="P581" s="274"/>
      <c r="Q581" s="274"/>
      <c r="R581" s="274"/>
      <c r="S581" s="192"/>
      <c r="T581" s="274"/>
      <c r="U581" s="274"/>
    </row>
    <row r="582" spans="2:21" ht="11.25">
      <c r="B582" s="12"/>
      <c r="C582" s="274"/>
      <c r="D582" s="274"/>
      <c r="E582" s="274"/>
      <c r="F582" s="274"/>
      <c r="G582" s="274"/>
      <c r="H582" s="274"/>
      <c r="I582" s="274"/>
      <c r="J582" s="274"/>
      <c r="K582" s="274"/>
      <c r="L582" s="274"/>
      <c r="M582" s="274"/>
      <c r="N582" s="274"/>
      <c r="O582" s="274"/>
      <c r="P582" s="274"/>
      <c r="Q582" s="274"/>
      <c r="R582" s="274"/>
      <c r="S582" s="192"/>
      <c r="T582" s="274"/>
      <c r="U582" s="274"/>
    </row>
    <row r="583" spans="2:21" ht="11.25">
      <c r="B583" s="12"/>
      <c r="C583" s="274"/>
      <c r="D583" s="274"/>
      <c r="E583" s="274"/>
      <c r="F583" s="274"/>
      <c r="G583" s="274"/>
      <c r="H583" s="274"/>
      <c r="I583" s="274"/>
      <c r="J583" s="274"/>
      <c r="K583" s="274"/>
      <c r="L583" s="274"/>
      <c r="M583" s="274"/>
      <c r="N583" s="274"/>
      <c r="O583" s="274"/>
      <c r="P583" s="274"/>
      <c r="Q583" s="274"/>
      <c r="R583" s="274"/>
      <c r="S583" s="192"/>
      <c r="T583" s="274"/>
      <c r="U583" s="274"/>
    </row>
    <row r="584" spans="2:21" ht="11.25">
      <c r="B584" s="12"/>
      <c r="C584" s="274"/>
      <c r="D584" s="274"/>
      <c r="E584" s="274"/>
      <c r="F584" s="274"/>
      <c r="G584" s="274"/>
      <c r="H584" s="274"/>
      <c r="I584" s="274"/>
      <c r="J584" s="274"/>
      <c r="K584" s="274"/>
      <c r="L584" s="274"/>
      <c r="M584" s="274"/>
      <c r="N584" s="274"/>
      <c r="O584" s="274"/>
      <c r="P584" s="274"/>
      <c r="Q584" s="274"/>
      <c r="R584" s="274"/>
      <c r="S584" s="192"/>
      <c r="T584" s="274"/>
      <c r="U584" s="274"/>
    </row>
    <row r="585" spans="2:21" ht="11.25">
      <c r="B585" s="12"/>
      <c r="C585" s="274"/>
      <c r="D585" s="274"/>
      <c r="E585" s="274"/>
      <c r="F585" s="274"/>
      <c r="G585" s="274"/>
      <c r="H585" s="274"/>
      <c r="I585" s="274"/>
      <c r="J585" s="274"/>
      <c r="K585" s="274"/>
      <c r="L585" s="274"/>
      <c r="M585" s="274"/>
      <c r="N585" s="274"/>
      <c r="O585" s="274"/>
      <c r="P585" s="274"/>
      <c r="Q585" s="274"/>
      <c r="R585" s="274"/>
      <c r="S585" s="192"/>
      <c r="T585" s="274"/>
      <c r="U585" s="274"/>
    </row>
    <row r="586" spans="2:21" ht="11.25">
      <c r="B586" s="12"/>
      <c r="C586" s="274"/>
      <c r="D586" s="274"/>
      <c r="E586" s="274"/>
      <c r="F586" s="274"/>
      <c r="G586" s="274"/>
      <c r="H586" s="274"/>
      <c r="I586" s="274"/>
      <c r="J586" s="274"/>
      <c r="K586" s="274"/>
      <c r="L586" s="274"/>
      <c r="M586" s="274"/>
      <c r="N586" s="274"/>
      <c r="O586" s="274"/>
      <c r="P586" s="274"/>
      <c r="Q586" s="274"/>
      <c r="R586" s="274"/>
      <c r="S586" s="192"/>
      <c r="T586" s="274"/>
      <c r="U586" s="274"/>
    </row>
    <row r="587" spans="2:21" ht="11.25">
      <c r="B587" s="12"/>
      <c r="C587" s="274"/>
      <c r="D587" s="274"/>
      <c r="E587" s="274"/>
      <c r="F587" s="274"/>
      <c r="G587" s="274"/>
      <c r="H587" s="274"/>
      <c r="I587" s="274"/>
      <c r="J587" s="274"/>
      <c r="K587" s="274"/>
      <c r="L587" s="274"/>
      <c r="M587" s="274"/>
      <c r="N587" s="274"/>
      <c r="O587" s="274"/>
      <c r="P587" s="274"/>
      <c r="Q587" s="274"/>
      <c r="R587" s="274"/>
      <c r="S587" s="192"/>
      <c r="T587" s="274"/>
      <c r="U587" s="274"/>
    </row>
    <row r="588" spans="2:21" ht="11.25">
      <c r="B588" s="12"/>
      <c r="C588" s="274"/>
      <c r="D588" s="274"/>
      <c r="E588" s="274"/>
      <c r="F588" s="274"/>
      <c r="G588" s="274"/>
      <c r="H588" s="274"/>
      <c r="I588" s="274"/>
      <c r="J588" s="274"/>
      <c r="K588" s="274"/>
      <c r="L588" s="274"/>
      <c r="M588" s="274"/>
      <c r="N588" s="274"/>
      <c r="O588" s="274"/>
      <c r="P588" s="274"/>
      <c r="Q588" s="274"/>
      <c r="R588" s="274"/>
      <c r="S588" s="192"/>
      <c r="T588" s="274"/>
      <c r="U588" s="274"/>
    </row>
    <row r="589" spans="2:21" ht="11.25">
      <c r="B589" s="12"/>
      <c r="C589" s="274"/>
      <c r="D589" s="274"/>
      <c r="E589" s="274"/>
      <c r="F589" s="274"/>
      <c r="G589" s="274"/>
      <c r="H589" s="274"/>
      <c r="I589" s="274"/>
      <c r="J589" s="274"/>
      <c r="K589" s="274"/>
      <c r="L589" s="274"/>
      <c r="M589" s="274"/>
      <c r="N589" s="274"/>
      <c r="O589" s="274"/>
      <c r="P589" s="274"/>
      <c r="Q589" s="274"/>
      <c r="R589" s="274"/>
      <c r="S589" s="192"/>
      <c r="T589" s="274"/>
      <c r="U589" s="274"/>
    </row>
    <row r="590" spans="2:21" ht="11.25">
      <c r="B590" s="12"/>
      <c r="C590" s="274"/>
      <c r="D590" s="274"/>
      <c r="E590" s="274"/>
      <c r="F590" s="274"/>
      <c r="G590" s="274"/>
      <c r="H590" s="274"/>
      <c r="I590" s="274"/>
      <c r="J590" s="274"/>
      <c r="K590" s="274"/>
      <c r="L590" s="274"/>
      <c r="M590" s="274"/>
      <c r="N590" s="274"/>
      <c r="O590" s="274"/>
      <c r="P590" s="274"/>
      <c r="Q590" s="274"/>
      <c r="R590" s="274"/>
      <c r="S590" s="192"/>
      <c r="T590" s="274"/>
      <c r="U590" s="274"/>
    </row>
    <row r="591" spans="2:21" ht="11.25">
      <c r="B591" s="12"/>
      <c r="C591" s="274"/>
      <c r="D591" s="274"/>
      <c r="E591" s="274"/>
      <c r="F591" s="274"/>
      <c r="G591" s="274"/>
      <c r="H591" s="274"/>
      <c r="I591" s="274"/>
      <c r="J591" s="274"/>
      <c r="K591" s="274"/>
      <c r="L591" s="274"/>
      <c r="M591" s="274"/>
      <c r="N591" s="274"/>
      <c r="O591" s="274"/>
      <c r="P591" s="274"/>
      <c r="Q591" s="274"/>
      <c r="R591" s="274"/>
      <c r="S591" s="192"/>
      <c r="T591" s="274"/>
      <c r="U591" s="274"/>
    </row>
    <row r="592" spans="2:21" ht="11.25">
      <c r="B592" s="12"/>
      <c r="C592" s="274"/>
      <c r="D592" s="274"/>
      <c r="E592" s="274"/>
      <c r="F592" s="274"/>
      <c r="G592" s="274"/>
      <c r="H592" s="274"/>
      <c r="I592" s="274"/>
      <c r="J592" s="274"/>
      <c r="K592" s="274"/>
      <c r="L592" s="274"/>
      <c r="M592" s="274"/>
      <c r="N592" s="274"/>
      <c r="O592" s="274"/>
      <c r="P592" s="274"/>
      <c r="Q592" s="274"/>
      <c r="R592" s="274"/>
      <c r="S592" s="192"/>
      <c r="T592" s="274"/>
      <c r="U592" s="274"/>
    </row>
    <row r="593" spans="2:21" ht="11.25">
      <c r="B593" s="12"/>
      <c r="C593" s="274"/>
      <c r="D593" s="274"/>
      <c r="E593" s="274"/>
      <c r="F593" s="274"/>
      <c r="G593" s="274"/>
      <c r="H593" s="274"/>
      <c r="I593" s="274"/>
      <c r="J593" s="274"/>
      <c r="K593" s="274"/>
      <c r="L593" s="274"/>
      <c r="M593" s="274"/>
      <c r="N593" s="274"/>
      <c r="O593" s="274"/>
      <c r="P593" s="274"/>
      <c r="Q593" s="274"/>
      <c r="R593" s="274"/>
      <c r="S593" s="192"/>
      <c r="T593" s="274"/>
      <c r="U593" s="274"/>
    </row>
    <row r="594" spans="2:21" ht="11.25">
      <c r="B594" s="12"/>
      <c r="C594" s="274"/>
      <c r="D594" s="274"/>
      <c r="E594" s="274"/>
      <c r="F594" s="274"/>
      <c r="G594" s="274"/>
      <c r="H594" s="274"/>
      <c r="I594" s="274"/>
      <c r="J594" s="274"/>
      <c r="K594" s="274"/>
      <c r="L594" s="274"/>
      <c r="M594" s="274"/>
      <c r="N594" s="274"/>
      <c r="O594" s="274"/>
      <c r="P594" s="274"/>
      <c r="Q594" s="274"/>
      <c r="R594" s="274"/>
      <c r="S594" s="192"/>
      <c r="T594" s="274"/>
      <c r="U594" s="274"/>
    </row>
    <row r="595" spans="2:21" ht="11.25">
      <c r="B595" s="12"/>
      <c r="C595" s="274"/>
      <c r="D595" s="274"/>
      <c r="E595" s="274"/>
      <c r="F595" s="274"/>
      <c r="G595" s="274"/>
      <c r="H595" s="274"/>
      <c r="I595" s="274"/>
      <c r="J595" s="274"/>
      <c r="K595" s="274"/>
      <c r="L595" s="274"/>
      <c r="M595" s="274"/>
      <c r="N595" s="274"/>
      <c r="O595" s="274"/>
      <c r="P595" s="274"/>
      <c r="Q595" s="274"/>
      <c r="R595" s="274"/>
      <c r="S595" s="192"/>
      <c r="T595" s="274"/>
      <c r="U595" s="274"/>
    </row>
    <row r="596" spans="2:21" ht="11.25">
      <c r="B596" s="12"/>
      <c r="C596" s="274"/>
      <c r="D596" s="274"/>
      <c r="E596" s="274"/>
      <c r="F596" s="274"/>
      <c r="G596" s="274"/>
      <c r="H596" s="274"/>
      <c r="I596" s="274"/>
      <c r="J596" s="274"/>
      <c r="K596" s="274"/>
      <c r="L596" s="274"/>
      <c r="M596" s="274"/>
      <c r="N596" s="274"/>
      <c r="O596" s="274"/>
      <c r="P596" s="274"/>
      <c r="Q596" s="274"/>
      <c r="R596" s="274"/>
      <c r="S596" s="192"/>
      <c r="T596" s="274"/>
      <c r="U596" s="274"/>
    </row>
    <row r="597" spans="2:21" ht="11.25">
      <c r="B597" s="12"/>
      <c r="C597" s="274"/>
      <c r="D597" s="274"/>
      <c r="E597" s="274"/>
      <c r="F597" s="274"/>
      <c r="G597" s="274"/>
      <c r="H597" s="274"/>
      <c r="I597" s="274"/>
      <c r="J597" s="274"/>
      <c r="K597" s="274"/>
      <c r="L597" s="274"/>
      <c r="M597" s="274"/>
      <c r="N597" s="274"/>
      <c r="O597" s="274"/>
      <c r="P597" s="274"/>
      <c r="Q597" s="274"/>
      <c r="R597" s="274"/>
      <c r="S597" s="192"/>
      <c r="T597" s="274"/>
      <c r="U597" s="274"/>
    </row>
    <row r="598" spans="2:21" ht="11.25">
      <c r="B598" s="12"/>
      <c r="C598" s="274"/>
      <c r="D598" s="274"/>
      <c r="E598" s="274"/>
      <c r="F598" s="274"/>
      <c r="G598" s="274"/>
      <c r="H598" s="274"/>
      <c r="I598" s="274"/>
      <c r="J598" s="274"/>
      <c r="K598" s="274"/>
      <c r="L598" s="274"/>
      <c r="M598" s="274"/>
      <c r="N598" s="274"/>
      <c r="O598" s="274"/>
      <c r="P598" s="274"/>
      <c r="Q598" s="274"/>
      <c r="R598" s="274"/>
      <c r="S598" s="192"/>
      <c r="T598" s="274"/>
      <c r="U598" s="274"/>
    </row>
    <row r="599" spans="2:21" ht="11.25">
      <c r="B599" s="12"/>
      <c r="C599" s="274"/>
      <c r="D599" s="274"/>
      <c r="E599" s="274"/>
      <c r="F599" s="274"/>
      <c r="G599" s="274"/>
      <c r="H599" s="274"/>
      <c r="I599" s="274"/>
      <c r="J599" s="274"/>
      <c r="K599" s="274"/>
      <c r="L599" s="274"/>
      <c r="M599" s="274"/>
      <c r="N599" s="274"/>
      <c r="O599" s="274"/>
      <c r="P599" s="274"/>
      <c r="Q599" s="274"/>
      <c r="R599" s="274"/>
      <c r="S599" s="192"/>
      <c r="T599" s="274"/>
      <c r="U599" s="274"/>
    </row>
    <row r="600" spans="2:21" ht="11.25">
      <c r="B600" s="12"/>
      <c r="C600" s="274"/>
      <c r="D600" s="274"/>
      <c r="E600" s="274"/>
      <c r="F600" s="274"/>
      <c r="G600" s="274"/>
      <c r="H600" s="274"/>
      <c r="I600" s="274"/>
      <c r="J600" s="274"/>
      <c r="K600" s="274"/>
      <c r="L600" s="274"/>
      <c r="M600" s="274"/>
      <c r="N600" s="274"/>
      <c r="O600" s="274"/>
      <c r="P600" s="274"/>
      <c r="Q600" s="274"/>
      <c r="R600" s="274"/>
      <c r="S600" s="192"/>
      <c r="T600" s="274"/>
      <c r="U600" s="274"/>
    </row>
    <row r="601" spans="2:21" ht="11.25">
      <c r="B601" s="12"/>
      <c r="C601" s="274"/>
      <c r="D601" s="274"/>
      <c r="E601" s="274"/>
      <c r="F601" s="274"/>
      <c r="G601" s="274"/>
      <c r="H601" s="274"/>
      <c r="I601" s="274"/>
      <c r="J601" s="274"/>
      <c r="K601" s="274"/>
      <c r="L601" s="274"/>
      <c r="M601" s="274"/>
      <c r="N601" s="274"/>
      <c r="O601" s="274"/>
      <c r="P601" s="274"/>
      <c r="Q601" s="274"/>
      <c r="R601" s="274"/>
      <c r="S601" s="192"/>
      <c r="T601" s="274"/>
      <c r="U601" s="274"/>
    </row>
    <row r="602" spans="2:21" ht="11.25">
      <c r="B602" s="12"/>
      <c r="C602" s="274"/>
      <c r="D602" s="274"/>
      <c r="E602" s="274"/>
      <c r="F602" s="274"/>
      <c r="G602" s="274"/>
      <c r="H602" s="274"/>
      <c r="I602" s="274"/>
      <c r="J602" s="274"/>
      <c r="K602" s="274"/>
      <c r="L602" s="274"/>
      <c r="M602" s="274"/>
      <c r="N602" s="274"/>
      <c r="O602" s="274"/>
      <c r="P602" s="274"/>
      <c r="Q602" s="274"/>
      <c r="R602" s="274"/>
      <c r="S602" s="192"/>
      <c r="T602" s="274"/>
      <c r="U602" s="274"/>
    </row>
    <row r="603" spans="2:21" ht="11.25">
      <c r="B603" s="12"/>
      <c r="C603" s="274"/>
      <c r="D603" s="274"/>
      <c r="E603" s="274"/>
      <c r="F603" s="274"/>
      <c r="G603" s="274"/>
      <c r="H603" s="274"/>
      <c r="I603" s="274"/>
      <c r="J603" s="274"/>
      <c r="K603" s="274"/>
      <c r="L603" s="274"/>
      <c r="M603" s="274"/>
      <c r="N603" s="274"/>
      <c r="O603" s="274"/>
      <c r="P603" s="274"/>
      <c r="Q603" s="274"/>
      <c r="R603" s="274"/>
      <c r="S603" s="192"/>
      <c r="T603" s="274"/>
      <c r="U603" s="274"/>
    </row>
    <row r="604" spans="2:21" ht="11.25">
      <c r="B604" s="12"/>
      <c r="C604" s="274"/>
      <c r="D604" s="274"/>
      <c r="E604" s="274"/>
      <c r="F604" s="274"/>
      <c r="G604" s="274"/>
      <c r="H604" s="274"/>
      <c r="I604" s="274"/>
      <c r="J604" s="274"/>
      <c r="K604" s="274"/>
      <c r="L604" s="274"/>
      <c r="M604" s="274"/>
      <c r="N604" s="274"/>
      <c r="O604" s="274"/>
      <c r="P604" s="274"/>
      <c r="Q604" s="274"/>
      <c r="R604" s="274"/>
      <c r="S604" s="192"/>
      <c r="T604" s="274"/>
      <c r="U604" s="274"/>
    </row>
    <row r="605" spans="2:21" ht="11.25">
      <c r="B605" s="12"/>
      <c r="C605" s="274"/>
      <c r="D605" s="274"/>
      <c r="E605" s="274"/>
      <c r="F605" s="274"/>
      <c r="G605" s="274"/>
      <c r="H605" s="274"/>
      <c r="I605" s="274"/>
      <c r="J605" s="274"/>
      <c r="K605" s="274"/>
      <c r="L605" s="274"/>
      <c r="M605" s="274"/>
      <c r="N605" s="274"/>
      <c r="O605" s="274"/>
      <c r="P605" s="274"/>
      <c r="Q605" s="274"/>
      <c r="R605" s="274"/>
      <c r="S605" s="192"/>
      <c r="T605" s="274"/>
      <c r="U605" s="274"/>
    </row>
    <row r="606" spans="2:21" ht="11.25">
      <c r="B606" s="12"/>
      <c r="C606" s="274"/>
      <c r="D606" s="274"/>
      <c r="E606" s="274"/>
      <c r="F606" s="274"/>
      <c r="G606" s="274"/>
      <c r="H606" s="274"/>
      <c r="I606" s="274"/>
      <c r="J606" s="274"/>
      <c r="K606" s="274"/>
      <c r="L606" s="274"/>
      <c r="M606" s="274"/>
      <c r="N606" s="274"/>
      <c r="O606" s="274"/>
      <c r="P606" s="274"/>
      <c r="Q606" s="274"/>
      <c r="R606" s="274"/>
      <c r="S606" s="192"/>
      <c r="T606" s="274"/>
      <c r="U606" s="274"/>
    </row>
    <row r="607" spans="2:21" ht="11.25">
      <c r="B607" s="12"/>
      <c r="C607" s="274"/>
      <c r="D607" s="274"/>
      <c r="E607" s="274"/>
      <c r="F607" s="274"/>
      <c r="G607" s="274"/>
      <c r="H607" s="274"/>
      <c r="I607" s="274"/>
      <c r="J607" s="274"/>
      <c r="K607" s="274"/>
      <c r="L607" s="274"/>
      <c r="M607" s="274"/>
      <c r="N607" s="274"/>
      <c r="O607" s="274"/>
      <c r="P607" s="274"/>
      <c r="Q607" s="274"/>
      <c r="R607" s="274"/>
      <c r="S607" s="192"/>
      <c r="T607" s="274"/>
      <c r="U607" s="274"/>
    </row>
    <row r="608" spans="2:21" ht="11.25">
      <c r="B608" s="12"/>
      <c r="C608" s="274"/>
      <c r="D608" s="274"/>
      <c r="E608" s="274"/>
      <c r="F608" s="274"/>
      <c r="G608" s="274"/>
      <c r="H608" s="274"/>
      <c r="I608" s="274"/>
      <c r="J608" s="274"/>
      <c r="K608" s="274"/>
      <c r="L608" s="274"/>
      <c r="M608" s="274"/>
      <c r="N608" s="274"/>
      <c r="O608" s="274"/>
      <c r="P608" s="274"/>
      <c r="Q608" s="274"/>
      <c r="R608" s="274"/>
      <c r="S608" s="192"/>
      <c r="T608" s="274"/>
      <c r="U608" s="274"/>
    </row>
    <row r="609" spans="2:21" ht="11.25">
      <c r="B609" s="12"/>
      <c r="C609" s="274"/>
      <c r="D609" s="274"/>
      <c r="E609" s="274"/>
      <c r="F609" s="274"/>
      <c r="G609" s="274"/>
      <c r="H609" s="274"/>
      <c r="I609" s="274"/>
      <c r="J609" s="274"/>
      <c r="K609" s="274"/>
      <c r="L609" s="274"/>
      <c r="M609" s="274"/>
      <c r="N609" s="274"/>
      <c r="O609" s="274"/>
      <c r="P609" s="274"/>
      <c r="Q609" s="274"/>
      <c r="R609" s="274"/>
      <c r="S609" s="192"/>
      <c r="T609" s="274"/>
      <c r="U609" s="274"/>
    </row>
    <row r="610" spans="2:21" ht="11.25">
      <c r="B610" s="12"/>
      <c r="C610" s="274"/>
      <c r="D610" s="274"/>
      <c r="E610" s="274"/>
      <c r="F610" s="274"/>
      <c r="G610" s="274"/>
      <c r="H610" s="274"/>
      <c r="I610" s="274"/>
      <c r="J610" s="274"/>
      <c r="K610" s="274"/>
      <c r="L610" s="274"/>
      <c r="M610" s="274"/>
      <c r="N610" s="274"/>
      <c r="O610" s="274"/>
      <c r="P610" s="274"/>
      <c r="Q610" s="274"/>
      <c r="R610" s="274"/>
      <c r="S610" s="192"/>
      <c r="T610" s="274"/>
      <c r="U610" s="274"/>
    </row>
    <row r="611" spans="2:21" ht="11.25">
      <c r="B611" s="12"/>
      <c r="C611" s="274"/>
      <c r="D611" s="274"/>
      <c r="E611" s="274"/>
      <c r="F611" s="274"/>
      <c r="G611" s="274"/>
      <c r="H611" s="274"/>
      <c r="I611" s="274"/>
      <c r="J611" s="274"/>
      <c r="K611" s="274"/>
      <c r="L611" s="274"/>
      <c r="M611" s="274"/>
      <c r="N611" s="274"/>
      <c r="O611" s="274"/>
      <c r="P611" s="274"/>
      <c r="Q611" s="274"/>
      <c r="R611" s="274"/>
      <c r="S611" s="192"/>
      <c r="T611" s="274"/>
      <c r="U611" s="274"/>
    </row>
    <row r="612" spans="2:21" ht="11.25">
      <c r="B612" s="12"/>
      <c r="C612" s="274"/>
      <c r="D612" s="274"/>
      <c r="E612" s="274"/>
      <c r="F612" s="274"/>
      <c r="G612" s="274"/>
      <c r="H612" s="274"/>
      <c r="I612" s="274"/>
      <c r="J612" s="274"/>
      <c r="K612" s="274"/>
      <c r="L612" s="274"/>
      <c r="M612" s="274"/>
      <c r="N612" s="274"/>
      <c r="O612" s="274"/>
      <c r="P612" s="274"/>
      <c r="Q612" s="274"/>
      <c r="R612" s="274"/>
      <c r="S612" s="192"/>
      <c r="T612" s="274"/>
      <c r="U612" s="274"/>
    </row>
    <row r="613" spans="2:21" ht="11.25">
      <c r="B613" s="12"/>
      <c r="C613" s="274"/>
      <c r="D613" s="274"/>
      <c r="E613" s="274"/>
      <c r="F613" s="274"/>
      <c r="G613" s="274"/>
      <c r="H613" s="274"/>
      <c r="I613" s="274"/>
      <c r="J613" s="274"/>
      <c r="K613" s="274"/>
      <c r="L613" s="274"/>
      <c r="M613" s="274"/>
      <c r="N613" s="274"/>
      <c r="O613" s="274"/>
      <c r="P613" s="274"/>
      <c r="Q613" s="274"/>
      <c r="R613" s="274"/>
      <c r="S613" s="192"/>
      <c r="T613" s="274"/>
      <c r="U613" s="274"/>
    </row>
    <row r="614" spans="2:21" ht="11.25">
      <c r="B614" s="12"/>
      <c r="C614" s="274"/>
      <c r="D614" s="274"/>
      <c r="E614" s="274"/>
      <c r="F614" s="274"/>
      <c r="G614" s="274"/>
      <c r="H614" s="274"/>
      <c r="I614" s="274"/>
      <c r="J614" s="274"/>
      <c r="K614" s="274"/>
      <c r="L614" s="274"/>
      <c r="M614" s="274"/>
      <c r="N614" s="274"/>
      <c r="O614" s="274"/>
      <c r="P614" s="274"/>
      <c r="Q614" s="274"/>
      <c r="R614" s="274"/>
      <c r="S614" s="192"/>
      <c r="T614" s="274"/>
      <c r="U614" s="274"/>
    </row>
    <row r="615" spans="2:21" ht="11.25">
      <c r="B615" s="12"/>
      <c r="C615" s="274"/>
      <c r="D615" s="274"/>
      <c r="E615" s="274"/>
      <c r="F615" s="274"/>
      <c r="G615" s="274"/>
      <c r="H615" s="274"/>
      <c r="I615" s="274"/>
      <c r="J615" s="274"/>
      <c r="K615" s="274"/>
      <c r="L615" s="274"/>
      <c r="M615" s="274"/>
      <c r="N615" s="274"/>
      <c r="O615" s="274"/>
      <c r="P615" s="274"/>
      <c r="Q615" s="274"/>
      <c r="R615" s="274"/>
      <c r="S615" s="192"/>
      <c r="T615" s="274"/>
      <c r="U615" s="274"/>
    </row>
    <row r="616" spans="2:21" ht="11.25">
      <c r="B616" s="12"/>
      <c r="C616" s="274"/>
      <c r="D616" s="274"/>
      <c r="E616" s="274"/>
      <c r="F616" s="274"/>
      <c r="G616" s="274"/>
      <c r="H616" s="274"/>
      <c r="I616" s="274"/>
      <c r="J616" s="274"/>
      <c r="K616" s="274"/>
      <c r="L616" s="274"/>
      <c r="M616" s="274"/>
      <c r="N616" s="274"/>
      <c r="O616" s="274"/>
      <c r="P616" s="274"/>
      <c r="Q616" s="274"/>
      <c r="R616" s="274"/>
      <c r="S616" s="192"/>
      <c r="T616" s="274"/>
      <c r="U616" s="274"/>
    </row>
    <row r="617" spans="2:21" ht="11.25">
      <c r="B617" s="12"/>
      <c r="C617" s="274"/>
      <c r="D617" s="274"/>
      <c r="E617" s="274"/>
      <c r="F617" s="274"/>
      <c r="G617" s="274"/>
      <c r="H617" s="274"/>
      <c r="I617" s="274"/>
      <c r="J617" s="274"/>
      <c r="K617" s="274"/>
      <c r="L617" s="274"/>
      <c r="M617" s="274"/>
      <c r="N617" s="274"/>
      <c r="O617" s="274"/>
      <c r="P617" s="274"/>
      <c r="Q617" s="274"/>
      <c r="R617" s="274"/>
      <c r="S617" s="192"/>
      <c r="T617" s="274"/>
      <c r="U617" s="274"/>
    </row>
    <row r="618" spans="2:21" ht="11.25">
      <c r="B618" s="12"/>
      <c r="C618" s="274"/>
      <c r="D618" s="274"/>
      <c r="E618" s="274"/>
      <c r="F618" s="274"/>
      <c r="G618" s="274"/>
      <c r="H618" s="274"/>
      <c r="I618" s="274"/>
      <c r="J618" s="274"/>
      <c r="K618" s="274"/>
      <c r="L618" s="274"/>
      <c r="M618" s="274"/>
      <c r="N618" s="274"/>
      <c r="O618" s="274"/>
      <c r="P618" s="274"/>
      <c r="Q618" s="274"/>
      <c r="R618" s="274"/>
      <c r="S618" s="192"/>
      <c r="T618" s="274"/>
      <c r="U618" s="274"/>
    </row>
    <row r="619" spans="2:21" ht="11.25">
      <c r="B619" s="12"/>
      <c r="C619" s="274"/>
      <c r="D619" s="274"/>
      <c r="E619" s="274"/>
      <c r="F619" s="274"/>
      <c r="G619" s="274"/>
      <c r="H619" s="274"/>
      <c r="I619" s="274"/>
      <c r="J619" s="274"/>
      <c r="K619" s="274"/>
      <c r="L619" s="274"/>
      <c r="M619" s="274"/>
      <c r="N619" s="274"/>
      <c r="O619" s="274"/>
      <c r="P619" s="274"/>
      <c r="Q619" s="274"/>
      <c r="R619" s="274"/>
      <c r="S619" s="192"/>
      <c r="T619" s="274"/>
      <c r="U619" s="274"/>
    </row>
    <row r="620" spans="2:21" ht="11.25">
      <c r="B620" s="12"/>
      <c r="C620" s="274"/>
      <c r="D620" s="274"/>
      <c r="E620" s="274"/>
      <c r="F620" s="274"/>
      <c r="G620" s="274"/>
      <c r="H620" s="274"/>
      <c r="I620" s="274"/>
      <c r="J620" s="274"/>
      <c r="K620" s="274"/>
      <c r="L620" s="274"/>
      <c r="M620" s="274"/>
      <c r="N620" s="274"/>
      <c r="O620" s="274"/>
      <c r="P620" s="274"/>
      <c r="Q620" s="274"/>
      <c r="R620" s="274"/>
      <c r="S620" s="192"/>
      <c r="T620" s="274"/>
      <c r="U620" s="274"/>
    </row>
    <row r="621" spans="2:21" ht="11.25">
      <c r="B621" s="12"/>
      <c r="C621" s="274"/>
      <c r="D621" s="274"/>
      <c r="E621" s="274"/>
      <c r="F621" s="274"/>
      <c r="G621" s="274"/>
      <c r="H621" s="274"/>
      <c r="I621" s="274"/>
      <c r="J621" s="274"/>
      <c r="K621" s="274"/>
      <c r="L621" s="274"/>
      <c r="M621" s="274"/>
      <c r="N621" s="274"/>
      <c r="O621" s="274"/>
      <c r="P621" s="274"/>
      <c r="Q621" s="274"/>
      <c r="R621" s="274"/>
      <c r="S621" s="192"/>
      <c r="T621" s="274"/>
      <c r="U621" s="274"/>
    </row>
    <row r="622" spans="2:21" ht="11.25">
      <c r="B622" s="12"/>
      <c r="C622" s="274"/>
      <c r="D622" s="274"/>
      <c r="E622" s="274"/>
      <c r="F622" s="274"/>
      <c r="G622" s="274"/>
      <c r="H622" s="274"/>
      <c r="I622" s="274"/>
      <c r="J622" s="274"/>
      <c r="K622" s="274"/>
      <c r="L622" s="274"/>
      <c r="M622" s="274"/>
      <c r="N622" s="274"/>
      <c r="O622" s="274"/>
      <c r="P622" s="274"/>
      <c r="Q622" s="274"/>
      <c r="R622" s="274"/>
      <c r="S622" s="192"/>
      <c r="T622" s="274"/>
      <c r="U622" s="274"/>
    </row>
    <row r="623" spans="2:21" ht="11.25">
      <c r="B623" s="12"/>
      <c r="C623" s="274"/>
      <c r="D623" s="274"/>
      <c r="E623" s="274"/>
      <c r="F623" s="274"/>
      <c r="G623" s="274"/>
      <c r="H623" s="274"/>
      <c r="I623" s="274"/>
      <c r="J623" s="274"/>
      <c r="K623" s="274"/>
      <c r="L623" s="274"/>
      <c r="M623" s="274"/>
      <c r="N623" s="274"/>
      <c r="O623" s="274"/>
      <c r="P623" s="274"/>
      <c r="Q623" s="274"/>
      <c r="R623" s="274"/>
      <c r="S623" s="192"/>
      <c r="T623" s="274"/>
      <c r="U623" s="274"/>
    </row>
    <row r="624" spans="2:21" ht="11.25">
      <c r="B624" s="12"/>
      <c r="C624" s="274"/>
      <c r="D624" s="274"/>
      <c r="E624" s="274"/>
      <c r="F624" s="274"/>
      <c r="G624" s="274"/>
      <c r="H624" s="274"/>
      <c r="I624" s="274"/>
      <c r="J624" s="274"/>
      <c r="K624" s="274"/>
      <c r="L624" s="274"/>
      <c r="M624" s="274"/>
      <c r="N624" s="274"/>
      <c r="O624" s="274"/>
      <c r="P624" s="274"/>
      <c r="Q624" s="274"/>
      <c r="R624" s="274"/>
      <c r="S624" s="192"/>
      <c r="T624" s="274"/>
      <c r="U624" s="274"/>
    </row>
    <row r="625" spans="2:21" ht="11.25">
      <c r="B625" s="12"/>
      <c r="C625" s="274"/>
      <c r="D625" s="274"/>
      <c r="E625" s="274"/>
      <c r="F625" s="274"/>
      <c r="G625" s="274"/>
      <c r="H625" s="274"/>
      <c r="I625" s="274"/>
      <c r="J625" s="274"/>
      <c r="K625" s="274"/>
      <c r="L625" s="274"/>
      <c r="M625" s="274"/>
      <c r="N625" s="274"/>
      <c r="O625" s="274"/>
      <c r="P625" s="274"/>
      <c r="Q625" s="274"/>
      <c r="R625" s="274"/>
      <c r="S625" s="192"/>
      <c r="T625" s="274"/>
      <c r="U625" s="274"/>
    </row>
    <row r="626" spans="2:21" ht="11.25">
      <c r="B626" s="12"/>
      <c r="C626" s="274"/>
      <c r="D626" s="274"/>
      <c r="E626" s="274"/>
      <c r="F626" s="274"/>
      <c r="G626" s="274"/>
      <c r="H626" s="274"/>
      <c r="I626" s="274"/>
      <c r="J626" s="274"/>
      <c r="K626" s="274"/>
      <c r="L626" s="274"/>
      <c r="M626" s="274"/>
      <c r="N626" s="274"/>
      <c r="O626" s="274"/>
      <c r="P626" s="274"/>
      <c r="Q626" s="274"/>
      <c r="R626" s="274"/>
      <c r="S626" s="192"/>
      <c r="T626" s="274"/>
      <c r="U626" s="274"/>
    </row>
    <row r="627" spans="2:21" ht="11.25">
      <c r="B627" s="12"/>
      <c r="C627" s="274"/>
      <c r="D627" s="274"/>
      <c r="E627" s="274"/>
      <c r="F627" s="274"/>
      <c r="G627" s="274"/>
      <c r="H627" s="274"/>
      <c r="I627" s="274"/>
      <c r="J627" s="274"/>
      <c r="K627" s="274"/>
      <c r="L627" s="274"/>
      <c r="M627" s="274"/>
      <c r="N627" s="274"/>
      <c r="O627" s="274"/>
      <c r="P627" s="274"/>
      <c r="Q627" s="274"/>
      <c r="R627" s="274"/>
      <c r="S627" s="192"/>
      <c r="T627" s="274"/>
      <c r="U627" s="274"/>
    </row>
    <row r="628" spans="2:21" ht="11.25">
      <c r="B628" s="12"/>
      <c r="C628" s="274"/>
      <c r="D628" s="274"/>
      <c r="E628" s="274"/>
      <c r="F628" s="274"/>
      <c r="G628" s="274"/>
      <c r="H628" s="274"/>
      <c r="I628" s="274"/>
      <c r="J628" s="274"/>
      <c r="K628" s="274"/>
      <c r="L628" s="274"/>
      <c r="M628" s="274"/>
      <c r="N628" s="274"/>
      <c r="O628" s="274"/>
      <c r="P628" s="274"/>
      <c r="Q628" s="274"/>
      <c r="R628" s="274"/>
      <c r="S628" s="192"/>
      <c r="T628" s="274"/>
      <c r="U628" s="274"/>
    </row>
    <row r="629" spans="2:21" ht="11.25">
      <c r="B629" s="12"/>
      <c r="C629" s="274"/>
      <c r="D629" s="274"/>
      <c r="E629" s="274"/>
      <c r="F629" s="274"/>
      <c r="G629" s="274"/>
      <c r="H629" s="274"/>
      <c r="I629" s="274"/>
      <c r="J629" s="274"/>
      <c r="K629" s="274"/>
      <c r="L629" s="274"/>
      <c r="M629" s="274"/>
      <c r="N629" s="274"/>
      <c r="O629" s="274"/>
      <c r="P629" s="274"/>
      <c r="Q629" s="274"/>
      <c r="R629" s="274"/>
      <c r="S629" s="192"/>
      <c r="T629" s="274"/>
      <c r="U629" s="274"/>
    </row>
    <row r="630" spans="2:21" ht="11.25">
      <c r="B630" s="12"/>
      <c r="C630" s="274"/>
      <c r="D630" s="274"/>
      <c r="E630" s="274"/>
      <c r="F630" s="274"/>
      <c r="G630" s="274"/>
      <c r="H630" s="274"/>
      <c r="I630" s="274"/>
      <c r="J630" s="274"/>
      <c r="K630" s="274"/>
      <c r="L630" s="274"/>
      <c r="M630" s="274"/>
      <c r="N630" s="274"/>
      <c r="O630" s="274"/>
      <c r="P630" s="274"/>
      <c r="Q630" s="274"/>
      <c r="R630" s="274"/>
      <c r="S630" s="192"/>
      <c r="T630" s="274"/>
      <c r="U630" s="274"/>
    </row>
    <row r="631" spans="2:21" ht="11.25">
      <c r="B631" s="12"/>
      <c r="C631" s="274"/>
      <c r="D631" s="274"/>
      <c r="E631" s="274"/>
      <c r="F631" s="274"/>
      <c r="G631" s="274"/>
      <c r="H631" s="274"/>
      <c r="I631" s="274"/>
      <c r="J631" s="274"/>
      <c r="K631" s="274"/>
      <c r="L631" s="274"/>
      <c r="M631" s="274"/>
      <c r="N631" s="274"/>
      <c r="O631" s="274"/>
      <c r="P631" s="274"/>
      <c r="Q631" s="274"/>
      <c r="R631" s="274"/>
      <c r="S631" s="192"/>
      <c r="T631" s="274"/>
      <c r="U631" s="274"/>
    </row>
    <row r="632" spans="2:21" ht="11.25">
      <c r="B632" s="12"/>
      <c r="C632" s="274"/>
      <c r="D632" s="274"/>
      <c r="E632" s="274"/>
      <c r="F632" s="274"/>
      <c r="G632" s="274"/>
      <c r="H632" s="274"/>
      <c r="I632" s="274"/>
      <c r="J632" s="274"/>
      <c r="K632" s="274"/>
      <c r="L632" s="274"/>
      <c r="M632" s="274"/>
      <c r="N632" s="274"/>
      <c r="O632" s="274"/>
      <c r="P632" s="274"/>
      <c r="Q632" s="274"/>
      <c r="R632" s="274"/>
      <c r="S632" s="192"/>
      <c r="T632" s="274"/>
      <c r="U632" s="274"/>
    </row>
    <row r="633" spans="2:21" ht="11.25">
      <c r="B633" s="12"/>
      <c r="C633" s="274"/>
      <c r="D633" s="274"/>
      <c r="E633" s="274"/>
      <c r="F633" s="274"/>
      <c r="G633" s="274"/>
      <c r="H633" s="274"/>
      <c r="I633" s="274"/>
      <c r="J633" s="274"/>
      <c r="K633" s="274"/>
      <c r="L633" s="274"/>
      <c r="M633" s="274"/>
      <c r="N633" s="274"/>
      <c r="O633" s="274"/>
      <c r="P633" s="274"/>
      <c r="Q633" s="274"/>
      <c r="R633" s="274"/>
      <c r="S633" s="192"/>
      <c r="T633" s="274"/>
      <c r="U633" s="274"/>
    </row>
    <row r="634" spans="2:21" ht="11.25">
      <c r="B634" s="12"/>
      <c r="C634" s="274"/>
      <c r="D634" s="274"/>
      <c r="E634" s="274"/>
      <c r="F634" s="274"/>
      <c r="G634" s="274"/>
      <c r="H634" s="274"/>
      <c r="I634" s="274"/>
      <c r="J634" s="274"/>
      <c r="K634" s="274"/>
      <c r="L634" s="274"/>
      <c r="M634" s="274"/>
      <c r="N634" s="274"/>
      <c r="O634" s="274"/>
      <c r="P634" s="274"/>
      <c r="Q634" s="274"/>
      <c r="R634" s="274"/>
      <c r="S634" s="192"/>
      <c r="T634" s="274"/>
      <c r="U634" s="274"/>
    </row>
    <row r="635" spans="2:21" ht="11.25">
      <c r="B635" s="12"/>
      <c r="C635" s="274"/>
      <c r="D635" s="274"/>
      <c r="E635" s="274"/>
      <c r="F635" s="274"/>
      <c r="G635" s="274"/>
      <c r="H635" s="274"/>
      <c r="I635" s="274"/>
      <c r="J635" s="274"/>
      <c r="K635" s="274"/>
      <c r="L635" s="274"/>
      <c r="M635" s="274"/>
      <c r="N635" s="274"/>
      <c r="O635" s="274"/>
      <c r="P635" s="274"/>
      <c r="Q635" s="274"/>
      <c r="R635" s="274"/>
      <c r="S635" s="192"/>
      <c r="T635" s="274"/>
      <c r="U635" s="274"/>
    </row>
    <row r="636" spans="2:21" ht="11.25">
      <c r="B636" s="12"/>
      <c r="C636" s="274"/>
      <c r="D636" s="274"/>
      <c r="E636" s="274"/>
      <c r="F636" s="274"/>
      <c r="G636" s="274"/>
      <c r="H636" s="274"/>
      <c r="I636" s="274"/>
      <c r="J636" s="274"/>
      <c r="K636" s="274"/>
      <c r="L636" s="274"/>
      <c r="M636" s="274"/>
      <c r="N636" s="274"/>
      <c r="O636" s="274"/>
      <c r="P636" s="274"/>
      <c r="Q636" s="274"/>
      <c r="R636" s="274"/>
      <c r="S636" s="192"/>
      <c r="T636" s="274"/>
      <c r="U636" s="274"/>
    </row>
    <row r="637" spans="2:21" ht="11.25">
      <c r="B637" s="12"/>
      <c r="C637" s="274"/>
      <c r="D637" s="274"/>
      <c r="E637" s="274"/>
      <c r="F637" s="274"/>
      <c r="G637" s="274"/>
      <c r="H637" s="274"/>
      <c r="I637" s="274"/>
      <c r="J637" s="274"/>
      <c r="K637" s="274"/>
      <c r="L637" s="274"/>
      <c r="M637" s="274"/>
      <c r="N637" s="274"/>
      <c r="O637" s="274"/>
      <c r="P637" s="274"/>
      <c r="Q637" s="274"/>
      <c r="R637" s="274"/>
      <c r="S637" s="192"/>
      <c r="T637" s="274"/>
      <c r="U637" s="274"/>
    </row>
    <row r="638" spans="2:21" ht="11.25">
      <c r="B638" s="12"/>
      <c r="C638" s="274"/>
      <c r="D638" s="274"/>
      <c r="E638" s="274"/>
      <c r="F638" s="274"/>
      <c r="G638" s="274"/>
      <c r="H638" s="274"/>
      <c r="I638" s="274"/>
      <c r="J638" s="274"/>
      <c r="K638" s="274"/>
      <c r="L638" s="274"/>
      <c r="M638" s="274"/>
      <c r="N638" s="274"/>
      <c r="O638" s="274"/>
      <c r="P638" s="274"/>
      <c r="Q638" s="274"/>
      <c r="R638" s="274"/>
      <c r="S638" s="192"/>
      <c r="T638" s="274"/>
      <c r="U638" s="274"/>
    </row>
    <row r="639" spans="2:21" ht="11.25">
      <c r="B639" s="12"/>
      <c r="C639" s="274"/>
      <c r="D639" s="274"/>
      <c r="E639" s="274"/>
      <c r="F639" s="274"/>
      <c r="G639" s="274"/>
      <c r="H639" s="274"/>
      <c r="I639" s="274"/>
      <c r="J639" s="274"/>
      <c r="K639" s="274"/>
      <c r="L639" s="274"/>
      <c r="M639" s="274"/>
      <c r="N639" s="274"/>
      <c r="O639" s="274"/>
      <c r="P639" s="274"/>
      <c r="Q639" s="274"/>
      <c r="R639" s="274"/>
      <c r="S639" s="192"/>
      <c r="T639" s="274"/>
      <c r="U639" s="274"/>
    </row>
    <row r="640" spans="2:21" ht="11.25">
      <c r="B640" s="12"/>
      <c r="C640" s="274"/>
      <c r="D640" s="274"/>
      <c r="E640" s="274"/>
      <c r="F640" s="274"/>
      <c r="G640" s="274"/>
      <c r="H640" s="274"/>
      <c r="I640" s="274"/>
      <c r="J640" s="274"/>
      <c r="K640" s="274"/>
      <c r="L640" s="274"/>
      <c r="M640" s="274"/>
      <c r="N640" s="274"/>
      <c r="O640" s="274"/>
      <c r="P640" s="274"/>
      <c r="Q640" s="274"/>
      <c r="R640" s="274"/>
      <c r="S640" s="192"/>
      <c r="T640" s="274"/>
      <c r="U640" s="274"/>
    </row>
    <row r="641" spans="2:21" ht="11.25">
      <c r="B641" s="12"/>
      <c r="C641" s="274"/>
      <c r="D641" s="274"/>
      <c r="E641" s="274"/>
      <c r="F641" s="274"/>
      <c r="G641" s="274"/>
      <c r="H641" s="274"/>
      <c r="I641" s="274"/>
      <c r="J641" s="274"/>
      <c r="K641" s="274"/>
      <c r="L641" s="274"/>
      <c r="M641" s="274"/>
      <c r="N641" s="274"/>
      <c r="O641" s="274"/>
      <c r="P641" s="274"/>
      <c r="Q641" s="274"/>
      <c r="R641" s="274"/>
      <c r="S641" s="192"/>
      <c r="T641" s="274"/>
      <c r="U641" s="274"/>
    </row>
    <row r="642" spans="2:21" ht="11.25">
      <c r="B642" s="12"/>
      <c r="C642" s="274"/>
      <c r="D642" s="274"/>
      <c r="E642" s="274"/>
      <c r="F642" s="274"/>
      <c r="G642" s="274"/>
      <c r="H642" s="274"/>
      <c r="I642" s="274"/>
      <c r="J642" s="274"/>
      <c r="K642" s="274"/>
      <c r="L642" s="274"/>
      <c r="M642" s="274"/>
      <c r="N642" s="274"/>
      <c r="O642" s="274"/>
      <c r="P642" s="274"/>
      <c r="Q642" s="274"/>
      <c r="R642" s="274"/>
      <c r="S642" s="192"/>
      <c r="T642" s="274"/>
      <c r="U642" s="274"/>
    </row>
    <row r="643" spans="2:21" ht="11.25">
      <c r="B643" s="12"/>
      <c r="C643" s="274"/>
      <c r="D643" s="274"/>
      <c r="E643" s="274"/>
      <c r="F643" s="274"/>
      <c r="G643" s="274"/>
      <c r="H643" s="274"/>
      <c r="I643" s="274"/>
      <c r="J643" s="274"/>
      <c r="K643" s="274"/>
      <c r="L643" s="274"/>
      <c r="M643" s="274"/>
      <c r="N643" s="274"/>
      <c r="O643" s="274"/>
      <c r="P643" s="274"/>
      <c r="Q643" s="274"/>
      <c r="R643" s="274"/>
      <c r="S643" s="192"/>
      <c r="T643" s="274"/>
      <c r="U643" s="274"/>
    </row>
    <row r="644" spans="2:21" ht="11.25">
      <c r="B644" s="12"/>
      <c r="C644" s="274"/>
      <c r="D644" s="274"/>
      <c r="E644" s="274"/>
      <c r="F644" s="274"/>
      <c r="G644" s="274"/>
      <c r="H644" s="274"/>
      <c r="I644" s="274"/>
      <c r="J644" s="274"/>
      <c r="K644" s="274"/>
      <c r="L644" s="274"/>
      <c r="M644" s="274"/>
      <c r="N644" s="274"/>
      <c r="O644" s="274"/>
      <c r="P644" s="274"/>
      <c r="Q644" s="274"/>
      <c r="R644" s="274"/>
      <c r="S644" s="192"/>
      <c r="T644" s="274"/>
      <c r="U644" s="274"/>
    </row>
    <row r="645" spans="2:21" ht="11.25">
      <c r="B645" s="12"/>
      <c r="C645" s="274"/>
      <c r="D645" s="274"/>
      <c r="E645" s="274"/>
      <c r="F645" s="274"/>
      <c r="G645" s="274"/>
      <c r="H645" s="274"/>
      <c r="I645" s="274"/>
      <c r="J645" s="274"/>
      <c r="K645" s="274"/>
      <c r="L645" s="274"/>
      <c r="M645" s="274"/>
      <c r="N645" s="274"/>
      <c r="O645" s="274"/>
      <c r="P645" s="274"/>
      <c r="Q645" s="274"/>
      <c r="R645" s="274"/>
      <c r="S645" s="192"/>
      <c r="T645" s="274"/>
      <c r="U645" s="274"/>
    </row>
    <row r="646" spans="2:21" ht="11.25">
      <c r="B646" s="12"/>
      <c r="C646" s="274"/>
      <c r="D646" s="274"/>
      <c r="E646" s="274"/>
      <c r="F646" s="274"/>
      <c r="G646" s="274"/>
      <c r="H646" s="274"/>
      <c r="I646" s="274"/>
      <c r="J646" s="274"/>
      <c r="K646" s="274"/>
      <c r="L646" s="274"/>
      <c r="M646" s="274"/>
      <c r="N646" s="274"/>
      <c r="O646" s="274"/>
      <c r="P646" s="274"/>
      <c r="Q646" s="274"/>
      <c r="R646" s="274"/>
      <c r="S646" s="192"/>
      <c r="T646" s="274"/>
      <c r="U646" s="274"/>
    </row>
    <row r="647" spans="2:21" ht="11.25">
      <c r="B647" s="12"/>
      <c r="C647" s="274"/>
      <c r="D647" s="274"/>
      <c r="E647" s="274"/>
      <c r="F647" s="274"/>
      <c r="G647" s="274"/>
      <c r="H647" s="274"/>
      <c r="I647" s="274"/>
      <c r="J647" s="274"/>
      <c r="K647" s="274"/>
      <c r="L647" s="274"/>
      <c r="M647" s="274"/>
      <c r="N647" s="274"/>
      <c r="O647" s="274"/>
      <c r="P647" s="274"/>
      <c r="Q647" s="274"/>
      <c r="R647" s="274"/>
      <c r="S647" s="192"/>
      <c r="T647" s="274"/>
      <c r="U647" s="274"/>
    </row>
    <row r="648" spans="2:21" ht="11.25">
      <c r="B648" s="12"/>
      <c r="C648" s="274"/>
      <c r="D648" s="274"/>
      <c r="E648" s="274"/>
      <c r="F648" s="274"/>
      <c r="G648" s="274"/>
      <c r="H648" s="274"/>
      <c r="I648" s="274"/>
      <c r="J648" s="274"/>
      <c r="K648" s="274"/>
      <c r="L648" s="274"/>
      <c r="M648" s="274"/>
      <c r="N648" s="274"/>
      <c r="O648" s="274"/>
      <c r="P648" s="274"/>
      <c r="Q648" s="274"/>
      <c r="R648" s="274"/>
      <c r="S648" s="192"/>
      <c r="T648" s="274"/>
      <c r="U648" s="274"/>
    </row>
    <row r="649" spans="2:21" ht="11.25">
      <c r="B649" s="12"/>
      <c r="C649" s="274"/>
      <c r="D649" s="274"/>
      <c r="E649" s="274"/>
      <c r="F649" s="274"/>
      <c r="G649" s="274"/>
      <c r="H649" s="274"/>
      <c r="I649" s="274"/>
      <c r="J649" s="274"/>
      <c r="K649" s="274"/>
      <c r="L649" s="274"/>
      <c r="M649" s="274"/>
      <c r="N649" s="274"/>
      <c r="O649" s="274"/>
      <c r="P649" s="274"/>
      <c r="Q649" s="274"/>
      <c r="R649" s="274"/>
      <c r="S649" s="192"/>
      <c r="T649" s="274"/>
      <c r="U649" s="274"/>
    </row>
    <row r="650" spans="2:21" ht="11.25">
      <c r="B650" s="12"/>
      <c r="C650" s="274"/>
      <c r="D650" s="274"/>
      <c r="E650" s="274"/>
      <c r="F650" s="274"/>
      <c r="G650" s="274"/>
      <c r="H650" s="274"/>
      <c r="I650" s="274"/>
      <c r="J650" s="274"/>
      <c r="K650" s="274"/>
      <c r="L650" s="274"/>
      <c r="M650" s="274"/>
      <c r="N650" s="274"/>
      <c r="O650" s="274"/>
      <c r="P650" s="274"/>
      <c r="Q650" s="274"/>
      <c r="R650" s="274"/>
      <c r="S650" s="192"/>
      <c r="T650" s="274"/>
      <c r="U650" s="274"/>
    </row>
    <row r="651" spans="2:21" ht="11.25">
      <c r="B651" s="12"/>
      <c r="C651" s="274"/>
      <c r="D651" s="274"/>
      <c r="E651" s="274"/>
      <c r="F651" s="274"/>
      <c r="G651" s="274"/>
      <c r="H651" s="274"/>
      <c r="I651" s="274"/>
      <c r="J651" s="274"/>
      <c r="K651" s="274"/>
      <c r="L651" s="274"/>
      <c r="M651" s="274"/>
      <c r="N651" s="274"/>
      <c r="O651" s="274"/>
      <c r="P651" s="274"/>
      <c r="Q651" s="274"/>
      <c r="R651" s="274"/>
      <c r="S651" s="192"/>
      <c r="T651" s="274"/>
      <c r="U651" s="274"/>
    </row>
    <row r="652" spans="2:21" ht="11.25">
      <c r="B652" s="12"/>
      <c r="C652" s="274"/>
      <c r="D652" s="274"/>
      <c r="E652" s="274"/>
      <c r="F652" s="274"/>
      <c r="G652" s="274"/>
      <c r="H652" s="274"/>
      <c r="I652" s="274"/>
      <c r="J652" s="274"/>
      <c r="K652" s="274"/>
      <c r="L652" s="274"/>
      <c r="M652" s="274"/>
      <c r="N652" s="274"/>
      <c r="O652" s="274"/>
      <c r="P652" s="274"/>
      <c r="Q652" s="274"/>
      <c r="R652" s="274"/>
      <c r="S652" s="192"/>
      <c r="T652" s="274"/>
      <c r="U652" s="274"/>
    </row>
    <row r="653" spans="2:21" ht="11.25">
      <c r="B653" s="12"/>
      <c r="C653" s="274"/>
      <c r="D653" s="274"/>
      <c r="E653" s="274"/>
      <c r="F653" s="274"/>
      <c r="G653" s="274"/>
      <c r="H653" s="274"/>
      <c r="I653" s="274"/>
      <c r="J653" s="274"/>
      <c r="K653" s="274"/>
      <c r="L653" s="274"/>
      <c r="M653" s="274"/>
      <c r="N653" s="274"/>
      <c r="O653" s="274"/>
      <c r="P653" s="274"/>
      <c r="Q653" s="274"/>
      <c r="R653" s="274"/>
      <c r="S653" s="192"/>
      <c r="T653" s="274"/>
      <c r="U653" s="274"/>
    </row>
    <row r="654" spans="2:21" ht="11.25">
      <c r="B654" s="12"/>
      <c r="C654" s="274"/>
      <c r="D654" s="274"/>
      <c r="E654" s="274"/>
      <c r="F654" s="274"/>
      <c r="G654" s="274"/>
      <c r="H654" s="274"/>
      <c r="I654" s="274"/>
      <c r="J654" s="274"/>
      <c r="K654" s="274"/>
      <c r="L654" s="274"/>
      <c r="M654" s="274"/>
      <c r="N654" s="274"/>
      <c r="O654" s="274"/>
      <c r="P654" s="274"/>
      <c r="Q654" s="274"/>
      <c r="R654" s="274"/>
      <c r="S654" s="192"/>
      <c r="T654" s="274"/>
      <c r="U654" s="274"/>
    </row>
    <row r="655" spans="2:21" ht="11.25">
      <c r="B655" s="12"/>
      <c r="C655" s="274"/>
      <c r="D655" s="274"/>
      <c r="E655" s="274"/>
      <c r="F655" s="274"/>
      <c r="G655" s="274"/>
      <c r="H655" s="274"/>
      <c r="I655" s="274"/>
      <c r="J655" s="274"/>
      <c r="K655" s="274"/>
      <c r="L655" s="274"/>
      <c r="M655" s="274"/>
      <c r="N655" s="274"/>
      <c r="O655" s="274"/>
      <c r="P655" s="274"/>
      <c r="Q655" s="274"/>
      <c r="R655" s="274"/>
      <c r="S655" s="192"/>
      <c r="T655" s="274"/>
      <c r="U655" s="274"/>
    </row>
    <row r="656" spans="2:21" ht="11.25">
      <c r="B656" s="12"/>
      <c r="C656" s="274"/>
      <c r="D656" s="274"/>
      <c r="E656" s="274"/>
      <c r="F656" s="274"/>
      <c r="G656" s="274"/>
      <c r="H656" s="274"/>
      <c r="I656" s="274"/>
      <c r="J656" s="274"/>
      <c r="K656" s="274"/>
      <c r="L656" s="274"/>
      <c r="M656" s="274"/>
      <c r="N656" s="274"/>
      <c r="O656" s="274"/>
      <c r="P656" s="274"/>
      <c r="Q656" s="274"/>
      <c r="R656" s="274"/>
      <c r="S656" s="192"/>
      <c r="T656" s="274"/>
      <c r="U656" s="274"/>
    </row>
    <row r="657" spans="2:21" ht="11.25">
      <c r="B657" s="12"/>
      <c r="C657" s="274"/>
      <c r="D657" s="274"/>
      <c r="E657" s="274"/>
      <c r="F657" s="274"/>
      <c r="G657" s="274"/>
      <c r="H657" s="274"/>
      <c r="I657" s="274"/>
      <c r="J657" s="274"/>
      <c r="K657" s="274"/>
      <c r="L657" s="274"/>
      <c r="M657" s="274"/>
      <c r="N657" s="274"/>
      <c r="O657" s="274"/>
      <c r="P657" s="274"/>
      <c r="Q657" s="274"/>
      <c r="R657" s="274"/>
      <c r="S657" s="192"/>
      <c r="T657" s="274"/>
      <c r="U657" s="274"/>
    </row>
    <row r="658" spans="2:21" ht="11.25">
      <c r="B658" s="12"/>
      <c r="C658" s="274"/>
      <c r="D658" s="274"/>
      <c r="E658" s="274"/>
      <c r="F658" s="274"/>
      <c r="G658" s="274"/>
      <c r="H658" s="274"/>
      <c r="I658" s="274"/>
      <c r="J658" s="274"/>
      <c r="K658" s="274"/>
      <c r="L658" s="274"/>
      <c r="M658" s="274"/>
      <c r="N658" s="274"/>
      <c r="O658" s="274"/>
      <c r="P658" s="274"/>
      <c r="Q658" s="274"/>
      <c r="R658" s="274"/>
      <c r="S658" s="192"/>
      <c r="T658" s="274"/>
      <c r="U658" s="274"/>
    </row>
    <row r="659" spans="2:21" ht="11.25">
      <c r="B659" s="12"/>
      <c r="C659" s="274"/>
      <c r="D659" s="274"/>
      <c r="E659" s="274"/>
      <c r="F659" s="274"/>
      <c r="G659" s="274"/>
      <c r="H659" s="274"/>
      <c r="I659" s="274"/>
      <c r="J659" s="274"/>
      <c r="K659" s="274"/>
      <c r="L659" s="274"/>
      <c r="M659" s="274"/>
      <c r="N659" s="274"/>
      <c r="O659" s="274"/>
      <c r="P659" s="274"/>
      <c r="Q659" s="274"/>
      <c r="R659" s="274"/>
      <c r="S659" s="192"/>
      <c r="T659" s="274"/>
      <c r="U659" s="274"/>
    </row>
    <row r="660" spans="2:21" ht="11.25">
      <c r="B660" s="12"/>
      <c r="C660" s="274"/>
      <c r="D660" s="274"/>
      <c r="E660" s="274"/>
      <c r="F660" s="274"/>
      <c r="G660" s="274"/>
      <c r="H660" s="274"/>
      <c r="I660" s="274"/>
      <c r="J660" s="274"/>
      <c r="K660" s="274"/>
      <c r="L660" s="274"/>
      <c r="M660" s="274"/>
      <c r="N660" s="274"/>
      <c r="O660" s="274"/>
      <c r="P660" s="274"/>
      <c r="Q660" s="274"/>
      <c r="R660" s="274"/>
      <c r="S660" s="192"/>
      <c r="T660" s="274"/>
      <c r="U660" s="274"/>
    </row>
    <row r="661" spans="2:21" ht="11.25">
      <c r="B661" s="12"/>
      <c r="C661" s="274"/>
      <c r="D661" s="274"/>
      <c r="E661" s="274"/>
      <c r="F661" s="274"/>
      <c r="G661" s="274"/>
      <c r="H661" s="274"/>
      <c r="I661" s="274"/>
      <c r="J661" s="274"/>
      <c r="K661" s="274"/>
      <c r="L661" s="274"/>
      <c r="M661" s="274"/>
      <c r="N661" s="274"/>
      <c r="O661" s="274"/>
      <c r="P661" s="274"/>
      <c r="Q661" s="274"/>
      <c r="R661" s="274"/>
      <c r="S661" s="192"/>
      <c r="T661" s="274"/>
      <c r="U661" s="274"/>
    </row>
    <row r="662" spans="2:21" ht="11.25">
      <c r="B662" s="12"/>
      <c r="C662" s="274"/>
      <c r="D662" s="274"/>
      <c r="E662" s="274"/>
      <c r="F662" s="274"/>
      <c r="G662" s="274"/>
      <c r="H662" s="274"/>
      <c r="I662" s="274"/>
      <c r="J662" s="274"/>
      <c r="K662" s="274"/>
      <c r="L662" s="274"/>
      <c r="M662" s="274"/>
      <c r="N662" s="274"/>
      <c r="O662" s="274"/>
      <c r="P662" s="274"/>
      <c r="Q662" s="274"/>
      <c r="R662" s="274"/>
      <c r="S662" s="192"/>
      <c r="T662" s="274"/>
      <c r="U662" s="274"/>
    </row>
    <row r="663" spans="2:21" ht="11.25">
      <c r="B663" s="12"/>
      <c r="C663" s="274"/>
      <c r="D663" s="274"/>
      <c r="E663" s="274"/>
      <c r="F663" s="274"/>
      <c r="G663" s="274"/>
      <c r="H663" s="274"/>
      <c r="I663" s="274"/>
      <c r="J663" s="274"/>
      <c r="K663" s="274"/>
      <c r="L663" s="274"/>
      <c r="M663" s="274"/>
      <c r="N663" s="274"/>
      <c r="O663" s="274"/>
      <c r="P663" s="274"/>
      <c r="Q663" s="274"/>
      <c r="R663" s="274"/>
      <c r="S663" s="192"/>
      <c r="T663" s="274"/>
      <c r="U663" s="274"/>
    </row>
    <row r="664" spans="2:21" ht="11.25">
      <c r="B664" s="12"/>
      <c r="C664" s="274"/>
      <c r="D664" s="274"/>
      <c r="E664" s="274"/>
      <c r="F664" s="274"/>
      <c r="G664" s="274"/>
      <c r="H664" s="274"/>
      <c r="I664" s="274"/>
      <c r="J664" s="274"/>
      <c r="K664" s="274"/>
      <c r="L664" s="274"/>
      <c r="M664" s="274"/>
      <c r="N664" s="274"/>
      <c r="O664" s="274"/>
      <c r="P664" s="274"/>
      <c r="Q664" s="274"/>
      <c r="R664" s="274"/>
      <c r="S664" s="192"/>
      <c r="T664" s="274"/>
      <c r="U664" s="274"/>
    </row>
    <row r="665" spans="2:21" ht="11.25">
      <c r="B665" s="12"/>
      <c r="C665" s="274"/>
      <c r="D665" s="274"/>
      <c r="E665" s="274"/>
      <c r="F665" s="274"/>
      <c r="G665" s="274"/>
      <c r="H665" s="274"/>
      <c r="I665" s="274"/>
      <c r="J665" s="274"/>
      <c r="K665" s="274"/>
      <c r="L665" s="274"/>
      <c r="M665" s="274"/>
      <c r="N665" s="274"/>
      <c r="O665" s="274"/>
      <c r="P665" s="274"/>
      <c r="Q665" s="274"/>
      <c r="R665" s="274"/>
      <c r="S665" s="192"/>
      <c r="T665" s="274"/>
      <c r="U665" s="274"/>
    </row>
    <row r="666" spans="2:21" ht="11.25">
      <c r="B666" s="12"/>
      <c r="C666" s="274"/>
      <c r="D666" s="274"/>
      <c r="E666" s="274"/>
      <c r="F666" s="274"/>
      <c r="G666" s="274"/>
      <c r="H666" s="274"/>
      <c r="I666" s="274"/>
      <c r="J666" s="274"/>
      <c r="K666" s="274"/>
      <c r="L666" s="274"/>
      <c r="M666" s="274"/>
      <c r="N666" s="274"/>
      <c r="O666" s="274"/>
      <c r="P666" s="274"/>
      <c r="Q666" s="274"/>
      <c r="R666" s="274"/>
      <c r="S666" s="192"/>
      <c r="T666" s="274"/>
      <c r="U666" s="274"/>
    </row>
    <row r="667" spans="2:21" ht="11.25">
      <c r="B667" s="12"/>
      <c r="C667" s="274"/>
      <c r="D667" s="274"/>
      <c r="E667" s="274"/>
      <c r="F667" s="274"/>
      <c r="G667" s="274"/>
      <c r="H667" s="274"/>
      <c r="I667" s="274"/>
      <c r="J667" s="274"/>
      <c r="K667" s="274"/>
      <c r="L667" s="274"/>
      <c r="M667" s="274"/>
      <c r="N667" s="274"/>
      <c r="O667" s="274"/>
      <c r="P667" s="274"/>
      <c r="Q667" s="274"/>
      <c r="R667" s="274"/>
      <c r="S667" s="192"/>
      <c r="T667" s="274"/>
      <c r="U667" s="274"/>
    </row>
    <row r="668" spans="2:21" ht="11.25">
      <c r="B668" s="12"/>
      <c r="C668" s="274"/>
      <c r="D668" s="274"/>
      <c r="E668" s="274"/>
      <c r="F668" s="274"/>
      <c r="G668" s="274"/>
      <c r="H668" s="274"/>
      <c r="I668" s="274"/>
      <c r="J668" s="274"/>
      <c r="K668" s="274"/>
      <c r="L668" s="274"/>
      <c r="M668" s="274"/>
      <c r="N668" s="274"/>
      <c r="O668" s="274"/>
      <c r="P668" s="274"/>
      <c r="Q668" s="274"/>
      <c r="R668" s="274"/>
      <c r="S668" s="192"/>
      <c r="T668" s="274"/>
      <c r="U668" s="274"/>
    </row>
    <row r="669" spans="2:21" ht="11.25">
      <c r="B669" s="12"/>
      <c r="C669" s="274"/>
      <c r="D669" s="274"/>
      <c r="E669" s="274"/>
      <c r="F669" s="274"/>
      <c r="G669" s="274"/>
      <c r="H669" s="274"/>
      <c r="I669" s="274"/>
      <c r="J669" s="274"/>
      <c r="K669" s="274"/>
      <c r="L669" s="274"/>
      <c r="M669" s="274"/>
      <c r="N669" s="274"/>
      <c r="O669" s="274"/>
      <c r="P669" s="274"/>
      <c r="Q669" s="274"/>
      <c r="R669" s="274"/>
      <c r="S669" s="192"/>
      <c r="T669" s="274"/>
      <c r="U669" s="274"/>
    </row>
    <row r="670" spans="2:21" ht="11.25">
      <c r="B670" s="12"/>
      <c r="C670" s="274"/>
      <c r="D670" s="274"/>
      <c r="E670" s="274"/>
      <c r="F670" s="274"/>
      <c r="G670" s="274"/>
      <c r="H670" s="274"/>
      <c r="I670" s="274"/>
      <c r="J670" s="274"/>
      <c r="K670" s="274"/>
      <c r="L670" s="274"/>
      <c r="M670" s="274"/>
      <c r="N670" s="274"/>
      <c r="O670" s="274"/>
      <c r="P670" s="274"/>
      <c r="Q670" s="274"/>
      <c r="R670" s="274"/>
      <c r="S670" s="192"/>
      <c r="T670" s="274"/>
      <c r="U670" s="274"/>
    </row>
    <row r="671" spans="2:21" ht="11.25">
      <c r="B671" s="12"/>
      <c r="C671" s="274"/>
      <c r="D671" s="274"/>
      <c r="E671" s="274"/>
      <c r="F671" s="274"/>
      <c r="G671" s="274"/>
      <c r="H671" s="274"/>
      <c r="I671" s="274"/>
      <c r="J671" s="274"/>
      <c r="K671" s="274"/>
      <c r="L671" s="274"/>
      <c r="M671" s="274"/>
      <c r="N671" s="274"/>
      <c r="O671" s="274"/>
      <c r="P671" s="274"/>
      <c r="Q671" s="274"/>
      <c r="R671" s="274"/>
      <c r="S671" s="192"/>
      <c r="T671" s="274"/>
      <c r="U671" s="274"/>
    </row>
    <row r="672" spans="2:21" ht="11.25">
      <c r="B672" s="12"/>
      <c r="C672" s="274"/>
      <c r="D672" s="274"/>
      <c r="E672" s="274"/>
      <c r="F672" s="274"/>
      <c r="G672" s="274"/>
      <c r="H672" s="274"/>
      <c r="I672" s="274"/>
      <c r="J672" s="274"/>
      <c r="K672" s="274"/>
      <c r="L672" s="274"/>
      <c r="M672" s="274"/>
      <c r="N672" s="274"/>
      <c r="O672" s="274"/>
      <c r="P672" s="274"/>
      <c r="Q672" s="274"/>
      <c r="R672" s="274"/>
      <c r="S672" s="192"/>
      <c r="T672" s="274"/>
      <c r="U672" s="274"/>
    </row>
    <row r="673" spans="2:21" ht="11.25">
      <c r="B673" s="12"/>
      <c r="C673" s="274"/>
      <c r="D673" s="274"/>
      <c r="E673" s="274"/>
      <c r="F673" s="274"/>
      <c r="G673" s="274"/>
      <c r="H673" s="274"/>
      <c r="I673" s="274"/>
      <c r="J673" s="274"/>
      <c r="K673" s="274"/>
      <c r="L673" s="274"/>
      <c r="M673" s="274"/>
      <c r="N673" s="274"/>
      <c r="O673" s="274"/>
      <c r="P673" s="274"/>
      <c r="Q673" s="274"/>
      <c r="R673" s="274"/>
      <c r="S673" s="192"/>
      <c r="T673" s="274"/>
      <c r="U673" s="274"/>
    </row>
    <row r="674" spans="2:21" ht="11.25">
      <c r="B674" s="12"/>
      <c r="C674" s="274"/>
      <c r="D674" s="274"/>
      <c r="E674" s="274"/>
      <c r="F674" s="274"/>
      <c r="G674" s="274"/>
      <c r="H674" s="274"/>
      <c r="I674" s="274"/>
      <c r="J674" s="274"/>
      <c r="K674" s="274"/>
      <c r="L674" s="274"/>
      <c r="M674" s="274"/>
      <c r="N674" s="274"/>
      <c r="O674" s="274"/>
      <c r="P674" s="274"/>
      <c r="Q674" s="274"/>
      <c r="R674" s="274"/>
      <c r="S674" s="192"/>
      <c r="T674" s="274"/>
      <c r="U674" s="274"/>
    </row>
    <row r="675" spans="2:21" ht="11.25">
      <c r="B675" s="12"/>
      <c r="C675" s="274"/>
      <c r="D675" s="274"/>
      <c r="E675" s="274"/>
      <c r="F675" s="274"/>
      <c r="G675" s="274"/>
      <c r="H675" s="274"/>
      <c r="I675" s="274"/>
      <c r="J675" s="274"/>
      <c r="K675" s="274"/>
      <c r="L675" s="274"/>
      <c r="M675" s="274"/>
      <c r="N675" s="274"/>
      <c r="O675" s="274"/>
      <c r="P675" s="274"/>
      <c r="Q675" s="274"/>
      <c r="R675" s="274"/>
      <c r="S675" s="192"/>
      <c r="T675" s="274"/>
      <c r="U675" s="274"/>
    </row>
    <row r="676" spans="2:21" ht="11.25">
      <c r="B676" s="12"/>
      <c r="C676" s="274"/>
      <c r="D676" s="274"/>
      <c r="E676" s="274"/>
      <c r="F676" s="274"/>
      <c r="G676" s="274"/>
      <c r="H676" s="274"/>
      <c r="I676" s="274"/>
      <c r="J676" s="274"/>
      <c r="K676" s="274"/>
      <c r="L676" s="274"/>
      <c r="M676" s="274"/>
      <c r="N676" s="274"/>
      <c r="O676" s="274"/>
      <c r="P676" s="274"/>
      <c r="Q676" s="274"/>
      <c r="R676" s="274"/>
      <c r="S676" s="192"/>
      <c r="T676" s="274"/>
      <c r="U676" s="274"/>
    </row>
    <row r="677" spans="2:21" ht="11.25">
      <c r="B677" s="12"/>
      <c r="C677" s="274"/>
      <c r="D677" s="274"/>
      <c r="E677" s="274"/>
      <c r="F677" s="274"/>
      <c r="G677" s="274"/>
      <c r="H677" s="274"/>
      <c r="I677" s="274"/>
      <c r="J677" s="274"/>
      <c r="K677" s="274"/>
      <c r="L677" s="274"/>
      <c r="M677" s="274"/>
      <c r="N677" s="274"/>
      <c r="O677" s="274"/>
      <c r="P677" s="274"/>
      <c r="Q677" s="274"/>
      <c r="R677" s="274"/>
      <c r="S677" s="192"/>
      <c r="T677" s="274"/>
      <c r="U677" s="274"/>
    </row>
    <row r="678" spans="2:21" ht="11.25">
      <c r="B678" s="12"/>
      <c r="C678" s="274"/>
      <c r="D678" s="274"/>
      <c r="E678" s="274"/>
      <c r="F678" s="274"/>
      <c r="G678" s="274"/>
      <c r="H678" s="274"/>
      <c r="I678" s="274"/>
      <c r="J678" s="274"/>
      <c r="K678" s="274"/>
      <c r="L678" s="274"/>
      <c r="M678" s="274"/>
      <c r="N678" s="274"/>
      <c r="O678" s="274"/>
      <c r="P678" s="274"/>
      <c r="Q678" s="274"/>
      <c r="R678" s="274"/>
      <c r="S678" s="192"/>
      <c r="T678" s="274"/>
      <c r="U678" s="274"/>
    </row>
    <row r="679" spans="2:21" ht="11.25">
      <c r="B679" s="12"/>
      <c r="C679" s="274"/>
      <c r="D679" s="274"/>
      <c r="E679" s="274"/>
      <c r="F679" s="274"/>
      <c r="G679" s="274"/>
      <c r="H679" s="274"/>
      <c r="I679" s="274"/>
      <c r="J679" s="274"/>
      <c r="K679" s="274"/>
      <c r="L679" s="274"/>
      <c r="M679" s="274"/>
      <c r="N679" s="274"/>
      <c r="O679" s="274"/>
      <c r="P679" s="274"/>
      <c r="Q679" s="274"/>
      <c r="R679" s="274"/>
      <c r="S679" s="192"/>
      <c r="T679" s="274"/>
      <c r="U679" s="274"/>
    </row>
    <row r="680" spans="2:21" ht="11.25">
      <c r="B680" s="12"/>
      <c r="C680" s="274"/>
      <c r="D680" s="274"/>
      <c r="E680" s="274"/>
      <c r="F680" s="274"/>
      <c r="G680" s="274"/>
      <c r="H680" s="274"/>
      <c r="I680" s="274"/>
      <c r="J680" s="274"/>
      <c r="K680" s="274"/>
      <c r="L680" s="274"/>
      <c r="M680" s="274"/>
      <c r="N680" s="274"/>
      <c r="O680" s="274"/>
      <c r="P680" s="274"/>
      <c r="Q680" s="274"/>
      <c r="R680" s="274"/>
      <c r="S680" s="192"/>
      <c r="T680" s="274"/>
      <c r="U680" s="274"/>
    </row>
    <row r="681" spans="2:21" ht="11.25">
      <c r="B681" s="12"/>
      <c r="C681" s="274"/>
      <c r="D681" s="274"/>
      <c r="E681" s="274"/>
      <c r="F681" s="274"/>
      <c r="G681" s="274"/>
      <c r="H681" s="274"/>
      <c r="I681" s="274"/>
      <c r="J681" s="274"/>
      <c r="K681" s="274"/>
      <c r="L681" s="274"/>
      <c r="M681" s="274"/>
      <c r="N681" s="274"/>
      <c r="O681" s="274"/>
      <c r="P681" s="274"/>
      <c r="Q681" s="274"/>
      <c r="R681" s="274"/>
      <c r="S681" s="192"/>
      <c r="T681" s="274"/>
      <c r="U681" s="274"/>
    </row>
    <row r="682" spans="2:21" ht="11.25">
      <c r="B682" s="12"/>
      <c r="C682" s="274"/>
      <c r="D682" s="274"/>
      <c r="E682" s="274"/>
      <c r="F682" s="274"/>
      <c r="G682" s="274"/>
      <c r="H682" s="274"/>
      <c r="I682" s="274"/>
      <c r="J682" s="274"/>
      <c r="K682" s="274"/>
      <c r="L682" s="274"/>
      <c r="M682" s="274"/>
      <c r="N682" s="274"/>
      <c r="O682" s="274"/>
      <c r="P682" s="274"/>
      <c r="Q682" s="274"/>
      <c r="R682" s="274"/>
      <c r="S682" s="192"/>
      <c r="T682" s="274"/>
      <c r="U682" s="274"/>
    </row>
    <row r="683" spans="2:21" ht="11.25">
      <c r="B683" s="12"/>
      <c r="C683" s="274"/>
      <c r="D683" s="274"/>
      <c r="E683" s="274"/>
      <c r="F683" s="274"/>
      <c r="G683" s="274"/>
      <c r="H683" s="274"/>
      <c r="I683" s="274"/>
      <c r="J683" s="274"/>
      <c r="K683" s="274"/>
      <c r="L683" s="274"/>
      <c r="M683" s="274"/>
      <c r="N683" s="274"/>
      <c r="O683" s="274"/>
      <c r="P683" s="274"/>
      <c r="Q683" s="274"/>
      <c r="R683" s="274"/>
      <c r="S683" s="192"/>
      <c r="T683" s="274"/>
      <c r="U683" s="274"/>
    </row>
    <row r="684" spans="2:21" ht="11.25">
      <c r="B684" s="12"/>
      <c r="C684" s="274"/>
      <c r="D684" s="274"/>
      <c r="E684" s="274"/>
      <c r="F684" s="274"/>
      <c r="G684" s="274"/>
      <c r="H684" s="274"/>
      <c r="I684" s="274"/>
      <c r="J684" s="274"/>
      <c r="K684" s="274"/>
      <c r="L684" s="274"/>
      <c r="M684" s="274"/>
      <c r="N684" s="274"/>
      <c r="O684" s="274"/>
      <c r="P684" s="274"/>
      <c r="Q684" s="274"/>
      <c r="R684" s="274"/>
      <c r="S684" s="192"/>
      <c r="T684" s="274"/>
      <c r="U684" s="274"/>
    </row>
    <row r="685" spans="2:21" ht="11.25">
      <c r="B685" s="12"/>
      <c r="C685" s="274"/>
      <c r="D685" s="274"/>
      <c r="E685" s="274"/>
      <c r="F685" s="274"/>
      <c r="G685" s="274"/>
      <c r="H685" s="274"/>
      <c r="I685" s="274"/>
      <c r="J685" s="274"/>
      <c r="K685" s="274"/>
      <c r="L685" s="274"/>
      <c r="M685" s="274"/>
      <c r="N685" s="274"/>
      <c r="O685" s="274"/>
      <c r="P685" s="274"/>
      <c r="Q685" s="274"/>
      <c r="R685" s="274"/>
      <c r="S685" s="192"/>
      <c r="T685" s="274"/>
      <c r="U685" s="274"/>
    </row>
    <row r="686" spans="2:21" ht="11.25">
      <c r="B686" s="12"/>
      <c r="C686" s="274"/>
      <c r="D686" s="274"/>
      <c r="E686" s="274"/>
      <c r="F686" s="274"/>
      <c r="G686" s="274"/>
      <c r="H686" s="274"/>
      <c r="I686" s="274"/>
      <c r="J686" s="274"/>
      <c r="K686" s="274"/>
      <c r="L686" s="274"/>
      <c r="M686" s="274"/>
      <c r="N686" s="274"/>
      <c r="O686" s="274"/>
      <c r="P686" s="274"/>
      <c r="Q686" s="274"/>
      <c r="R686" s="274"/>
      <c r="S686" s="192"/>
      <c r="T686" s="274"/>
      <c r="U686" s="274"/>
    </row>
    <row r="687" spans="2:21" ht="11.25">
      <c r="B687" s="12"/>
      <c r="C687" s="274"/>
      <c r="D687" s="274"/>
      <c r="E687" s="274"/>
      <c r="F687" s="274"/>
      <c r="G687" s="274"/>
      <c r="H687" s="274"/>
      <c r="I687" s="274"/>
      <c r="J687" s="274"/>
      <c r="K687" s="274"/>
      <c r="L687" s="274"/>
      <c r="M687" s="274"/>
      <c r="N687" s="274"/>
      <c r="O687" s="274"/>
      <c r="P687" s="274"/>
      <c r="Q687" s="274"/>
      <c r="R687" s="274"/>
      <c r="S687" s="192"/>
      <c r="T687" s="274"/>
      <c r="U687" s="274"/>
    </row>
    <row r="688" spans="2:21" ht="11.25">
      <c r="B688" s="12"/>
      <c r="C688" s="274"/>
      <c r="D688" s="274"/>
      <c r="E688" s="274"/>
      <c r="F688" s="274"/>
      <c r="G688" s="274"/>
      <c r="H688" s="274"/>
      <c r="I688" s="274"/>
      <c r="J688" s="274"/>
      <c r="K688" s="274"/>
      <c r="L688" s="274"/>
      <c r="M688" s="274"/>
      <c r="N688" s="274"/>
      <c r="O688" s="274"/>
      <c r="P688" s="274"/>
      <c r="Q688" s="274"/>
      <c r="R688" s="274"/>
      <c r="S688" s="192"/>
      <c r="T688" s="274"/>
      <c r="U688" s="274"/>
    </row>
    <row r="689" spans="2:21" ht="11.25">
      <c r="B689" s="12"/>
      <c r="C689" s="274"/>
      <c r="D689" s="274"/>
      <c r="E689" s="274"/>
      <c r="F689" s="274"/>
      <c r="G689" s="274"/>
      <c r="H689" s="274"/>
      <c r="I689" s="274"/>
      <c r="J689" s="274"/>
      <c r="K689" s="274"/>
      <c r="L689" s="274"/>
      <c r="M689" s="274"/>
      <c r="N689" s="274"/>
      <c r="O689" s="274"/>
      <c r="P689" s="274"/>
      <c r="Q689" s="274"/>
      <c r="R689" s="274"/>
      <c r="S689" s="192"/>
      <c r="T689" s="274"/>
      <c r="U689" s="274"/>
    </row>
    <row r="690" spans="2:21" ht="11.25">
      <c r="B690" s="12"/>
      <c r="C690" s="274"/>
      <c r="D690" s="274"/>
      <c r="E690" s="274"/>
      <c r="F690" s="274"/>
      <c r="G690" s="274"/>
      <c r="H690" s="274"/>
      <c r="I690" s="274"/>
      <c r="J690" s="274"/>
      <c r="K690" s="274"/>
      <c r="L690" s="274"/>
      <c r="M690" s="274"/>
      <c r="N690" s="274"/>
      <c r="O690" s="274"/>
      <c r="P690" s="274"/>
      <c r="Q690" s="274"/>
      <c r="R690" s="274"/>
      <c r="S690" s="192"/>
      <c r="T690" s="274"/>
      <c r="U690" s="274"/>
    </row>
    <row r="691" spans="2:21" ht="11.25">
      <c r="B691" s="12"/>
      <c r="C691" s="274"/>
      <c r="D691" s="274"/>
      <c r="E691" s="274"/>
      <c r="F691" s="274"/>
      <c r="G691" s="274"/>
      <c r="H691" s="274"/>
      <c r="I691" s="274"/>
      <c r="J691" s="274"/>
      <c r="K691" s="274"/>
      <c r="L691" s="274"/>
      <c r="M691" s="274"/>
      <c r="N691" s="274"/>
      <c r="O691" s="274"/>
      <c r="P691" s="274"/>
      <c r="Q691" s="274"/>
      <c r="R691" s="274"/>
      <c r="S691" s="192"/>
      <c r="T691" s="274"/>
      <c r="U691" s="274"/>
    </row>
    <row r="692" spans="2:21" ht="11.25">
      <c r="B692" s="12"/>
      <c r="C692" s="274"/>
      <c r="D692" s="274"/>
      <c r="E692" s="274"/>
      <c r="F692" s="274"/>
      <c r="G692" s="274"/>
      <c r="H692" s="274"/>
      <c r="I692" s="274"/>
      <c r="J692" s="274"/>
      <c r="K692" s="274"/>
      <c r="L692" s="274"/>
      <c r="M692" s="274"/>
      <c r="N692" s="274"/>
      <c r="O692" s="274"/>
      <c r="P692" s="274"/>
      <c r="Q692" s="274"/>
      <c r="R692" s="274"/>
      <c r="S692" s="192"/>
      <c r="T692" s="274"/>
      <c r="U692" s="274"/>
    </row>
    <row r="693" spans="2:21" ht="11.25">
      <c r="B693" s="12"/>
      <c r="C693" s="274"/>
      <c r="D693" s="274"/>
      <c r="E693" s="274"/>
      <c r="F693" s="274"/>
      <c r="G693" s="274"/>
      <c r="H693" s="274"/>
      <c r="I693" s="274"/>
      <c r="J693" s="274"/>
      <c r="K693" s="274"/>
      <c r="L693" s="274"/>
      <c r="M693" s="274"/>
      <c r="N693" s="274"/>
      <c r="O693" s="274"/>
      <c r="P693" s="274"/>
      <c r="Q693" s="274"/>
      <c r="R693" s="274"/>
      <c r="S693" s="192"/>
      <c r="T693" s="274"/>
      <c r="U693" s="274"/>
    </row>
    <row r="694" spans="2:21" ht="11.25">
      <c r="B694" s="12"/>
      <c r="C694" s="274"/>
      <c r="D694" s="274"/>
      <c r="E694" s="274"/>
      <c r="F694" s="274"/>
      <c r="G694" s="274"/>
      <c r="H694" s="274"/>
      <c r="I694" s="274"/>
      <c r="J694" s="274"/>
      <c r="K694" s="274"/>
      <c r="L694" s="274"/>
      <c r="M694" s="274"/>
      <c r="N694" s="274"/>
      <c r="O694" s="274"/>
      <c r="P694" s="274"/>
      <c r="Q694" s="274"/>
      <c r="R694" s="274"/>
      <c r="S694" s="192"/>
      <c r="T694" s="274"/>
      <c r="U694" s="274"/>
    </row>
    <row r="695" spans="2:21" ht="11.25">
      <c r="B695" s="12"/>
      <c r="C695" s="274"/>
      <c r="D695" s="274"/>
      <c r="E695" s="274"/>
      <c r="F695" s="274"/>
      <c r="G695" s="274"/>
      <c r="H695" s="274"/>
      <c r="I695" s="274"/>
      <c r="J695" s="274"/>
      <c r="K695" s="274"/>
      <c r="L695" s="274"/>
      <c r="M695" s="274"/>
      <c r="N695" s="274"/>
      <c r="O695" s="274"/>
      <c r="P695" s="274"/>
      <c r="Q695" s="274"/>
      <c r="R695" s="274"/>
      <c r="S695" s="192"/>
      <c r="T695" s="274"/>
      <c r="U695" s="274"/>
    </row>
    <row r="696" spans="2:21" ht="11.25">
      <c r="B696" s="12"/>
      <c r="C696" s="274"/>
      <c r="D696" s="274"/>
      <c r="E696" s="274"/>
      <c r="F696" s="274"/>
      <c r="G696" s="274"/>
      <c r="H696" s="274"/>
      <c r="I696" s="274"/>
      <c r="J696" s="274"/>
      <c r="K696" s="274"/>
      <c r="L696" s="274"/>
      <c r="M696" s="274"/>
      <c r="N696" s="274"/>
      <c r="O696" s="274"/>
      <c r="P696" s="274"/>
      <c r="Q696" s="274"/>
      <c r="R696" s="274"/>
      <c r="S696" s="192"/>
      <c r="T696" s="274"/>
      <c r="U696" s="274"/>
    </row>
    <row r="697" spans="2:21" ht="11.25">
      <c r="B697" s="12"/>
      <c r="C697" s="274"/>
      <c r="D697" s="274"/>
      <c r="E697" s="274"/>
      <c r="F697" s="274"/>
      <c r="G697" s="274"/>
      <c r="H697" s="274"/>
      <c r="I697" s="274"/>
      <c r="J697" s="274"/>
      <c r="K697" s="274"/>
      <c r="L697" s="274"/>
      <c r="M697" s="274"/>
      <c r="N697" s="274"/>
      <c r="O697" s="274"/>
      <c r="P697" s="274"/>
      <c r="Q697" s="274"/>
      <c r="R697" s="274"/>
      <c r="S697" s="192"/>
      <c r="T697" s="274"/>
      <c r="U697" s="274"/>
    </row>
    <row r="698" spans="2:21" ht="11.25">
      <c r="B698" s="12"/>
      <c r="C698" s="274"/>
      <c r="D698" s="274"/>
      <c r="E698" s="274"/>
      <c r="F698" s="274"/>
      <c r="G698" s="274"/>
      <c r="H698" s="274"/>
      <c r="I698" s="274"/>
      <c r="J698" s="274"/>
      <c r="K698" s="274"/>
      <c r="L698" s="274"/>
      <c r="M698" s="274"/>
      <c r="N698" s="274"/>
      <c r="O698" s="274"/>
      <c r="P698" s="274"/>
      <c r="Q698" s="274"/>
      <c r="R698" s="274"/>
      <c r="S698" s="192"/>
      <c r="T698" s="274"/>
      <c r="U698" s="274"/>
    </row>
    <row r="699" spans="2:21" ht="11.25">
      <c r="B699" s="12"/>
      <c r="C699" s="274"/>
      <c r="D699" s="274"/>
      <c r="E699" s="274"/>
      <c r="F699" s="274"/>
      <c r="G699" s="274"/>
      <c r="H699" s="274"/>
      <c r="I699" s="274"/>
      <c r="J699" s="274"/>
      <c r="K699" s="274"/>
      <c r="L699" s="274"/>
      <c r="M699" s="274"/>
      <c r="N699" s="274"/>
      <c r="O699" s="274"/>
      <c r="P699" s="274"/>
      <c r="Q699" s="274"/>
      <c r="R699" s="274"/>
      <c r="S699" s="192"/>
      <c r="T699" s="274"/>
      <c r="U699" s="274"/>
    </row>
    <row r="700" spans="2:21" ht="11.25">
      <c r="B700" s="12"/>
      <c r="C700" s="274"/>
      <c r="D700" s="274"/>
      <c r="E700" s="274"/>
      <c r="F700" s="274"/>
      <c r="G700" s="274"/>
      <c r="H700" s="274"/>
      <c r="I700" s="274"/>
      <c r="J700" s="274"/>
      <c r="K700" s="274"/>
      <c r="L700" s="274"/>
      <c r="M700" s="274"/>
      <c r="N700" s="274"/>
      <c r="O700" s="274"/>
      <c r="P700" s="274"/>
      <c r="Q700" s="274"/>
      <c r="R700" s="274"/>
      <c r="S700" s="192"/>
      <c r="T700" s="274"/>
      <c r="U700" s="274"/>
    </row>
    <row r="701" spans="2:21" ht="11.25">
      <c r="B701" s="12"/>
      <c r="C701" s="274"/>
      <c r="D701" s="274"/>
      <c r="E701" s="274"/>
      <c r="F701" s="274"/>
      <c r="G701" s="274"/>
      <c r="H701" s="274"/>
      <c r="I701" s="274"/>
      <c r="J701" s="274"/>
      <c r="K701" s="274"/>
      <c r="L701" s="274"/>
      <c r="M701" s="274"/>
      <c r="N701" s="274"/>
      <c r="O701" s="274"/>
      <c r="P701" s="274"/>
      <c r="Q701" s="274"/>
      <c r="R701" s="274"/>
      <c r="S701" s="192"/>
      <c r="T701" s="274"/>
      <c r="U701" s="274"/>
    </row>
    <row r="702" spans="2:21" ht="11.25">
      <c r="B702" s="12"/>
      <c r="C702" s="274"/>
      <c r="D702" s="274"/>
      <c r="E702" s="274"/>
      <c r="F702" s="274"/>
      <c r="G702" s="274"/>
      <c r="H702" s="274"/>
      <c r="I702" s="274"/>
      <c r="J702" s="274"/>
      <c r="K702" s="274"/>
      <c r="L702" s="274"/>
      <c r="M702" s="274"/>
      <c r="N702" s="274"/>
      <c r="O702" s="274"/>
      <c r="P702" s="274"/>
      <c r="Q702" s="274"/>
      <c r="R702" s="274"/>
      <c r="S702" s="192"/>
      <c r="T702" s="274"/>
      <c r="U702" s="274"/>
    </row>
    <row r="703" spans="2:21" ht="11.25">
      <c r="B703" s="12"/>
      <c r="C703" s="274"/>
      <c r="D703" s="274"/>
      <c r="E703" s="274"/>
      <c r="F703" s="274"/>
      <c r="G703" s="274"/>
      <c r="H703" s="274"/>
      <c r="I703" s="274"/>
      <c r="J703" s="274"/>
      <c r="K703" s="274"/>
      <c r="L703" s="274"/>
      <c r="M703" s="274"/>
      <c r="N703" s="274"/>
      <c r="O703" s="274"/>
      <c r="P703" s="274"/>
      <c r="Q703" s="274"/>
      <c r="R703" s="274"/>
      <c r="S703" s="192"/>
      <c r="T703" s="274"/>
      <c r="U703" s="274"/>
    </row>
    <row r="704" spans="2:21" ht="11.25">
      <c r="B704" s="12"/>
      <c r="C704" s="274"/>
      <c r="D704" s="274"/>
      <c r="E704" s="274"/>
      <c r="F704" s="274"/>
      <c r="G704" s="274"/>
      <c r="H704" s="274"/>
      <c r="I704" s="274"/>
      <c r="J704" s="274"/>
      <c r="K704" s="274"/>
      <c r="L704" s="274"/>
      <c r="M704" s="274"/>
      <c r="N704" s="274"/>
      <c r="O704" s="274"/>
      <c r="P704" s="274"/>
      <c r="Q704" s="274"/>
      <c r="R704" s="274"/>
      <c r="S704" s="192"/>
      <c r="T704" s="274"/>
      <c r="U704" s="274"/>
    </row>
    <row r="705" spans="2:21" ht="11.25">
      <c r="B705" s="12"/>
      <c r="C705" s="274"/>
      <c r="D705" s="274"/>
      <c r="E705" s="274"/>
      <c r="F705" s="274"/>
      <c r="G705" s="274"/>
      <c r="H705" s="274"/>
      <c r="I705" s="274"/>
      <c r="J705" s="274"/>
      <c r="K705" s="274"/>
      <c r="L705" s="274"/>
      <c r="M705" s="274"/>
      <c r="N705" s="274"/>
      <c r="O705" s="274"/>
      <c r="P705" s="274"/>
      <c r="Q705" s="274"/>
      <c r="R705" s="274"/>
      <c r="S705" s="192"/>
      <c r="T705" s="274"/>
      <c r="U705" s="274"/>
    </row>
    <row r="706" spans="2:21" ht="11.25">
      <c r="B706" s="12"/>
      <c r="C706" s="274"/>
      <c r="D706" s="274"/>
      <c r="E706" s="274"/>
      <c r="F706" s="274"/>
      <c r="G706" s="274"/>
      <c r="H706" s="274"/>
      <c r="I706" s="274"/>
      <c r="J706" s="274"/>
      <c r="K706" s="274"/>
      <c r="L706" s="274"/>
      <c r="M706" s="274"/>
      <c r="N706" s="274"/>
      <c r="O706" s="274"/>
      <c r="P706" s="274"/>
      <c r="Q706" s="274"/>
      <c r="R706" s="274"/>
      <c r="S706" s="192"/>
      <c r="T706" s="274"/>
      <c r="U706" s="274"/>
    </row>
    <row r="707" spans="2:21" ht="11.25">
      <c r="B707" s="12"/>
      <c r="C707" s="274"/>
      <c r="D707" s="274"/>
      <c r="E707" s="274"/>
      <c r="F707" s="274"/>
      <c r="G707" s="274"/>
      <c r="H707" s="274"/>
      <c r="I707" s="274"/>
      <c r="J707" s="274"/>
      <c r="K707" s="274"/>
      <c r="L707" s="274"/>
      <c r="M707" s="274"/>
      <c r="N707" s="274"/>
      <c r="O707" s="274"/>
      <c r="P707" s="274"/>
      <c r="Q707" s="274"/>
      <c r="R707" s="274"/>
      <c r="S707" s="192"/>
      <c r="T707" s="274"/>
      <c r="U707" s="274"/>
    </row>
    <row r="708" spans="2:21" ht="11.25">
      <c r="B708" s="12"/>
      <c r="C708" s="274"/>
      <c r="D708" s="274"/>
      <c r="E708" s="274"/>
      <c r="F708" s="274"/>
      <c r="G708" s="274"/>
      <c r="H708" s="274"/>
      <c r="I708" s="274"/>
      <c r="J708" s="274"/>
      <c r="K708" s="274"/>
      <c r="L708" s="274"/>
      <c r="M708" s="274"/>
      <c r="N708" s="274"/>
      <c r="O708" s="274"/>
      <c r="P708" s="274"/>
      <c r="Q708" s="274"/>
      <c r="R708" s="274"/>
      <c r="S708" s="192"/>
      <c r="T708" s="274"/>
      <c r="U708" s="274"/>
    </row>
    <row r="709" spans="2:21" ht="11.25">
      <c r="B709" s="12"/>
      <c r="C709" s="274"/>
      <c r="D709" s="274"/>
      <c r="E709" s="274"/>
      <c r="F709" s="274"/>
      <c r="G709" s="274"/>
      <c r="H709" s="274"/>
      <c r="I709" s="274"/>
      <c r="J709" s="274"/>
      <c r="K709" s="274"/>
      <c r="L709" s="274"/>
      <c r="M709" s="274"/>
      <c r="N709" s="274"/>
      <c r="O709" s="274"/>
      <c r="P709" s="274"/>
      <c r="Q709" s="274"/>
      <c r="R709" s="274"/>
      <c r="S709" s="192"/>
      <c r="T709" s="274"/>
      <c r="U709" s="274"/>
    </row>
    <row r="710" spans="2:21" ht="11.25">
      <c r="B710" s="12"/>
      <c r="C710" s="274"/>
      <c r="D710" s="274"/>
      <c r="E710" s="274"/>
      <c r="F710" s="274"/>
      <c r="G710" s="274"/>
      <c r="H710" s="274"/>
      <c r="I710" s="274"/>
      <c r="J710" s="274"/>
      <c r="K710" s="274"/>
      <c r="L710" s="274"/>
      <c r="M710" s="274"/>
      <c r="N710" s="274"/>
      <c r="O710" s="274"/>
      <c r="P710" s="274"/>
      <c r="Q710" s="274"/>
      <c r="R710" s="274"/>
      <c r="S710" s="192"/>
      <c r="T710" s="274"/>
      <c r="U710" s="274"/>
    </row>
    <row r="711" spans="2:21" ht="11.25">
      <c r="B711" s="12"/>
      <c r="C711" s="274"/>
      <c r="D711" s="274"/>
      <c r="E711" s="274"/>
      <c r="F711" s="274"/>
      <c r="G711" s="274"/>
      <c r="H711" s="274"/>
      <c r="I711" s="274"/>
      <c r="J711" s="274"/>
      <c r="K711" s="274"/>
      <c r="L711" s="274"/>
      <c r="M711" s="274"/>
      <c r="N711" s="274"/>
      <c r="O711" s="274"/>
      <c r="P711" s="274"/>
      <c r="Q711" s="274"/>
      <c r="R711" s="274"/>
      <c r="S711" s="192"/>
      <c r="T711" s="274"/>
      <c r="U711" s="274"/>
    </row>
    <row r="712" spans="2:21" ht="11.25">
      <c r="B712" s="12"/>
      <c r="C712" s="274"/>
      <c r="D712" s="274"/>
      <c r="E712" s="274"/>
      <c r="F712" s="274"/>
      <c r="G712" s="274"/>
      <c r="H712" s="274"/>
      <c r="I712" s="274"/>
      <c r="J712" s="274"/>
      <c r="K712" s="274"/>
      <c r="L712" s="274"/>
      <c r="M712" s="274"/>
      <c r="N712" s="274"/>
      <c r="O712" s="274"/>
      <c r="P712" s="274"/>
      <c r="Q712" s="274"/>
      <c r="R712" s="274"/>
      <c r="S712" s="192"/>
      <c r="T712" s="274"/>
      <c r="U712" s="274"/>
    </row>
    <row r="713" spans="2:21" ht="11.25">
      <c r="B713" s="12"/>
      <c r="C713" s="274"/>
      <c r="D713" s="274"/>
      <c r="E713" s="274"/>
      <c r="F713" s="274"/>
      <c r="G713" s="274"/>
      <c r="H713" s="274"/>
      <c r="I713" s="274"/>
      <c r="J713" s="274"/>
      <c r="K713" s="274"/>
      <c r="L713" s="274"/>
      <c r="M713" s="274"/>
      <c r="N713" s="274"/>
      <c r="O713" s="274"/>
      <c r="P713" s="274"/>
      <c r="Q713" s="274"/>
      <c r="R713" s="274"/>
      <c r="S713" s="192"/>
      <c r="T713" s="274"/>
      <c r="U713" s="274"/>
    </row>
    <row r="714" spans="2:21" ht="11.25">
      <c r="B714" s="12"/>
      <c r="C714" s="274"/>
      <c r="D714" s="274"/>
      <c r="E714" s="274"/>
      <c r="F714" s="274"/>
      <c r="G714" s="274"/>
      <c r="H714" s="274"/>
      <c r="I714" s="274"/>
      <c r="J714" s="274"/>
      <c r="K714" s="274"/>
      <c r="L714" s="274"/>
      <c r="M714" s="274"/>
      <c r="N714" s="274"/>
      <c r="O714" s="274"/>
      <c r="P714" s="274"/>
      <c r="Q714" s="274"/>
      <c r="R714" s="274"/>
      <c r="S714" s="192"/>
      <c r="T714" s="274"/>
      <c r="U714" s="274"/>
    </row>
    <row r="715" spans="2:21" ht="11.25">
      <c r="B715" s="12"/>
      <c r="C715" s="274"/>
      <c r="D715" s="274"/>
      <c r="E715" s="274"/>
      <c r="F715" s="274"/>
      <c r="G715" s="274"/>
      <c r="H715" s="274"/>
      <c r="I715" s="274"/>
      <c r="J715" s="274"/>
      <c r="K715" s="274"/>
      <c r="L715" s="274"/>
      <c r="M715" s="274"/>
      <c r="N715" s="274"/>
      <c r="O715" s="274"/>
      <c r="P715" s="274"/>
      <c r="Q715" s="274"/>
      <c r="R715" s="274"/>
      <c r="S715" s="192"/>
      <c r="T715" s="274"/>
      <c r="U715" s="274"/>
    </row>
    <row r="716" spans="2:21" ht="11.25">
      <c r="B716" s="12"/>
      <c r="C716" s="274"/>
      <c r="D716" s="274"/>
      <c r="E716" s="274"/>
      <c r="F716" s="274"/>
      <c r="G716" s="274"/>
      <c r="H716" s="274"/>
      <c r="I716" s="274"/>
      <c r="J716" s="274"/>
      <c r="K716" s="274"/>
      <c r="L716" s="274"/>
      <c r="M716" s="274"/>
      <c r="N716" s="274"/>
      <c r="O716" s="274"/>
      <c r="P716" s="274"/>
      <c r="Q716" s="274"/>
      <c r="R716" s="274"/>
      <c r="S716" s="192"/>
      <c r="T716" s="274"/>
      <c r="U716" s="274"/>
    </row>
    <row r="717" spans="2:21" ht="11.25">
      <c r="B717" s="12"/>
      <c r="C717" s="274"/>
      <c r="D717" s="274"/>
      <c r="E717" s="274"/>
      <c r="F717" s="274"/>
      <c r="G717" s="274"/>
      <c r="H717" s="274"/>
      <c r="I717" s="274"/>
      <c r="J717" s="274"/>
      <c r="K717" s="274"/>
      <c r="L717" s="274"/>
      <c r="M717" s="274"/>
      <c r="N717" s="274"/>
      <c r="O717" s="274"/>
      <c r="P717" s="274"/>
      <c r="Q717" s="274"/>
      <c r="R717" s="274"/>
      <c r="S717" s="192"/>
      <c r="T717" s="274"/>
      <c r="U717" s="274"/>
    </row>
    <row r="718" spans="2:21" ht="11.25">
      <c r="B718" s="12"/>
      <c r="C718" s="274"/>
      <c r="D718" s="274"/>
      <c r="E718" s="274"/>
      <c r="F718" s="274"/>
      <c r="G718" s="274"/>
      <c r="H718" s="274"/>
      <c r="I718" s="274"/>
      <c r="J718" s="274"/>
      <c r="K718" s="274"/>
      <c r="L718" s="274"/>
      <c r="M718" s="274"/>
      <c r="N718" s="274"/>
      <c r="O718" s="274"/>
      <c r="P718" s="274"/>
      <c r="Q718" s="274"/>
      <c r="R718" s="274"/>
      <c r="S718" s="192"/>
      <c r="T718" s="274"/>
      <c r="U718" s="274"/>
    </row>
    <row r="719" spans="2:21" ht="11.25">
      <c r="B719" s="12"/>
      <c r="C719" s="274"/>
      <c r="D719" s="274"/>
      <c r="E719" s="274"/>
      <c r="F719" s="274"/>
      <c r="G719" s="274"/>
      <c r="H719" s="274"/>
      <c r="I719" s="274"/>
      <c r="J719" s="274"/>
      <c r="K719" s="274"/>
      <c r="L719" s="274"/>
      <c r="M719" s="274"/>
      <c r="N719" s="274"/>
      <c r="O719" s="274"/>
      <c r="P719" s="274"/>
      <c r="Q719" s="274"/>
      <c r="R719" s="274"/>
      <c r="S719" s="192"/>
      <c r="T719" s="274"/>
      <c r="U719" s="274"/>
    </row>
    <row r="720" spans="2:21" ht="11.25">
      <c r="B720" s="12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192"/>
      <c r="T720" s="274"/>
      <c r="U720" s="274"/>
    </row>
    <row r="721" spans="2:21" ht="11.25">
      <c r="B721" s="12"/>
      <c r="C721" s="274"/>
      <c r="D721" s="274"/>
      <c r="E721" s="274"/>
      <c r="F721" s="274"/>
      <c r="G721" s="274"/>
      <c r="H721" s="274"/>
      <c r="I721" s="274"/>
      <c r="J721" s="274"/>
      <c r="K721" s="274"/>
      <c r="L721" s="274"/>
      <c r="M721" s="274"/>
      <c r="N721" s="274"/>
      <c r="O721" s="274"/>
      <c r="P721" s="274"/>
      <c r="Q721" s="274"/>
      <c r="R721" s="274"/>
      <c r="S721" s="192"/>
      <c r="T721" s="274"/>
      <c r="U721" s="274"/>
    </row>
    <row r="722" spans="2:21" ht="11.25">
      <c r="B722" s="12"/>
      <c r="C722" s="274"/>
      <c r="D722" s="274"/>
      <c r="E722" s="274"/>
      <c r="F722" s="274"/>
      <c r="G722" s="274"/>
      <c r="H722" s="274"/>
      <c r="I722" s="274"/>
      <c r="J722" s="274"/>
      <c r="K722" s="274"/>
      <c r="L722" s="274"/>
      <c r="M722" s="274"/>
      <c r="N722" s="274"/>
      <c r="O722" s="274"/>
      <c r="P722" s="274"/>
      <c r="Q722" s="274"/>
      <c r="R722" s="274"/>
      <c r="S722" s="192"/>
      <c r="T722" s="274"/>
      <c r="U722" s="274"/>
    </row>
    <row r="723" spans="2:21" ht="11.25">
      <c r="B723" s="12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192"/>
      <c r="T723" s="274"/>
      <c r="U723" s="274"/>
    </row>
    <row r="724" spans="2:21" ht="11.25">
      <c r="B724" s="12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192"/>
      <c r="T724" s="274"/>
      <c r="U724" s="274"/>
    </row>
    <row r="725" spans="2:21" ht="11.25">
      <c r="B725" s="12"/>
      <c r="C725" s="274"/>
      <c r="D725" s="274"/>
      <c r="E725" s="274"/>
      <c r="F725" s="274"/>
      <c r="G725" s="274"/>
      <c r="H725" s="274"/>
      <c r="I725" s="274"/>
      <c r="J725" s="274"/>
      <c r="K725" s="274"/>
      <c r="L725" s="274"/>
      <c r="M725" s="274"/>
      <c r="N725" s="274"/>
      <c r="O725" s="274"/>
      <c r="P725" s="274"/>
      <c r="Q725" s="274"/>
      <c r="R725" s="274"/>
      <c r="S725" s="192"/>
      <c r="T725" s="274"/>
      <c r="U725" s="274"/>
    </row>
    <row r="726" spans="2:21" ht="11.25">
      <c r="B726" s="12"/>
      <c r="C726" s="274"/>
      <c r="D726" s="274"/>
      <c r="E726" s="274"/>
      <c r="F726" s="274"/>
      <c r="G726" s="274"/>
      <c r="H726" s="274"/>
      <c r="I726" s="274"/>
      <c r="J726" s="274"/>
      <c r="K726" s="274"/>
      <c r="L726" s="274"/>
      <c r="M726" s="274"/>
      <c r="N726" s="274"/>
      <c r="O726" s="274"/>
      <c r="P726" s="274"/>
      <c r="Q726" s="274"/>
      <c r="R726" s="274"/>
      <c r="S726" s="192"/>
      <c r="T726" s="274"/>
      <c r="U726" s="274"/>
    </row>
    <row r="727" spans="2:21" ht="11.25">
      <c r="B727" s="12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192"/>
      <c r="T727" s="274"/>
      <c r="U727" s="274"/>
    </row>
    <row r="728" spans="2:21" ht="11.25">
      <c r="B728" s="12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192"/>
      <c r="T728" s="274"/>
      <c r="U728" s="274"/>
    </row>
    <row r="729" spans="2:21" ht="11.25">
      <c r="B729" s="12"/>
      <c r="C729" s="274"/>
      <c r="D729" s="274"/>
      <c r="E729" s="274"/>
      <c r="F729" s="274"/>
      <c r="G729" s="274"/>
      <c r="H729" s="274"/>
      <c r="I729" s="274"/>
      <c r="J729" s="274"/>
      <c r="K729" s="274"/>
      <c r="L729" s="274"/>
      <c r="M729" s="274"/>
      <c r="N729" s="274"/>
      <c r="O729" s="274"/>
      <c r="P729" s="274"/>
      <c r="Q729" s="274"/>
      <c r="R729" s="274"/>
      <c r="S729" s="192"/>
      <c r="T729" s="274"/>
      <c r="U729" s="274"/>
    </row>
    <row r="730" spans="2:21" ht="11.25">
      <c r="B730" s="12"/>
      <c r="C730" s="274"/>
      <c r="D730" s="274"/>
      <c r="E730" s="274"/>
      <c r="F730" s="274"/>
      <c r="G730" s="274"/>
      <c r="H730" s="274"/>
      <c r="I730" s="274"/>
      <c r="J730" s="274"/>
      <c r="K730" s="274"/>
      <c r="L730" s="274"/>
      <c r="M730" s="274"/>
      <c r="N730" s="274"/>
      <c r="O730" s="274"/>
      <c r="P730" s="274"/>
      <c r="Q730" s="274"/>
      <c r="R730" s="274"/>
      <c r="S730" s="192"/>
      <c r="T730" s="274"/>
      <c r="U730" s="274"/>
    </row>
    <row r="731" spans="2:21" ht="11.25">
      <c r="B731" s="12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192"/>
      <c r="T731" s="274"/>
      <c r="U731" s="274"/>
    </row>
    <row r="732" spans="2:21" ht="11.25">
      <c r="B732" s="12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192"/>
      <c r="T732" s="274"/>
      <c r="U732" s="274"/>
    </row>
    <row r="733" spans="2:21" ht="11.25">
      <c r="B733" s="12"/>
      <c r="C733" s="274"/>
      <c r="D733" s="274"/>
      <c r="E733" s="274"/>
      <c r="F733" s="274"/>
      <c r="G733" s="274"/>
      <c r="H733" s="274"/>
      <c r="I733" s="274"/>
      <c r="J733" s="274"/>
      <c r="K733" s="274"/>
      <c r="L733" s="274"/>
      <c r="M733" s="274"/>
      <c r="N733" s="274"/>
      <c r="O733" s="274"/>
      <c r="P733" s="274"/>
      <c r="Q733" s="274"/>
      <c r="R733" s="274"/>
      <c r="S733" s="192"/>
      <c r="T733" s="274"/>
      <c r="U733" s="274"/>
    </row>
    <row r="734" spans="2:21" ht="11.25">
      <c r="B734" s="12"/>
      <c r="C734" s="274"/>
      <c r="D734" s="274"/>
      <c r="E734" s="274"/>
      <c r="F734" s="274"/>
      <c r="G734" s="274"/>
      <c r="H734" s="274"/>
      <c r="I734" s="274"/>
      <c r="J734" s="274"/>
      <c r="K734" s="274"/>
      <c r="L734" s="274"/>
      <c r="M734" s="274"/>
      <c r="N734" s="274"/>
      <c r="O734" s="274"/>
      <c r="P734" s="274"/>
      <c r="Q734" s="274"/>
      <c r="R734" s="274"/>
      <c r="S734" s="192"/>
      <c r="T734" s="274"/>
      <c r="U734" s="274"/>
    </row>
    <row r="735" spans="2:21" ht="11.25">
      <c r="B735" s="12"/>
      <c r="C735" s="274"/>
      <c r="D735" s="274"/>
      <c r="E735" s="274"/>
      <c r="F735" s="274"/>
      <c r="G735" s="274"/>
      <c r="H735" s="274"/>
      <c r="I735" s="274"/>
      <c r="J735" s="274"/>
      <c r="K735" s="274"/>
      <c r="L735" s="274"/>
      <c r="M735" s="274"/>
      <c r="N735" s="274"/>
      <c r="O735" s="274"/>
      <c r="P735" s="274"/>
      <c r="Q735" s="274"/>
      <c r="R735" s="274"/>
      <c r="S735" s="192"/>
      <c r="T735" s="274"/>
      <c r="U735" s="274"/>
    </row>
    <row r="736" spans="2:21" ht="11.25">
      <c r="B736" s="12"/>
      <c r="C736" s="274"/>
      <c r="D736" s="274"/>
      <c r="E736" s="274"/>
      <c r="F736" s="274"/>
      <c r="G736" s="274"/>
      <c r="H736" s="274"/>
      <c r="I736" s="274"/>
      <c r="J736" s="274"/>
      <c r="K736" s="274"/>
      <c r="L736" s="274"/>
      <c r="M736" s="274"/>
      <c r="N736" s="274"/>
      <c r="O736" s="274"/>
      <c r="P736" s="274"/>
      <c r="Q736" s="274"/>
      <c r="R736" s="274"/>
      <c r="S736" s="192"/>
      <c r="T736" s="274"/>
      <c r="U736" s="274"/>
    </row>
    <row r="737" spans="2:21" ht="11.25">
      <c r="B737" s="12"/>
      <c r="C737" s="274"/>
      <c r="D737" s="274"/>
      <c r="E737" s="274"/>
      <c r="F737" s="274"/>
      <c r="G737" s="274"/>
      <c r="H737" s="274"/>
      <c r="I737" s="274"/>
      <c r="J737" s="274"/>
      <c r="K737" s="274"/>
      <c r="L737" s="274"/>
      <c r="M737" s="274"/>
      <c r="N737" s="274"/>
      <c r="O737" s="274"/>
      <c r="P737" s="274"/>
      <c r="Q737" s="274"/>
      <c r="R737" s="274"/>
      <c r="S737" s="192"/>
      <c r="T737" s="274"/>
      <c r="U737" s="274"/>
    </row>
    <row r="738" spans="2:21" ht="11.25">
      <c r="B738" s="12"/>
      <c r="C738" s="274"/>
      <c r="D738" s="274"/>
      <c r="E738" s="274"/>
      <c r="F738" s="274"/>
      <c r="G738" s="274"/>
      <c r="H738" s="274"/>
      <c r="I738" s="274"/>
      <c r="J738" s="274"/>
      <c r="K738" s="274"/>
      <c r="L738" s="274"/>
      <c r="M738" s="274"/>
      <c r="N738" s="274"/>
      <c r="O738" s="274"/>
      <c r="P738" s="274"/>
      <c r="Q738" s="274"/>
      <c r="R738" s="274"/>
      <c r="S738" s="192"/>
      <c r="T738" s="274"/>
      <c r="U738" s="274"/>
    </row>
    <row r="739" spans="2:21" ht="11.25">
      <c r="B739" s="12"/>
      <c r="C739" s="274"/>
      <c r="D739" s="274"/>
      <c r="E739" s="274"/>
      <c r="F739" s="274"/>
      <c r="G739" s="274"/>
      <c r="H739" s="274"/>
      <c r="I739" s="274"/>
      <c r="J739" s="274"/>
      <c r="K739" s="274"/>
      <c r="L739" s="274"/>
      <c r="M739" s="274"/>
      <c r="N739" s="274"/>
      <c r="O739" s="274"/>
      <c r="P739" s="274"/>
      <c r="Q739" s="274"/>
      <c r="R739" s="274"/>
      <c r="S739" s="192"/>
      <c r="T739" s="274"/>
      <c r="U739" s="274"/>
    </row>
    <row r="740" spans="2:21" ht="11.25">
      <c r="B740" s="12"/>
      <c r="C740" s="274"/>
      <c r="D740" s="274"/>
      <c r="E740" s="274"/>
      <c r="F740" s="274"/>
      <c r="G740" s="274"/>
      <c r="H740" s="274"/>
      <c r="I740" s="274"/>
      <c r="J740" s="274"/>
      <c r="K740" s="274"/>
      <c r="L740" s="274"/>
      <c r="M740" s="274"/>
      <c r="N740" s="274"/>
      <c r="O740" s="274"/>
      <c r="P740" s="274"/>
      <c r="Q740" s="274"/>
      <c r="R740" s="274"/>
      <c r="S740" s="192"/>
      <c r="T740" s="274"/>
      <c r="U740" s="274"/>
    </row>
    <row r="741" spans="2:21" ht="11.25">
      <c r="B741" s="12"/>
      <c r="C741" s="274"/>
      <c r="D741" s="274"/>
      <c r="E741" s="274"/>
      <c r="F741" s="274"/>
      <c r="G741" s="274"/>
      <c r="H741" s="274"/>
      <c r="I741" s="274"/>
      <c r="J741" s="274"/>
      <c r="K741" s="274"/>
      <c r="L741" s="274"/>
      <c r="M741" s="274"/>
      <c r="N741" s="274"/>
      <c r="O741" s="274"/>
      <c r="P741" s="274"/>
      <c r="Q741" s="274"/>
      <c r="R741" s="274"/>
      <c r="S741" s="192"/>
      <c r="T741" s="274"/>
      <c r="U741" s="274"/>
    </row>
    <row r="742" spans="2:21" ht="11.25">
      <c r="B742" s="12"/>
      <c r="C742" s="274"/>
      <c r="D742" s="274"/>
      <c r="E742" s="274"/>
      <c r="F742" s="274"/>
      <c r="G742" s="274"/>
      <c r="H742" s="274"/>
      <c r="I742" s="274"/>
      <c r="J742" s="274"/>
      <c r="K742" s="274"/>
      <c r="L742" s="274"/>
      <c r="M742" s="274"/>
      <c r="N742" s="274"/>
      <c r="O742" s="274"/>
      <c r="P742" s="274"/>
      <c r="Q742" s="274"/>
      <c r="R742" s="274"/>
      <c r="S742" s="192"/>
      <c r="T742" s="274"/>
      <c r="U742" s="274"/>
    </row>
    <row r="743" spans="2:21" ht="11.25">
      <c r="B743" s="12"/>
      <c r="C743" s="274"/>
      <c r="D743" s="274"/>
      <c r="E743" s="274"/>
      <c r="F743" s="274"/>
      <c r="G743" s="274"/>
      <c r="H743" s="274"/>
      <c r="I743" s="274"/>
      <c r="J743" s="274"/>
      <c r="K743" s="274"/>
      <c r="L743" s="274"/>
      <c r="M743" s="274"/>
      <c r="N743" s="274"/>
      <c r="O743" s="274"/>
      <c r="P743" s="274"/>
      <c r="Q743" s="274"/>
      <c r="R743" s="274"/>
      <c r="S743" s="192"/>
      <c r="T743" s="274"/>
      <c r="U743" s="274"/>
    </row>
    <row r="744" spans="2:21" ht="11.25">
      <c r="B744" s="12"/>
      <c r="C744" s="274"/>
      <c r="D744" s="274"/>
      <c r="E744" s="274"/>
      <c r="F744" s="274"/>
      <c r="G744" s="274"/>
      <c r="H744" s="274"/>
      <c r="I744" s="274"/>
      <c r="J744" s="274"/>
      <c r="K744" s="274"/>
      <c r="L744" s="274"/>
      <c r="M744" s="274"/>
      <c r="N744" s="274"/>
      <c r="O744" s="274"/>
      <c r="P744" s="274"/>
      <c r="Q744" s="274"/>
      <c r="R744" s="274"/>
      <c r="S744" s="192"/>
      <c r="T744" s="274"/>
      <c r="U744" s="274"/>
    </row>
    <row r="745" spans="2:21" ht="11.25">
      <c r="B745" s="12"/>
      <c r="C745" s="274"/>
      <c r="D745" s="274"/>
      <c r="E745" s="274"/>
      <c r="F745" s="274"/>
      <c r="G745" s="274"/>
      <c r="H745" s="274"/>
      <c r="I745" s="274"/>
      <c r="J745" s="274"/>
      <c r="K745" s="274"/>
      <c r="L745" s="274"/>
      <c r="M745" s="274"/>
      <c r="N745" s="274"/>
      <c r="O745" s="274"/>
      <c r="P745" s="274"/>
      <c r="Q745" s="274"/>
      <c r="R745" s="274"/>
      <c r="S745" s="192"/>
      <c r="T745" s="274"/>
      <c r="U745" s="274"/>
    </row>
    <row r="746" spans="2:21" ht="11.25">
      <c r="B746" s="12"/>
      <c r="C746" s="274"/>
      <c r="D746" s="274"/>
      <c r="E746" s="274"/>
      <c r="F746" s="274"/>
      <c r="G746" s="274"/>
      <c r="H746" s="274"/>
      <c r="I746" s="274"/>
      <c r="J746" s="274"/>
      <c r="K746" s="274"/>
      <c r="L746" s="274"/>
      <c r="M746" s="274"/>
      <c r="N746" s="274"/>
      <c r="O746" s="274"/>
      <c r="P746" s="274"/>
      <c r="Q746" s="274"/>
      <c r="R746" s="274"/>
      <c r="S746" s="192"/>
      <c r="T746" s="274"/>
      <c r="U746" s="274"/>
    </row>
    <row r="747" spans="2:21" ht="11.25">
      <c r="B747" s="12"/>
      <c r="C747" s="274"/>
      <c r="D747" s="274"/>
      <c r="E747" s="274"/>
      <c r="F747" s="274"/>
      <c r="G747" s="274"/>
      <c r="H747" s="274"/>
      <c r="I747" s="274"/>
      <c r="J747" s="274"/>
      <c r="K747" s="274"/>
      <c r="L747" s="274"/>
      <c r="M747" s="274"/>
      <c r="N747" s="274"/>
      <c r="O747" s="274"/>
      <c r="P747" s="274"/>
      <c r="Q747" s="274"/>
      <c r="R747" s="274"/>
      <c r="S747" s="192"/>
      <c r="T747" s="274"/>
      <c r="U747" s="274"/>
    </row>
    <row r="748" spans="2:21" ht="11.25">
      <c r="B748" s="12"/>
      <c r="C748" s="274"/>
      <c r="D748" s="274"/>
      <c r="E748" s="274"/>
      <c r="F748" s="274"/>
      <c r="G748" s="274"/>
      <c r="H748" s="274"/>
      <c r="I748" s="274"/>
      <c r="J748" s="274"/>
      <c r="K748" s="274"/>
      <c r="L748" s="274"/>
      <c r="M748" s="274"/>
      <c r="N748" s="274"/>
      <c r="O748" s="274"/>
      <c r="P748" s="274"/>
      <c r="Q748" s="274"/>
      <c r="R748" s="274"/>
      <c r="S748" s="192"/>
      <c r="T748" s="274"/>
      <c r="U748" s="274"/>
    </row>
    <row r="749" spans="2:21" ht="11.25">
      <c r="B749" s="12"/>
      <c r="C749" s="274"/>
      <c r="D749" s="274"/>
      <c r="E749" s="274"/>
      <c r="F749" s="274"/>
      <c r="G749" s="274"/>
      <c r="H749" s="274"/>
      <c r="I749" s="274"/>
      <c r="J749" s="274"/>
      <c r="K749" s="274"/>
      <c r="L749" s="274"/>
      <c r="M749" s="274"/>
      <c r="N749" s="274"/>
      <c r="O749" s="274"/>
      <c r="P749" s="274"/>
      <c r="Q749" s="274"/>
      <c r="R749" s="274"/>
      <c r="S749" s="192"/>
      <c r="T749" s="274"/>
      <c r="U749" s="274"/>
    </row>
    <row r="750" spans="2:21" ht="11.25">
      <c r="B750" s="12"/>
      <c r="C750" s="274"/>
      <c r="D750" s="274"/>
      <c r="E750" s="274"/>
      <c r="F750" s="274"/>
      <c r="G750" s="274"/>
      <c r="H750" s="274"/>
      <c r="I750" s="274"/>
      <c r="J750" s="274"/>
      <c r="K750" s="274"/>
      <c r="L750" s="274"/>
      <c r="M750" s="274"/>
      <c r="N750" s="274"/>
      <c r="O750" s="274"/>
      <c r="P750" s="274"/>
      <c r="Q750" s="274"/>
      <c r="R750" s="274"/>
      <c r="S750" s="192"/>
      <c r="T750" s="274"/>
      <c r="U750" s="274"/>
    </row>
    <row r="751" spans="2:21" ht="11.25">
      <c r="B751" s="12"/>
      <c r="C751" s="274"/>
      <c r="D751" s="274"/>
      <c r="E751" s="274"/>
      <c r="F751" s="274"/>
      <c r="G751" s="274"/>
      <c r="H751" s="274"/>
      <c r="I751" s="274"/>
      <c r="J751" s="274"/>
      <c r="K751" s="274"/>
      <c r="L751" s="274"/>
      <c r="M751" s="274"/>
      <c r="N751" s="274"/>
      <c r="O751" s="274"/>
      <c r="P751" s="274"/>
      <c r="Q751" s="274"/>
      <c r="R751" s="274"/>
      <c r="S751" s="192"/>
      <c r="T751" s="274"/>
      <c r="U751" s="274"/>
    </row>
    <row r="752" spans="2:21" ht="11.25">
      <c r="B752" s="12"/>
      <c r="C752" s="274"/>
      <c r="D752" s="274"/>
      <c r="E752" s="274"/>
      <c r="F752" s="274"/>
      <c r="G752" s="274"/>
      <c r="H752" s="274"/>
      <c r="I752" s="274"/>
      <c r="J752" s="274"/>
      <c r="K752" s="274"/>
      <c r="L752" s="274"/>
      <c r="M752" s="274"/>
      <c r="N752" s="274"/>
      <c r="O752" s="274"/>
      <c r="P752" s="274"/>
      <c r="Q752" s="274"/>
      <c r="R752" s="274"/>
      <c r="S752" s="192"/>
      <c r="T752" s="274"/>
      <c r="U752" s="274"/>
    </row>
    <row r="753" spans="2:21" ht="11.25">
      <c r="B753" s="12"/>
      <c r="C753" s="274"/>
      <c r="D753" s="274"/>
      <c r="E753" s="274"/>
      <c r="F753" s="274"/>
      <c r="G753" s="274"/>
      <c r="H753" s="274"/>
      <c r="I753" s="274"/>
      <c r="J753" s="274"/>
      <c r="K753" s="274"/>
      <c r="L753" s="274"/>
      <c r="M753" s="274"/>
      <c r="N753" s="274"/>
      <c r="O753" s="274"/>
      <c r="P753" s="274"/>
      <c r="Q753" s="274"/>
      <c r="R753" s="274"/>
      <c r="S753" s="192"/>
      <c r="T753" s="274"/>
      <c r="U753" s="274"/>
    </row>
    <row r="754" spans="2:21" ht="11.25">
      <c r="B754" s="12"/>
      <c r="C754" s="274"/>
      <c r="D754" s="274"/>
      <c r="E754" s="274"/>
      <c r="F754" s="274"/>
      <c r="G754" s="274"/>
      <c r="H754" s="274"/>
      <c r="I754" s="274"/>
      <c r="J754" s="274"/>
      <c r="K754" s="274"/>
      <c r="L754" s="274"/>
      <c r="M754" s="274"/>
      <c r="N754" s="274"/>
      <c r="O754" s="274"/>
      <c r="P754" s="274"/>
      <c r="Q754" s="274"/>
      <c r="R754" s="274"/>
      <c r="S754" s="192"/>
      <c r="T754" s="274"/>
      <c r="U754" s="274"/>
    </row>
    <row r="755" spans="2:21" ht="11.25">
      <c r="B755" s="12"/>
      <c r="C755" s="274"/>
      <c r="D755" s="274"/>
      <c r="E755" s="274"/>
      <c r="F755" s="274"/>
      <c r="G755" s="274"/>
      <c r="H755" s="274"/>
      <c r="I755" s="274"/>
      <c r="J755" s="274"/>
      <c r="K755" s="274"/>
      <c r="L755" s="274"/>
      <c r="M755" s="274"/>
      <c r="N755" s="274"/>
      <c r="O755" s="274"/>
      <c r="P755" s="274"/>
      <c r="Q755" s="274"/>
      <c r="R755" s="274"/>
      <c r="S755" s="192"/>
      <c r="T755" s="274"/>
      <c r="U755" s="274"/>
    </row>
    <row r="756" spans="2:21" ht="11.25">
      <c r="B756" s="12"/>
      <c r="C756" s="274"/>
      <c r="D756" s="274"/>
      <c r="E756" s="274"/>
      <c r="F756" s="274"/>
      <c r="G756" s="274"/>
      <c r="H756" s="274"/>
      <c r="I756" s="274"/>
      <c r="J756" s="274"/>
      <c r="K756" s="274"/>
      <c r="L756" s="274"/>
      <c r="M756" s="274"/>
      <c r="N756" s="274"/>
      <c r="O756" s="274"/>
      <c r="P756" s="274"/>
      <c r="Q756" s="274"/>
      <c r="R756" s="274"/>
      <c r="S756" s="192"/>
      <c r="T756" s="274"/>
      <c r="U756" s="274"/>
    </row>
    <row r="757" spans="2:21" ht="11.25">
      <c r="B757" s="12"/>
      <c r="C757" s="274"/>
      <c r="D757" s="274"/>
      <c r="E757" s="274"/>
      <c r="F757" s="274"/>
      <c r="G757" s="274"/>
      <c r="H757" s="274"/>
      <c r="I757" s="274"/>
      <c r="J757" s="274"/>
      <c r="K757" s="274"/>
      <c r="L757" s="274"/>
      <c r="M757" s="274"/>
      <c r="N757" s="274"/>
      <c r="O757" s="274"/>
      <c r="P757" s="274"/>
      <c r="Q757" s="274"/>
      <c r="R757" s="274"/>
      <c r="S757" s="192"/>
      <c r="T757" s="274"/>
      <c r="U757" s="274"/>
    </row>
    <row r="758" spans="2:21" ht="11.25">
      <c r="B758" s="12"/>
      <c r="C758" s="274"/>
      <c r="D758" s="274"/>
      <c r="E758" s="274"/>
      <c r="F758" s="274"/>
      <c r="G758" s="274"/>
      <c r="H758" s="274"/>
      <c r="I758" s="274"/>
      <c r="J758" s="274"/>
      <c r="K758" s="274"/>
      <c r="L758" s="274"/>
      <c r="M758" s="274"/>
      <c r="N758" s="274"/>
      <c r="O758" s="274"/>
      <c r="P758" s="274"/>
      <c r="Q758" s="274"/>
      <c r="R758" s="274"/>
      <c r="S758" s="192"/>
      <c r="T758" s="274"/>
      <c r="U758" s="274"/>
    </row>
    <row r="759" spans="2:21" ht="11.25">
      <c r="B759" s="12"/>
      <c r="C759" s="274"/>
      <c r="D759" s="274"/>
      <c r="E759" s="274"/>
      <c r="F759" s="274"/>
      <c r="G759" s="274"/>
      <c r="H759" s="274"/>
      <c r="I759" s="274"/>
      <c r="J759" s="274"/>
      <c r="K759" s="274"/>
      <c r="L759" s="274"/>
      <c r="M759" s="274"/>
      <c r="N759" s="274"/>
      <c r="O759" s="274"/>
      <c r="P759" s="274"/>
      <c r="Q759" s="274"/>
      <c r="R759" s="274"/>
      <c r="S759" s="192"/>
      <c r="T759" s="274"/>
      <c r="U759" s="274"/>
    </row>
    <row r="760" spans="2:21" ht="11.25">
      <c r="B760" s="12"/>
      <c r="C760" s="274"/>
      <c r="D760" s="274"/>
      <c r="E760" s="274"/>
      <c r="F760" s="274"/>
      <c r="G760" s="274"/>
      <c r="H760" s="274"/>
      <c r="I760" s="274"/>
      <c r="J760" s="274"/>
      <c r="K760" s="274"/>
      <c r="L760" s="274"/>
      <c r="M760" s="274"/>
      <c r="N760" s="274"/>
      <c r="O760" s="274"/>
      <c r="P760" s="274"/>
      <c r="Q760" s="274"/>
      <c r="R760" s="274"/>
      <c r="S760" s="192"/>
      <c r="T760" s="274"/>
      <c r="U760" s="274"/>
    </row>
    <row r="761" spans="2:21" ht="11.25">
      <c r="B761" s="12"/>
      <c r="C761" s="274"/>
      <c r="D761" s="274"/>
      <c r="E761" s="274"/>
      <c r="F761" s="274"/>
      <c r="G761" s="274"/>
      <c r="H761" s="274"/>
      <c r="I761" s="274"/>
      <c r="J761" s="274"/>
      <c r="K761" s="274"/>
      <c r="L761" s="274"/>
      <c r="M761" s="274"/>
      <c r="N761" s="274"/>
      <c r="O761" s="274"/>
      <c r="P761" s="274"/>
      <c r="Q761" s="274"/>
      <c r="R761" s="274"/>
      <c r="S761" s="192"/>
      <c r="T761" s="274"/>
      <c r="U761" s="274"/>
    </row>
    <row r="762" spans="2:21" ht="11.25">
      <c r="B762" s="12"/>
      <c r="C762" s="274"/>
      <c r="D762" s="274"/>
      <c r="E762" s="274"/>
      <c r="F762" s="274"/>
      <c r="G762" s="274"/>
      <c r="H762" s="274"/>
      <c r="I762" s="274"/>
      <c r="J762" s="274"/>
      <c r="K762" s="274"/>
      <c r="L762" s="274"/>
      <c r="M762" s="274"/>
      <c r="N762" s="274"/>
      <c r="O762" s="274"/>
      <c r="P762" s="274"/>
      <c r="Q762" s="274"/>
      <c r="R762" s="274"/>
      <c r="S762" s="192"/>
      <c r="T762" s="274"/>
      <c r="U762" s="274"/>
    </row>
    <row r="763" spans="2:21" ht="11.25">
      <c r="B763" s="12"/>
      <c r="C763" s="274"/>
      <c r="D763" s="274"/>
      <c r="E763" s="274"/>
      <c r="F763" s="274"/>
      <c r="G763" s="274"/>
      <c r="H763" s="274"/>
      <c r="I763" s="274"/>
      <c r="J763" s="274"/>
      <c r="K763" s="274"/>
      <c r="L763" s="274"/>
      <c r="M763" s="274"/>
      <c r="N763" s="274"/>
      <c r="O763" s="274"/>
      <c r="P763" s="274"/>
      <c r="Q763" s="274"/>
      <c r="R763" s="274"/>
      <c r="S763" s="192"/>
      <c r="T763" s="274"/>
      <c r="U763" s="274"/>
    </row>
    <row r="764" spans="2:21" ht="11.25">
      <c r="B764" s="12"/>
      <c r="C764" s="274"/>
      <c r="D764" s="274"/>
      <c r="E764" s="274"/>
      <c r="F764" s="274"/>
      <c r="G764" s="274"/>
      <c r="H764" s="274"/>
      <c r="I764" s="274"/>
      <c r="J764" s="274"/>
      <c r="K764" s="274"/>
      <c r="L764" s="274"/>
      <c r="M764" s="274"/>
      <c r="N764" s="274"/>
      <c r="O764" s="274"/>
      <c r="P764" s="274"/>
      <c r="Q764" s="274"/>
      <c r="R764" s="274"/>
      <c r="S764" s="192"/>
      <c r="T764" s="274"/>
      <c r="U764" s="274"/>
    </row>
    <row r="765" spans="2:21" ht="11.25">
      <c r="B765" s="12"/>
      <c r="C765" s="274"/>
      <c r="D765" s="274"/>
      <c r="E765" s="274"/>
      <c r="F765" s="274"/>
      <c r="G765" s="274"/>
      <c r="H765" s="274"/>
      <c r="I765" s="274"/>
      <c r="J765" s="274"/>
      <c r="K765" s="274"/>
      <c r="L765" s="274"/>
      <c r="M765" s="274"/>
      <c r="N765" s="274"/>
      <c r="O765" s="274"/>
      <c r="P765" s="274"/>
      <c r="Q765" s="274"/>
      <c r="R765" s="274"/>
      <c r="S765" s="192"/>
      <c r="T765" s="274"/>
      <c r="U765" s="274"/>
    </row>
    <row r="766" spans="2:21" ht="11.25">
      <c r="B766" s="12"/>
      <c r="C766" s="274"/>
      <c r="D766" s="274"/>
      <c r="E766" s="274"/>
      <c r="F766" s="274"/>
      <c r="G766" s="274"/>
      <c r="H766" s="274"/>
      <c r="I766" s="274"/>
      <c r="J766" s="274"/>
      <c r="K766" s="274"/>
      <c r="L766" s="274"/>
      <c r="M766" s="274"/>
      <c r="N766" s="274"/>
      <c r="O766" s="274"/>
      <c r="P766" s="274"/>
      <c r="Q766" s="274"/>
      <c r="R766" s="274"/>
      <c r="S766" s="192"/>
      <c r="T766" s="274"/>
      <c r="U766" s="274"/>
    </row>
    <row r="767" spans="2:21" ht="11.25">
      <c r="B767" s="12"/>
      <c r="C767" s="274"/>
      <c r="D767" s="274"/>
      <c r="E767" s="274"/>
      <c r="F767" s="274"/>
      <c r="G767" s="274"/>
      <c r="H767" s="274"/>
      <c r="I767" s="274"/>
      <c r="J767" s="274"/>
      <c r="K767" s="274"/>
      <c r="L767" s="274"/>
      <c r="M767" s="274"/>
      <c r="N767" s="274"/>
      <c r="O767" s="274"/>
      <c r="P767" s="274"/>
      <c r="Q767" s="274"/>
      <c r="R767" s="274"/>
      <c r="S767" s="192"/>
      <c r="T767" s="274"/>
      <c r="U767" s="274"/>
    </row>
    <row r="768" spans="2:21" ht="11.25">
      <c r="B768" s="12"/>
      <c r="C768" s="274"/>
      <c r="D768" s="274"/>
      <c r="E768" s="274"/>
      <c r="F768" s="274"/>
      <c r="G768" s="274"/>
      <c r="H768" s="274"/>
      <c r="I768" s="274"/>
      <c r="J768" s="274"/>
      <c r="K768" s="274"/>
      <c r="L768" s="274"/>
      <c r="M768" s="274"/>
      <c r="N768" s="274"/>
      <c r="O768" s="274"/>
      <c r="P768" s="274"/>
      <c r="Q768" s="274"/>
      <c r="R768" s="274"/>
      <c r="S768" s="192"/>
      <c r="T768" s="274"/>
      <c r="U768" s="274"/>
    </row>
    <row r="769" spans="2:21" ht="11.25">
      <c r="B769" s="12"/>
      <c r="C769" s="274"/>
      <c r="D769" s="274"/>
      <c r="E769" s="274"/>
      <c r="F769" s="274"/>
      <c r="G769" s="274"/>
      <c r="H769" s="274"/>
      <c r="I769" s="274"/>
      <c r="J769" s="274"/>
      <c r="K769" s="274"/>
      <c r="L769" s="274"/>
      <c r="M769" s="274"/>
      <c r="N769" s="274"/>
      <c r="O769" s="274"/>
      <c r="P769" s="274"/>
      <c r="Q769" s="274"/>
      <c r="R769" s="274"/>
      <c r="S769" s="192"/>
      <c r="T769" s="274"/>
      <c r="U769" s="274"/>
    </row>
    <row r="770" spans="2:21" ht="11.25">
      <c r="B770" s="12"/>
      <c r="C770" s="274"/>
      <c r="D770" s="274"/>
      <c r="E770" s="274"/>
      <c r="F770" s="274"/>
      <c r="G770" s="274"/>
      <c r="H770" s="274"/>
      <c r="I770" s="274"/>
      <c r="J770" s="274"/>
      <c r="K770" s="274"/>
      <c r="L770" s="274"/>
      <c r="M770" s="274"/>
      <c r="N770" s="274"/>
      <c r="O770" s="274"/>
      <c r="P770" s="274"/>
      <c r="Q770" s="274"/>
      <c r="R770" s="274"/>
      <c r="S770" s="192"/>
      <c r="T770" s="274"/>
      <c r="U770" s="274"/>
    </row>
    <row r="771" spans="2:21" ht="11.25">
      <c r="B771" s="12"/>
      <c r="C771" s="274"/>
      <c r="D771" s="274"/>
      <c r="E771" s="274"/>
      <c r="F771" s="274"/>
      <c r="G771" s="274"/>
      <c r="H771" s="274"/>
      <c r="I771" s="274"/>
      <c r="J771" s="274"/>
      <c r="K771" s="274"/>
      <c r="L771" s="274"/>
      <c r="M771" s="274"/>
      <c r="N771" s="274"/>
      <c r="O771" s="274"/>
      <c r="P771" s="274"/>
      <c r="Q771" s="274"/>
      <c r="R771" s="274"/>
      <c r="S771" s="192"/>
      <c r="T771" s="274"/>
      <c r="U771" s="274"/>
    </row>
    <row r="772" spans="2:21" ht="11.25">
      <c r="B772" s="12"/>
      <c r="C772" s="274"/>
      <c r="D772" s="274"/>
      <c r="E772" s="274"/>
      <c r="F772" s="274"/>
      <c r="G772" s="274"/>
      <c r="H772" s="274"/>
      <c r="I772" s="274"/>
      <c r="J772" s="274"/>
      <c r="K772" s="274"/>
      <c r="L772" s="274"/>
      <c r="M772" s="274"/>
      <c r="N772" s="274"/>
      <c r="O772" s="274"/>
      <c r="P772" s="274"/>
      <c r="Q772" s="274"/>
      <c r="R772" s="274"/>
      <c r="S772" s="192"/>
      <c r="T772" s="274"/>
      <c r="U772" s="274"/>
    </row>
    <row r="773" spans="2:21" ht="11.25">
      <c r="B773" s="12"/>
      <c r="C773" s="274"/>
      <c r="D773" s="274"/>
      <c r="E773" s="274"/>
      <c r="F773" s="274"/>
      <c r="G773" s="274"/>
      <c r="H773" s="274"/>
      <c r="I773" s="274"/>
      <c r="J773" s="274"/>
      <c r="K773" s="274"/>
      <c r="L773" s="274"/>
      <c r="M773" s="274"/>
      <c r="N773" s="274"/>
      <c r="O773" s="274"/>
      <c r="P773" s="274"/>
      <c r="Q773" s="274"/>
      <c r="R773" s="274"/>
      <c r="S773" s="192"/>
      <c r="T773" s="274"/>
      <c r="U773" s="274"/>
    </row>
  </sheetData>
  <sheetProtection/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3" width="9.140625" style="1" customWidth="1"/>
    <col min="14" max="14" width="9.140625" style="6" customWidth="1"/>
    <col min="15" max="16384" width="9.140625" style="1" customWidth="1"/>
  </cols>
  <sheetData>
    <row r="1" spans="2:13" ht="12.75">
      <c r="B1" s="186" t="s">
        <v>577</v>
      </c>
      <c r="C1" s="113"/>
      <c r="D1" s="111"/>
      <c r="E1" s="349"/>
      <c r="F1" s="350"/>
      <c r="G1" s="350"/>
      <c r="H1" s="350"/>
      <c r="I1" s="350"/>
      <c r="J1" s="350"/>
      <c r="K1" s="186"/>
      <c r="L1" s="350"/>
      <c r="M1" s="456" t="str">
        <f>'Tab 1'!$L$1</f>
        <v>Carta de Conjuntura | dez 2011</v>
      </c>
    </row>
    <row r="2" spans="2:13" ht="11.25">
      <c r="B2" s="350"/>
      <c r="C2" s="113"/>
      <c r="D2" s="111"/>
      <c r="E2" s="349"/>
      <c r="F2" s="350"/>
      <c r="G2" s="350"/>
      <c r="H2" s="350"/>
      <c r="I2" s="350"/>
      <c r="J2" s="350"/>
      <c r="K2" s="350"/>
      <c r="L2" s="350"/>
      <c r="M2" s="350"/>
    </row>
    <row r="3" spans="2:13" ht="11.25">
      <c r="B3" s="2" t="s">
        <v>556</v>
      </c>
      <c r="C3" s="350"/>
      <c r="D3" s="111"/>
      <c r="F3" s="350"/>
      <c r="G3" s="350"/>
      <c r="H3" s="350"/>
      <c r="I3" s="350"/>
      <c r="J3" s="350"/>
      <c r="K3" s="350"/>
      <c r="L3" s="350"/>
      <c r="M3" s="350"/>
    </row>
    <row r="4" spans="2:7" ht="11.25">
      <c r="B4" s="8" t="s">
        <v>367</v>
      </c>
      <c r="C4" s="8"/>
      <c r="D4" s="158"/>
      <c r="E4" s="158"/>
      <c r="F4" s="158"/>
      <c r="G4" s="158"/>
    </row>
    <row r="5" spans="2:7" ht="11.25">
      <c r="B5" s="9" t="s">
        <v>242</v>
      </c>
      <c r="C5" s="9"/>
      <c r="D5" s="158"/>
      <c r="E5" s="158"/>
      <c r="F5" s="158"/>
      <c r="G5" s="158"/>
    </row>
    <row r="6" spans="2:14" ht="11.25">
      <c r="B6" s="9"/>
      <c r="C6" s="9"/>
      <c r="D6" s="158"/>
      <c r="E6" s="158"/>
      <c r="F6" s="158"/>
      <c r="G6" s="158"/>
      <c r="N6" s="457"/>
    </row>
    <row r="7" spans="2:14" s="277" customFormat="1" ht="11.25">
      <c r="B7" s="501" t="s">
        <v>1</v>
      </c>
      <c r="C7" s="161" t="s">
        <v>374</v>
      </c>
      <c r="D7" s="161"/>
      <c r="E7" s="161"/>
      <c r="F7" s="278"/>
      <c r="G7" s="495" t="s">
        <v>375</v>
      </c>
      <c r="H7" s="495"/>
      <c r="I7" s="495"/>
      <c r="J7" s="160"/>
      <c r="K7" s="479" t="s">
        <v>224</v>
      </c>
      <c r="L7" s="479" t="s">
        <v>369</v>
      </c>
      <c r="M7" s="479" t="s">
        <v>366</v>
      </c>
      <c r="N7" s="458"/>
    </row>
    <row r="8" spans="2:14" s="279" customFormat="1" ht="23.25" thickBot="1">
      <c r="B8" s="502"/>
      <c r="C8" s="69" t="s">
        <v>118</v>
      </c>
      <c r="D8" s="69" t="s">
        <v>454</v>
      </c>
      <c r="E8" s="69" t="s">
        <v>377</v>
      </c>
      <c r="F8" s="69"/>
      <c r="G8" s="69" t="s">
        <v>118</v>
      </c>
      <c r="H8" s="69" t="s">
        <v>378</v>
      </c>
      <c r="I8" s="272" t="s">
        <v>368</v>
      </c>
      <c r="J8" s="272"/>
      <c r="K8" s="500"/>
      <c r="L8" s="500"/>
      <c r="M8" s="500"/>
      <c r="N8" s="6"/>
    </row>
    <row r="9" spans="2:13" ht="12" thickTop="1">
      <c r="B9" s="280" t="s">
        <v>370</v>
      </c>
      <c r="C9" s="280">
        <v>85.9462486002244</v>
      </c>
      <c r="D9" s="280">
        <v>76.0918253079511</v>
      </c>
      <c r="E9" s="280">
        <v>9.85442329227329</v>
      </c>
      <c r="F9" s="280"/>
      <c r="G9" s="280">
        <v>14.725643896976559</v>
      </c>
      <c r="H9" s="280">
        <v>14.893617021276672</v>
      </c>
      <c r="I9" s="280">
        <v>-0.16797312430011274</v>
      </c>
      <c r="J9" s="280"/>
      <c r="K9" s="280">
        <v>12.65397536394184</v>
      </c>
      <c r="L9" s="280">
        <v>13.381858902575658</v>
      </c>
      <c r="M9" s="281">
        <v>100</v>
      </c>
    </row>
    <row r="10" spans="2:13" ht="11.25">
      <c r="B10" s="280" t="s">
        <v>18</v>
      </c>
      <c r="C10" s="280">
        <v>86.4447660395567</v>
      </c>
      <c r="D10" s="280">
        <v>75.92860588519098</v>
      </c>
      <c r="E10" s="280">
        <v>10.516160154365725</v>
      </c>
      <c r="F10" s="280"/>
      <c r="G10" s="280">
        <v>12.638687891944121</v>
      </c>
      <c r="H10" s="280">
        <v>12.735166425470412</v>
      </c>
      <c r="I10" s="280">
        <v>-0.09647853352629097</v>
      </c>
      <c r="J10" s="280"/>
      <c r="K10" s="280">
        <v>11.095031355523462</v>
      </c>
      <c r="L10" s="280">
        <v>10.13024602026056</v>
      </c>
      <c r="M10" s="281">
        <v>100</v>
      </c>
    </row>
    <row r="11" spans="2:13" ht="11.25">
      <c r="B11" s="280" t="s">
        <v>19</v>
      </c>
      <c r="C11" s="280">
        <v>87.59305210918173</v>
      </c>
      <c r="D11" s="280">
        <v>76.34408602150589</v>
      </c>
      <c r="E11" s="280">
        <v>11.248966087675845</v>
      </c>
      <c r="F11" s="280"/>
      <c r="G11" s="280">
        <v>12.324234904880205</v>
      </c>
      <c r="H11" s="280">
        <v>13.027295285359946</v>
      </c>
      <c r="I11" s="280">
        <v>-0.7030603804797402</v>
      </c>
      <c r="J11" s="280"/>
      <c r="K11" s="280">
        <v>8.891645988420247</v>
      </c>
      <c r="L11" s="280">
        <v>8.767576509512057</v>
      </c>
      <c r="M11" s="281">
        <v>100</v>
      </c>
    </row>
    <row r="12" spans="2:13" ht="11.25">
      <c r="B12" s="280" t="s">
        <v>20</v>
      </c>
      <c r="C12" s="280">
        <v>86.04403409090993</v>
      </c>
      <c r="D12" s="280">
        <v>74.60937500000074</v>
      </c>
      <c r="E12" s="280">
        <v>11.434659090909193</v>
      </c>
      <c r="F12" s="280"/>
      <c r="G12" s="280">
        <v>12.322443181818313</v>
      </c>
      <c r="H12" s="280">
        <v>12.784090909091045</v>
      </c>
      <c r="I12" s="280">
        <v>-0.46164772727273207</v>
      </c>
      <c r="J12" s="280"/>
      <c r="K12" s="280">
        <v>9.197443181818274</v>
      </c>
      <c r="L12" s="280">
        <v>7.599431818181891</v>
      </c>
      <c r="M12" s="281">
        <v>100</v>
      </c>
    </row>
    <row r="13" spans="2:13" ht="11.25">
      <c r="B13" s="280" t="s">
        <v>21</v>
      </c>
      <c r="C13" s="280">
        <v>86.7870449985678</v>
      </c>
      <c r="D13" s="280">
        <v>75.86701060475853</v>
      </c>
      <c r="E13" s="280">
        <v>10.92003439380926</v>
      </c>
      <c r="F13" s="280"/>
      <c r="G13" s="280">
        <v>14.846660934365294</v>
      </c>
      <c r="H13" s="280">
        <v>15.44855259386659</v>
      </c>
      <c r="I13" s="280">
        <v>-0.6018916595012961</v>
      </c>
      <c r="J13" s="280"/>
      <c r="K13" s="280">
        <v>9.601605044425447</v>
      </c>
      <c r="L13" s="280">
        <v>11.263972484952829</v>
      </c>
      <c r="M13" s="281">
        <v>100</v>
      </c>
    </row>
    <row r="14" spans="2:13" ht="11.25">
      <c r="B14" s="280" t="s">
        <v>22</v>
      </c>
      <c r="C14" s="280">
        <v>87.59444309042217</v>
      </c>
      <c r="D14" s="280">
        <v>76.60248598586446</v>
      </c>
      <c r="E14" s="280">
        <v>10.991957104557713</v>
      </c>
      <c r="F14" s="280"/>
      <c r="G14" s="280">
        <v>15.1840116987571</v>
      </c>
      <c r="H14" s="280">
        <v>14.818425542286223</v>
      </c>
      <c r="I14" s="280">
        <v>0.3655861564708771</v>
      </c>
      <c r="J14" s="280"/>
      <c r="K14" s="280">
        <v>7.0679990251036</v>
      </c>
      <c r="L14" s="280">
        <v>9.870826224713673</v>
      </c>
      <c r="M14" s="281">
        <v>100</v>
      </c>
    </row>
    <row r="15" spans="2:13" ht="11.25">
      <c r="B15" s="280" t="s">
        <v>23</v>
      </c>
      <c r="C15" s="280">
        <v>84.41266598570024</v>
      </c>
      <c r="D15" s="280">
        <v>71.133810010215</v>
      </c>
      <c r="E15" s="280">
        <v>13.278855975485243</v>
      </c>
      <c r="F15" s="280"/>
      <c r="G15" s="280">
        <v>14.586312563840737</v>
      </c>
      <c r="H15" s="280">
        <v>15.056179775280985</v>
      </c>
      <c r="I15" s="280">
        <v>-0.46986721144024757</v>
      </c>
      <c r="J15" s="280"/>
      <c r="K15" s="280">
        <v>6.598569969356498</v>
      </c>
      <c r="L15" s="280">
        <v>5.597548518896868</v>
      </c>
      <c r="M15" s="281">
        <v>100</v>
      </c>
    </row>
    <row r="16" spans="2:13" ht="11.25">
      <c r="B16" s="280" t="s">
        <v>24</v>
      </c>
      <c r="C16" s="280">
        <v>83.4524873398872</v>
      </c>
      <c r="D16" s="280">
        <v>72.23711647304172</v>
      </c>
      <c r="E16" s="280">
        <v>11.215370866845477</v>
      </c>
      <c r="F16" s="280"/>
      <c r="G16" s="280">
        <v>16.666666666666785</v>
      </c>
      <c r="H16" s="280">
        <v>15.758117366696567</v>
      </c>
      <c r="I16" s="280">
        <v>0.908549299970218</v>
      </c>
      <c r="J16" s="280"/>
      <c r="K16" s="280">
        <v>6.672624366994386</v>
      </c>
      <c r="L16" s="280">
        <v>6.82156687518624</v>
      </c>
      <c r="M16" s="281">
        <v>100</v>
      </c>
    </row>
    <row r="17" spans="2:13" ht="11.25">
      <c r="B17" s="280" t="s">
        <v>25</v>
      </c>
      <c r="C17" s="280">
        <v>83.99410826071002</v>
      </c>
      <c r="D17" s="280">
        <v>72.45611881674282</v>
      </c>
      <c r="E17" s="280">
        <v>11.537989443967207</v>
      </c>
      <c r="F17" s="280"/>
      <c r="G17" s="280">
        <v>15.220326500552488</v>
      </c>
      <c r="H17" s="280">
        <v>13.489628083957408</v>
      </c>
      <c r="I17" s="280">
        <v>1.730698416595081</v>
      </c>
      <c r="J17" s="280"/>
      <c r="K17" s="280">
        <v>7.622437707131528</v>
      </c>
      <c r="L17" s="280">
        <v>6.836872468393346</v>
      </c>
      <c r="M17" s="281">
        <v>100</v>
      </c>
    </row>
    <row r="18" spans="2:13" ht="11.25">
      <c r="B18" s="280" t="s">
        <v>26</v>
      </c>
      <c r="C18" s="280">
        <v>84.6064139941695</v>
      </c>
      <c r="D18" s="280">
        <v>71.93391642371267</v>
      </c>
      <c r="E18" s="280">
        <v>12.672497570456823</v>
      </c>
      <c r="F18" s="280"/>
      <c r="G18" s="280">
        <v>14.431486880466553</v>
      </c>
      <c r="H18" s="280">
        <v>14.460641399416991</v>
      </c>
      <c r="I18" s="280">
        <v>-0.029154518950437462</v>
      </c>
      <c r="J18" s="280"/>
      <c r="K18" s="280">
        <v>6.763848396501494</v>
      </c>
      <c r="L18" s="280">
        <v>5.811467444120527</v>
      </c>
      <c r="M18" s="281">
        <v>100</v>
      </c>
    </row>
    <row r="19" spans="2:13" ht="11.25">
      <c r="B19" s="280" t="s">
        <v>27</v>
      </c>
      <c r="C19" s="280">
        <v>83.23329331732745</v>
      </c>
      <c r="D19" s="280">
        <v>71.01240496198523</v>
      </c>
      <c r="E19" s="280">
        <v>12.220888355342222</v>
      </c>
      <c r="F19" s="280"/>
      <c r="G19" s="280">
        <v>17.350940376150582</v>
      </c>
      <c r="H19" s="280">
        <v>15.03801520608254</v>
      </c>
      <c r="I19" s="280">
        <v>2.312925170068042</v>
      </c>
      <c r="J19" s="280"/>
      <c r="K19" s="280">
        <v>5.570228091236533</v>
      </c>
      <c r="L19" s="280">
        <v>6.154461784713939</v>
      </c>
      <c r="M19" s="281">
        <v>100</v>
      </c>
    </row>
    <row r="20" spans="2:13" ht="11.25">
      <c r="B20" s="280" t="s">
        <v>28</v>
      </c>
      <c r="C20" s="280">
        <v>82.20578778135112</v>
      </c>
      <c r="D20" s="280">
        <v>70.5980707395504</v>
      </c>
      <c r="E20" s="280">
        <v>11.607717041800726</v>
      </c>
      <c r="F20" s="280"/>
      <c r="G20" s="280">
        <v>18.160771704180217</v>
      </c>
      <c r="H20" s="280">
        <v>16.983922829582138</v>
      </c>
      <c r="I20" s="280">
        <v>1.1768488745980792</v>
      </c>
      <c r="J20" s="280"/>
      <c r="K20" s="280">
        <v>5.723472668810341</v>
      </c>
      <c r="L20" s="280">
        <v>6.090032154340876</v>
      </c>
      <c r="M20" s="281">
        <v>100</v>
      </c>
    </row>
    <row r="21" spans="2:13" ht="11.25">
      <c r="B21" s="280" t="s">
        <v>29</v>
      </c>
      <c r="C21" s="280">
        <v>80.08277289187853</v>
      </c>
      <c r="D21" s="280">
        <v>69.348163476462</v>
      </c>
      <c r="E21" s="280">
        <v>10.734609415416523</v>
      </c>
      <c r="F21" s="280"/>
      <c r="G21" s="280">
        <v>20.550957061562492</v>
      </c>
      <c r="H21" s="280">
        <v>17.985859630970996</v>
      </c>
      <c r="I21" s="280">
        <v>2.5650974305914955</v>
      </c>
      <c r="J21" s="280"/>
      <c r="K21" s="280">
        <v>5.949301603724825</v>
      </c>
      <c r="L21" s="280">
        <v>6.583031557165072</v>
      </c>
      <c r="M21" s="281">
        <v>100</v>
      </c>
    </row>
    <row r="22" spans="2:13" ht="11.25">
      <c r="B22" s="280" t="s">
        <v>30</v>
      </c>
      <c r="C22" s="280">
        <v>84.08333857080062</v>
      </c>
      <c r="D22" s="280">
        <v>72.55986424486248</v>
      </c>
      <c r="E22" s="280">
        <v>11.523474325938134</v>
      </c>
      <c r="F22" s="280"/>
      <c r="G22" s="280">
        <v>17.00710200490239</v>
      </c>
      <c r="H22" s="280">
        <v>15.72182766639443</v>
      </c>
      <c r="I22" s="280">
        <v>1.28527433850796</v>
      </c>
      <c r="J22" s="280"/>
      <c r="K22" s="280">
        <v>5.3202187166111825</v>
      </c>
      <c r="L22" s="280">
        <v>6.398089372132519</v>
      </c>
      <c r="M22" s="281">
        <v>100</v>
      </c>
    </row>
    <row r="23" spans="2:13" ht="11.25">
      <c r="B23" s="280" t="s">
        <v>31</v>
      </c>
      <c r="C23" s="280">
        <v>85.33754594106685</v>
      </c>
      <c r="D23" s="280">
        <v>73.77651686117768</v>
      </c>
      <c r="E23" s="280">
        <v>11.56102907988916</v>
      </c>
      <c r="F23" s="280"/>
      <c r="G23" s="280">
        <v>15.062221935650378</v>
      </c>
      <c r="H23" s="280">
        <v>13.10636834526199</v>
      </c>
      <c r="I23" s="280">
        <v>1.955853590388388</v>
      </c>
      <c r="J23" s="280"/>
      <c r="K23" s="280">
        <v>5.794484922733066</v>
      </c>
      <c r="L23" s="280">
        <v>6.1921035097900265</v>
      </c>
      <c r="M23" s="281">
        <v>100</v>
      </c>
    </row>
    <row r="24" spans="2:13" ht="11.25">
      <c r="B24" s="280" t="s">
        <v>32</v>
      </c>
      <c r="C24" s="280">
        <v>83.66791014733977</v>
      </c>
      <c r="D24" s="280">
        <v>72.45913958294258</v>
      </c>
      <c r="E24" s="280">
        <v>11.208770564397184</v>
      </c>
      <c r="F24" s="280"/>
      <c r="G24" s="280">
        <v>17.694103754596096</v>
      </c>
      <c r="H24" s="280">
        <v>15.51488151150008</v>
      </c>
      <c r="I24" s="280">
        <v>2.1792222430960155</v>
      </c>
      <c r="J24" s="280"/>
      <c r="K24" s="280">
        <v>6.661120206113679</v>
      </c>
      <c r="L24" s="280">
        <v>8.023134108048694</v>
      </c>
      <c r="M24" s="281">
        <v>100</v>
      </c>
    </row>
    <row r="25" spans="2:13" ht="11.25">
      <c r="B25" s="280" t="s">
        <v>33</v>
      </c>
      <c r="C25" s="280">
        <v>82.33974790292967</v>
      </c>
      <c r="D25" s="280">
        <v>70.43541320892997</v>
      </c>
      <c r="E25" s="280">
        <v>11.904334693999694</v>
      </c>
      <c r="F25" s="280"/>
      <c r="G25" s="280">
        <v>18.037051989413833</v>
      </c>
      <c r="H25" s="280">
        <v>17.03898084600558</v>
      </c>
      <c r="I25" s="280">
        <v>0.9980711434082525</v>
      </c>
      <c r="J25" s="280"/>
      <c r="K25" s="280">
        <v>8.644716577700077</v>
      </c>
      <c r="L25" s="280">
        <v>9.021516470042974</v>
      </c>
      <c r="M25" s="281">
        <v>100</v>
      </c>
    </row>
    <row r="26" spans="2:13" ht="11.25">
      <c r="B26" s="280" t="s">
        <v>34</v>
      </c>
      <c r="C26" s="280">
        <v>82.24204229865467</v>
      </c>
      <c r="D26" s="280">
        <v>71.10240485854712</v>
      </c>
      <c r="E26" s="280">
        <v>11.139637440107544</v>
      </c>
      <c r="F26" s="280"/>
      <c r="G26" s="280">
        <v>16.856517227698717</v>
      </c>
      <c r="H26" s="280">
        <v>14.988021485030774</v>
      </c>
      <c r="I26" s="280">
        <v>1.868495742667941</v>
      </c>
      <c r="J26" s="280"/>
      <c r="K26" s="280">
        <v>6.519898068178391</v>
      </c>
      <c r="L26" s="280">
        <v>5.618457594531115</v>
      </c>
      <c r="M26" s="281">
        <v>100</v>
      </c>
    </row>
    <row r="27" spans="2:13" ht="11.25">
      <c r="B27" s="280" t="s">
        <v>35</v>
      </c>
      <c r="C27" s="280">
        <v>79.37039988748845</v>
      </c>
      <c r="D27" s="280">
        <v>68.71454690356822</v>
      </c>
      <c r="E27" s="280">
        <v>10.655852983920221</v>
      </c>
      <c r="F27" s="280"/>
      <c r="G27" s="280">
        <v>18.42271810979345</v>
      </c>
      <c r="H27" s="280">
        <v>14.712859218977231</v>
      </c>
      <c r="I27" s="280">
        <v>3.709858890816219</v>
      </c>
      <c r="J27" s="280"/>
      <c r="K27" s="280">
        <v>7.60817589423851</v>
      </c>
      <c r="L27" s="280">
        <v>5.402934695982422</v>
      </c>
      <c r="M27" s="281">
        <v>100</v>
      </c>
    </row>
    <row r="28" spans="2:13" ht="11.25">
      <c r="B28" s="280" t="s">
        <v>36</v>
      </c>
      <c r="C28" s="280">
        <v>80.8485562757812</v>
      </c>
      <c r="D28" s="280">
        <v>70.23841755721581</v>
      </c>
      <c r="E28" s="280">
        <v>10.610138718565397</v>
      </c>
      <c r="F28" s="280"/>
      <c r="G28" s="280">
        <v>18.43619105257302</v>
      </c>
      <c r="H28" s="280">
        <v>15.917278504196695</v>
      </c>
      <c r="I28" s="280">
        <v>2.518912548376324</v>
      </c>
      <c r="J28" s="280"/>
      <c r="K28" s="280">
        <v>6.489034703530912</v>
      </c>
      <c r="L28" s="280">
        <v>5.774259822580422</v>
      </c>
      <c r="M28" s="281">
        <v>100</v>
      </c>
    </row>
    <row r="29" spans="2:13" ht="11.25">
      <c r="B29" s="280" t="s">
        <v>37</v>
      </c>
      <c r="C29" s="280">
        <v>83.79353248855504</v>
      </c>
      <c r="D29" s="280">
        <v>72.44724158341744</v>
      </c>
      <c r="E29" s="280">
        <v>11.346290905137613</v>
      </c>
      <c r="F29" s="280"/>
      <c r="G29" s="280">
        <v>16.261430486935833</v>
      </c>
      <c r="H29" s="280">
        <v>16.19704528707596</v>
      </c>
      <c r="I29" s="280">
        <v>0.06438519985987509</v>
      </c>
      <c r="J29" s="280"/>
      <c r="K29" s="280">
        <v>5.723155720377396</v>
      </c>
      <c r="L29" s="280">
        <v>5.778239493615869</v>
      </c>
      <c r="M29" s="281">
        <v>100</v>
      </c>
    </row>
    <row r="30" spans="2:13" ht="11.25">
      <c r="B30" s="280" t="s">
        <v>38</v>
      </c>
      <c r="C30" s="280">
        <v>81.78204582750926</v>
      </c>
      <c r="D30" s="280">
        <v>70.73047902683888</v>
      </c>
      <c r="E30" s="280">
        <v>11.051566800670386</v>
      </c>
      <c r="F30" s="280"/>
      <c r="G30" s="280">
        <v>18.974481423275115</v>
      </c>
      <c r="H30" s="280">
        <v>18.684564690764326</v>
      </c>
      <c r="I30" s="280">
        <v>0.2899167325107911</v>
      </c>
      <c r="J30" s="280"/>
      <c r="K30" s="280">
        <v>5.962785770723571</v>
      </c>
      <c r="L30" s="280">
        <v>6.71974715857297</v>
      </c>
      <c r="M30" s="281">
        <v>100</v>
      </c>
    </row>
    <row r="31" spans="2:13" ht="11.25">
      <c r="B31" s="280" t="s">
        <v>39</v>
      </c>
      <c r="C31" s="280">
        <v>77.99795244385768</v>
      </c>
      <c r="D31" s="280">
        <v>67.10435931307825</v>
      </c>
      <c r="E31" s="280">
        <v>10.893593130779438</v>
      </c>
      <c r="F31" s="280"/>
      <c r="G31" s="280">
        <v>22.013342140026516</v>
      </c>
      <c r="H31" s="280">
        <v>19.10521796565397</v>
      </c>
      <c r="I31" s="280">
        <v>2.908124174372545</v>
      </c>
      <c r="J31" s="280"/>
      <c r="K31" s="280">
        <v>6.706010568031741</v>
      </c>
      <c r="L31" s="280">
        <v>6.717437252311796</v>
      </c>
      <c r="M31" s="281">
        <v>100</v>
      </c>
    </row>
    <row r="32" spans="2:13" ht="11.25">
      <c r="B32" s="280" t="s">
        <v>40</v>
      </c>
      <c r="C32" s="280">
        <v>79.87703529753746</v>
      </c>
      <c r="D32" s="280">
        <v>68.5521424214082</v>
      </c>
      <c r="E32" s="280">
        <v>11.32489287612926</v>
      </c>
      <c r="F32" s="280"/>
      <c r="G32" s="280">
        <v>20.542900746583964</v>
      </c>
      <c r="H32" s="280">
        <v>18.834337429818117</v>
      </c>
      <c r="I32" s="280">
        <v>1.7085633167658467</v>
      </c>
      <c r="J32" s="280"/>
      <c r="K32" s="280">
        <v>7.029811718982357</v>
      </c>
      <c r="L32" s="280">
        <v>7.449747763103115</v>
      </c>
      <c r="M32" s="281">
        <v>100</v>
      </c>
    </row>
    <row r="33" spans="2:13" ht="11.25">
      <c r="B33" s="280" t="s">
        <v>41</v>
      </c>
      <c r="C33" s="280">
        <v>80.47434824231831</v>
      </c>
      <c r="D33" s="280">
        <v>69.37662036759166</v>
      </c>
      <c r="E33" s="280">
        <v>11.097727874726663</v>
      </c>
      <c r="F33" s="280"/>
      <c r="G33" s="280">
        <v>21.26203094896602</v>
      </c>
      <c r="H33" s="280">
        <v>19.90738417297898</v>
      </c>
      <c r="I33" s="280">
        <v>1.3546467759870424</v>
      </c>
      <c r="J33" s="280"/>
      <c r="K33" s="280">
        <v>6.457317398310322</v>
      </c>
      <c r="L33" s="280">
        <v>8.193696589594078</v>
      </c>
      <c r="M33" s="281">
        <v>100</v>
      </c>
    </row>
    <row r="34" spans="2:13" ht="11.25">
      <c r="B34" s="280" t="s">
        <v>42</v>
      </c>
      <c r="C34" s="280">
        <v>80.37888984218847</v>
      </c>
      <c r="D34" s="280">
        <v>69.60708704640601</v>
      </c>
      <c r="E34" s="280">
        <v>10.771802795782467</v>
      </c>
      <c r="F34" s="280"/>
      <c r="G34" s="280">
        <v>21.208907302032596</v>
      </c>
      <c r="H34" s="280">
        <v>20.332055490059734</v>
      </c>
      <c r="I34" s="280">
        <v>0.8768518119728621</v>
      </c>
      <c r="J34" s="280"/>
      <c r="K34" s="280">
        <v>7.271897406104645</v>
      </c>
      <c r="L34" s="280">
        <v>8.859694550325345</v>
      </c>
      <c r="M34" s="281">
        <v>100</v>
      </c>
    </row>
    <row r="35" spans="2:13" ht="11.25">
      <c r="B35" s="280" t="s">
        <v>43</v>
      </c>
      <c r="C35" s="280">
        <v>79.12136599794323</v>
      </c>
      <c r="D35" s="280">
        <v>69.21503403918908</v>
      </c>
      <c r="E35" s="280">
        <v>9.90633195875415</v>
      </c>
      <c r="F35" s="280"/>
      <c r="G35" s="280">
        <v>22.045222597152588</v>
      </c>
      <c r="H35" s="280">
        <v>20.368703298121556</v>
      </c>
      <c r="I35" s="280">
        <v>1.6765192990310305</v>
      </c>
      <c r="J35" s="280"/>
      <c r="K35" s="280">
        <v>7.844727059164898</v>
      </c>
      <c r="L35" s="280">
        <v>9.01131565426036</v>
      </c>
      <c r="M35" s="281">
        <v>100</v>
      </c>
    </row>
    <row r="36" spans="2:13" ht="11.25">
      <c r="B36" s="280" t="s">
        <v>44</v>
      </c>
      <c r="C36" s="280">
        <v>81.31039551870325</v>
      </c>
      <c r="D36" s="280">
        <v>71.98042278262623</v>
      </c>
      <c r="E36" s="280">
        <v>9.329972736077014</v>
      </c>
      <c r="F36" s="280"/>
      <c r="G36" s="280">
        <v>24.311395852455547</v>
      </c>
      <c r="H36" s="280">
        <v>21.845403576374718</v>
      </c>
      <c r="I36" s="280">
        <v>2.4659922760808297</v>
      </c>
      <c r="J36" s="280"/>
      <c r="K36" s="280">
        <v>7.67296013021201</v>
      </c>
      <c r="L36" s="280">
        <v>13.294751501369861</v>
      </c>
      <c r="M36" s="281">
        <v>100</v>
      </c>
    </row>
    <row r="37" spans="2:13" ht="11.25">
      <c r="B37" s="280" t="s">
        <v>45</v>
      </c>
      <c r="C37" s="280">
        <v>78.10070015846092</v>
      </c>
      <c r="D37" s="280">
        <v>67.91563962746919</v>
      </c>
      <c r="E37" s="280">
        <v>10.185060530991736</v>
      </c>
      <c r="F37" s="280"/>
      <c r="G37" s="280">
        <v>25.697521144390414</v>
      </c>
      <c r="H37" s="280">
        <v>23.328813781952352</v>
      </c>
      <c r="I37" s="280">
        <v>2.368707362438063</v>
      </c>
      <c r="J37" s="280"/>
      <c r="K37" s="280">
        <v>7.217983006200043</v>
      </c>
      <c r="L37" s="280">
        <v>11.016204309050757</v>
      </c>
      <c r="M37" s="281">
        <v>100</v>
      </c>
    </row>
    <row r="38" spans="2:13" ht="11.25">
      <c r="B38" s="280" t="s">
        <v>46</v>
      </c>
      <c r="C38" s="280">
        <v>79.34702416643793</v>
      </c>
      <c r="D38" s="280">
        <v>68.8598839049093</v>
      </c>
      <c r="E38" s="280">
        <v>10.487140261528644</v>
      </c>
      <c r="F38" s="280"/>
      <c r="G38" s="280">
        <v>23.04219750464414</v>
      </c>
      <c r="H38" s="280">
        <v>22.41807079541266</v>
      </c>
      <c r="I38" s="280">
        <v>0.6241267092314787</v>
      </c>
      <c r="J38" s="280"/>
      <c r="K38" s="280">
        <v>7.013193958713742</v>
      </c>
      <c r="L38" s="280">
        <v>9.4024156297951</v>
      </c>
      <c r="M38" s="281">
        <v>100</v>
      </c>
    </row>
    <row r="39" spans="2:13" ht="11.25">
      <c r="B39" s="280" t="s">
        <v>47</v>
      </c>
      <c r="C39" s="280">
        <v>78.6171388288862</v>
      </c>
      <c r="D39" s="280">
        <v>69.19086186543669</v>
      </c>
      <c r="E39" s="280">
        <v>9.426276963449517</v>
      </c>
      <c r="F39" s="280"/>
      <c r="G39" s="280">
        <v>22.04752811842969</v>
      </c>
      <c r="H39" s="280">
        <v>21.3454761623698</v>
      </c>
      <c r="I39" s="280">
        <v>0.7020519560598885</v>
      </c>
      <c r="J39" s="280"/>
      <c r="K39" s="280">
        <v>7.245270852440014</v>
      </c>
      <c r="L39" s="280">
        <v>7.909937799755319</v>
      </c>
      <c r="M39" s="281">
        <v>100</v>
      </c>
    </row>
    <row r="40" spans="2:13" ht="11.25">
      <c r="B40" s="280" t="s">
        <v>48</v>
      </c>
      <c r="C40" s="280">
        <v>78.15882366410158</v>
      </c>
      <c r="D40" s="280">
        <v>68.4782812213348</v>
      </c>
      <c r="E40" s="280">
        <v>9.680542442766779</v>
      </c>
      <c r="F40" s="280"/>
      <c r="G40" s="280">
        <v>23.033105339951074</v>
      </c>
      <c r="H40" s="280">
        <v>22.265117685247027</v>
      </c>
      <c r="I40" s="280">
        <v>0.7679876547040465</v>
      </c>
      <c r="J40" s="280"/>
      <c r="K40" s="280">
        <v>6.692965413661053</v>
      </c>
      <c r="L40" s="280">
        <v>7.884894417713058</v>
      </c>
      <c r="M40" s="281">
        <v>100</v>
      </c>
    </row>
    <row r="41" spans="2:13" ht="11.25">
      <c r="B41" s="280" t="s">
        <v>49</v>
      </c>
      <c r="C41" s="280">
        <v>78.94748677521795</v>
      </c>
      <c r="D41" s="280">
        <v>69.04703997674049</v>
      </c>
      <c r="E41" s="280">
        <v>9.900446798477459</v>
      </c>
      <c r="F41" s="280"/>
      <c r="G41" s="280">
        <v>23.13783579427393</v>
      </c>
      <c r="H41" s="280">
        <v>23.360725811897723</v>
      </c>
      <c r="I41" s="280">
        <v>-0.22289001762379473</v>
      </c>
      <c r="J41" s="280"/>
      <c r="K41" s="280">
        <v>7.240763476865883</v>
      </c>
      <c r="L41" s="280">
        <v>9.326086046357233</v>
      </c>
      <c r="M41" s="281">
        <v>100</v>
      </c>
    </row>
    <row r="42" spans="2:13" ht="11.25">
      <c r="B42" s="280" t="s">
        <v>50</v>
      </c>
      <c r="C42" s="280">
        <v>78.23182578943157</v>
      </c>
      <c r="D42" s="280">
        <v>69.12551249995452</v>
      </c>
      <c r="E42" s="280">
        <v>9.106313289477045</v>
      </c>
      <c r="F42" s="280"/>
      <c r="G42" s="280">
        <v>23.99878124109075</v>
      </c>
      <c r="H42" s="280">
        <v>23.559055840808714</v>
      </c>
      <c r="I42" s="280">
        <v>0.4397254002820349</v>
      </c>
      <c r="J42" s="280"/>
      <c r="K42" s="280">
        <v>8.962403158475665</v>
      </c>
      <c r="L42" s="280">
        <v>11.193010188997249</v>
      </c>
      <c r="M42" s="281">
        <v>100</v>
      </c>
    </row>
    <row r="43" spans="2:13" ht="11.25">
      <c r="B43" s="280" t="s">
        <v>51</v>
      </c>
      <c r="C43" s="280">
        <v>75.92833514353163</v>
      </c>
      <c r="D43" s="280">
        <v>66.40959688684812</v>
      </c>
      <c r="E43" s="280">
        <v>9.518738256683505</v>
      </c>
      <c r="F43" s="280"/>
      <c r="G43" s="280">
        <v>24.45891011363032</v>
      </c>
      <c r="H43" s="280">
        <v>24.309008723761288</v>
      </c>
      <c r="I43" s="280">
        <v>0.14990138986903176</v>
      </c>
      <c r="J43" s="280"/>
      <c r="K43" s="280">
        <v>9.622836444092554</v>
      </c>
      <c r="L43" s="280">
        <v>10.01008170125422</v>
      </c>
      <c r="M43" s="281">
        <v>100</v>
      </c>
    </row>
    <row r="44" spans="2:13" ht="11.25">
      <c r="B44" s="280" t="s">
        <v>52</v>
      </c>
      <c r="C44" s="280">
        <v>78.05907464224379</v>
      </c>
      <c r="D44" s="280">
        <v>67.67097806568955</v>
      </c>
      <c r="E44" s="280">
        <v>10.38809657655423</v>
      </c>
      <c r="F44" s="280"/>
      <c r="G44" s="280">
        <v>22.631137034585333</v>
      </c>
      <c r="H44" s="280">
        <v>22.986513880095295</v>
      </c>
      <c r="I44" s="280">
        <v>-0.35537684550996285</v>
      </c>
      <c r="J44" s="280"/>
      <c r="K44" s="280">
        <v>7.900458657984467</v>
      </c>
      <c r="L44" s="280">
        <v>8.590670334813076</v>
      </c>
      <c r="M44" s="281">
        <v>100</v>
      </c>
    </row>
    <row r="45" spans="2:13" ht="11.25">
      <c r="B45" s="280" t="s">
        <v>53</v>
      </c>
      <c r="C45" s="280">
        <v>79.03028727519154</v>
      </c>
      <c r="D45" s="280">
        <v>68.67433184112419</v>
      </c>
      <c r="E45" s="280">
        <v>10.35595543406736</v>
      </c>
      <c r="F45" s="280"/>
      <c r="G45" s="280">
        <v>18.38255224825446</v>
      </c>
      <c r="H45" s="280">
        <v>19.934848534187225</v>
      </c>
      <c r="I45" s="280">
        <v>-1.5522962859327643</v>
      </c>
      <c r="J45" s="280"/>
      <c r="K45" s="280">
        <v>12.24375981006922</v>
      </c>
      <c r="L45" s="280">
        <v>9.656599333514608</v>
      </c>
      <c r="M45" s="281">
        <v>100</v>
      </c>
    </row>
    <row r="46" spans="2:13" ht="11.25">
      <c r="B46" s="280" t="s">
        <v>54</v>
      </c>
      <c r="C46" s="280">
        <v>76.12723811274884</v>
      </c>
      <c r="D46" s="280">
        <v>66.93255979260985</v>
      </c>
      <c r="E46" s="280">
        <v>9.194678320138987</v>
      </c>
      <c r="F46" s="280"/>
      <c r="G46" s="280">
        <v>17.631924640604126</v>
      </c>
      <c r="H46" s="280">
        <v>18.903605538728197</v>
      </c>
      <c r="I46" s="280">
        <v>-1.271680898124072</v>
      </c>
      <c r="J46" s="280"/>
      <c r="K46" s="280">
        <v>15.035384506617921</v>
      </c>
      <c r="L46" s="280">
        <v>8.794547259969683</v>
      </c>
      <c r="M46" s="281">
        <v>100</v>
      </c>
    </row>
    <row r="47" spans="2:13" ht="11.25">
      <c r="B47" s="280" t="s">
        <v>55</v>
      </c>
      <c r="C47" s="280">
        <v>74.15996102941509</v>
      </c>
      <c r="D47" s="280">
        <v>63.72606505740875</v>
      </c>
      <c r="E47" s="280">
        <v>10.433895972006333</v>
      </c>
      <c r="F47" s="280"/>
      <c r="G47" s="280">
        <v>20.39261326841904</v>
      </c>
      <c r="H47" s="280">
        <v>18.011367056963387</v>
      </c>
      <c r="I47" s="280">
        <v>2.381246211455654</v>
      </c>
      <c r="J47" s="280"/>
      <c r="K47" s="280">
        <v>12.948580675401287</v>
      </c>
      <c r="L47" s="280">
        <v>7.50115497323476</v>
      </c>
      <c r="M47" s="281">
        <v>100</v>
      </c>
    </row>
    <row r="48" spans="2:13" ht="11.25">
      <c r="B48" s="280" t="s">
        <v>56</v>
      </c>
      <c r="C48" s="280">
        <v>77.38442773432432</v>
      </c>
      <c r="D48" s="280">
        <v>66.22518708902385</v>
      </c>
      <c r="E48" s="280">
        <v>11.159240645300471</v>
      </c>
      <c r="F48" s="280"/>
      <c r="G48" s="280">
        <v>20.041649830738407</v>
      </c>
      <c r="H48" s="280">
        <v>20.013528111494725</v>
      </c>
      <c r="I48" s="280">
        <v>0.028121719243683715</v>
      </c>
      <c r="J48" s="280"/>
      <c r="K48" s="280">
        <v>9.217300319172411</v>
      </c>
      <c r="L48" s="280">
        <v>6.643377884234011</v>
      </c>
      <c r="M48" s="281">
        <v>100</v>
      </c>
    </row>
    <row r="49" spans="2:13" ht="11.25">
      <c r="B49" s="280" t="s">
        <v>57</v>
      </c>
      <c r="C49" s="280">
        <v>73.43382481024477</v>
      </c>
      <c r="D49" s="280">
        <v>60.79632187828774</v>
      </c>
      <c r="E49" s="280">
        <v>12.637502931957034</v>
      </c>
      <c r="F49" s="280"/>
      <c r="G49" s="280">
        <v>23.171640230448745</v>
      </c>
      <c r="H49" s="280">
        <v>23.171640230448745</v>
      </c>
      <c r="I49" s="280">
        <v>0</v>
      </c>
      <c r="J49" s="280"/>
      <c r="K49" s="280">
        <v>9.828452486335745</v>
      </c>
      <c r="L49" s="280">
        <v>6.433917527028949</v>
      </c>
      <c r="M49" s="281">
        <v>100</v>
      </c>
    </row>
    <row r="50" spans="2:13" ht="11.25">
      <c r="B50" s="280" t="s">
        <v>58</v>
      </c>
      <c r="C50" s="280">
        <v>70.10766742729251</v>
      </c>
      <c r="D50" s="280">
        <v>56.6575649803027</v>
      </c>
      <c r="E50" s="280">
        <v>13.450102446989815</v>
      </c>
      <c r="F50" s="280"/>
      <c r="G50" s="280">
        <v>24.324838254108208</v>
      </c>
      <c r="H50" s="280">
        <v>24.324838254108208</v>
      </c>
      <c r="I50" s="280">
        <v>0</v>
      </c>
      <c r="J50" s="280"/>
      <c r="K50" s="280">
        <v>11.667361895737395</v>
      </c>
      <c r="L50" s="280">
        <v>6.09986757713727</v>
      </c>
      <c r="M50" s="281">
        <v>100</v>
      </c>
    </row>
    <row r="51" spans="2:13" ht="11.25">
      <c r="B51" s="280" t="s">
        <v>59</v>
      </c>
      <c r="C51" s="280">
        <v>69.66894355606456</v>
      </c>
      <c r="D51" s="280">
        <v>54.17351632135271</v>
      </c>
      <c r="E51" s="280">
        <v>15.495427234711862</v>
      </c>
      <c r="F51" s="280"/>
      <c r="G51" s="280">
        <v>26.8627167915452</v>
      </c>
      <c r="H51" s="280">
        <v>26.8627167915452</v>
      </c>
      <c r="I51" s="280">
        <v>0</v>
      </c>
      <c r="J51" s="280"/>
      <c r="K51" s="280">
        <v>8.92960967188905</v>
      </c>
      <c r="L51" s="280">
        <v>5.4612700194984685</v>
      </c>
      <c r="M51" s="281">
        <v>100</v>
      </c>
    </row>
    <row r="52" spans="2:13" ht="11.25">
      <c r="B52" s="280" t="s">
        <v>60</v>
      </c>
      <c r="C52" s="280">
        <v>78.59341793563063</v>
      </c>
      <c r="D52" s="280">
        <v>59.30249784432466</v>
      </c>
      <c r="E52" s="280">
        <v>19.290920091305967</v>
      </c>
      <c r="F52" s="280"/>
      <c r="G52" s="280">
        <v>20.167708963564486</v>
      </c>
      <c r="H52" s="280">
        <v>20.66358440873098</v>
      </c>
      <c r="I52" s="280">
        <v>-0.495875445166495</v>
      </c>
      <c r="J52" s="280"/>
      <c r="K52" s="280">
        <v>8.197238058848207</v>
      </c>
      <c r="L52" s="280">
        <v>6.958364958042876</v>
      </c>
      <c r="M52" s="281">
        <v>100</v>
      </c>
    </row>
    <row r="53" spans="2:13" ht="11.25">
      <c r="B53" s="280" t="s">
        <v>61</v>
      </c>
      <c r="C53" s="280">
        <v>79.46811024381506</v>
      </c>
      <c r="D53" s="280">
        <v>61.56827379271872</v>
      </c>
      <c r="E53" s="280">
        <v>17.899836451096345</v>
      </c>
      <c r="F53" s="280"/>
      <c r="G53" s="280">
        <v>19.7688052980045</v>
      </c>
      <c r="H53" s="280">
        <v>18.109079063845183</v>
      </c>
      <c r="I53" s="280">
        <v>1.6597262341593195</v>
      </c>
      <c r="J53" s="280"/>
      <c r="K53" s="280">
        <v>8.677605337920832</v>
      </c>
      <c r="L53" s="280">
        <v>7.9145208797401665</v>
      </c>
      <c r="M53" s="281">
        <v>100</v>
      </c>
    </row>
    <row r="54" spans="2:13" ht="11.25">
      <c r="B54" s="280" t="s">
        <v>62</v>
      </c>
      <c r="C54" s="280">
        <v>78.5822098755897</v>
      </c>
      <c r="D54" s="280">
        <v>61.519192057675944</v>
      </c>
      <c r="E54" s="280">
        <v>17.06301781791375</v>
      </c>
      <c r="F54" s="280"/>
      <c r="G54" s="280">
        <v>18.934535849147927</v>
      </c>
      <c r="H54" s="280">
        <v>18.42326069783428</v>
      </c>
      <c r="I54" s="280">
        <v>0.5112751513136482</v>
      </c>
      <c r="J54" s="280"/>
      <c r="K54" s="280">
        <v>10.868313400759162</v>
      </c>
      <c r="L54" s="280">
        <v>8.385059125496632</v>
      </c>
      <c r="M54" s="281">
        <v>100</v>
      </c>
    </row>
    <row r="55" spans="2:13" ht="11.25">
      <c r="B55" s="282" t="s">
        <v>63</v>
      </c>
      <c r="C55" s="282">
        <v>77.74642155000424</v>
      </c>
      <c r="D55" s="282">
        <v>60.08239881152713</v>
      </c>
      <c r="E55" s="282">
        <v>17.664022738477122</v>
      </c>
      <c r="F55" s="282"/>
      <c r="G55" s="282">
        <v>20.84635555583985</v>
      </c>
      <c r="H55" s="282">
        <v>19.28311620400243</v>
      </c>
      <c r="I55" s="282">
        <v>1.563239351837421</v>
      </c>
      <c r="J55" s="282"/>
      <c r="K55" s="282">
        <v>10.503271539985565</v>
      </c>
      <c r="L55" s="282">
        <v>9.096048645829836</v>
      </c>
      <c r="M55" s="283">
        <v>100</v>
      </c>
    </row>
    <row r="56" spans="2:13" ht="11.25">
      <c r="B56" s="284" t="s">
        <v>64</v>
      </c>
      <c r="C56" s="284">
        <v>77.50304399558175</v>
      </c>
      <c r="D56" s="284">
        <v>59.63732748265953</v>
      </c>
      <c r="E56" s="284">
        <v>17.865716512922212</v>
      </c>
      <c r="F56" s="284"/>
      <c r="G56" s="284">
        <v>22.14556294648045</v>
      </c>
      <c r="H56" s="284">
        <v>20.748084535259046</v>
      </c>
      <c r="I56" s="284">
        <v>1.397478411221403</v>
      </c>
      <c r="J56" s="284"/>
      <c r="K56" s="284">
        <v>9.513076427020039</v>
      </c>
      <c r="L56" s="284">
        <v>9.161683369082233</v>
      </c>
      <c r="M56" s="285">
        <v>100</v>
      </c>
    </row>
    <row r="57" spans="2:13" ht="11.25">
      <c r="B57" s="280" t="s">
        <v>65</v>
      </c>
      <c r="C57" s="280">
        <v>83.49081682320251</v>
      </c>
      <c r="D57" s="280">
        <v>62.45554789814928</v>
      </c>
      <c r="E57" s="280">
        <v>21.035268925053234</v>
      </c>
      <c r="F57" s="280"/>
      <c r="G57" s="280">
        <v>18.02738154669961</v>
      </c>
      <c r="H57" s="280">
        <v>18.323301051586448</v>
      </c>
      <c r="I57" s="280">
        <v>-0.2959195048868402</v>
      </c>
      <c r="J57" s="280"/>
      <c r="K57" s="280">
        <v>7.256816999301893</v>
      </c>
      <c r="L57" s="280">
        <v>8.775015370180562</v>
      </c>
      <c r="M57" s="281">
        <v>100</v>
      </c>
    </row>
    <row r="58" spans="2:13" ht="11.25">
      <c r="B58" s="280" t="s">
        <v>66</v>
      </c>
      <c r="C58" s="280">
        <v>84.75923032484263</v>
      </c>
      <c r="D58" s="280">
        <v>64.66320639026635</v>
      </c>
      <c r="E58" s="280">
        <v>20.096023934576284</v>
      </c>
      <c r="F58" s="280"/>
      <c r="G58" s="280">
        <v>17.04003087875058</v>
      </c>
      <c r="H58" s="280">
        <v>16.870571587752593</v>
      </c>
      <c r="I58" s="280">
        <v>0.169459290997988</v>
      </c>
      <c r="J58" s="280"/>
      <c r="K58" s="280">
        <v>6.566718618137793</v>
      </c>
      <c r="L58" s="280">
        <v>8.36597982424465</v>
      </c>
      <c r="M58" s="281">
        <v>100</v>
      </c>
    </row>
    <row r="59" spans="2:13" ht="11.25">
      <c r="B59" s="280" t="s">
        <v>67</v>
      </c>
      <c r="C59" s="280">
        <v>84.77346281425227</v>
      </c>
      <c r="D59" s="280">
        <v>64.87735692032662</v>
      </c>
      <c r="E59" s="280">
        <v>19.896105893925657</v>
      </c>
      <c r="F59" s="280"/>
      <c r="G59" s="280">
        <v>17.426228164805543</v>
      </c>
      <c r="H59" s="280">
        <v>17.37043490772802</v>
      </c>
      <c r="I59" s="280">
        <v>0.05579325707752619</v>
      </c>
      <c r="J59" s="280"/>
      <c r="K59" s="280">
        <v>6.820665123687827</v>
      </c>
      <c r="L59" s="280">
        <v>9.020356100837835</v>
      </c>
      <c r="M59" s="281">
        <v>100</v>
      </c>
    </row>
    <row r="60" spans="2:13" ht="11.25">
      <c r="B60" s="280" t="s">
        <v>68</v>
      </c>
      <c r="C60" s="280">
        <v>84.97118294140495</v>
      </c>
      <c r="D60" s="280">
        <v>64.33269363637912</v>
      </c>
      <c r="E60" s="280">
        <v>20.638489305025836</v>
      </c>
      <c r="F60" s="280"/>
      <c r="G60" s="280">
        <v>17.028356134296576</v>
      </c>
      <c r="H60" s="280">
        <v>16.96907700971608</v>
      </c>
      <c r="I60" s="280">
        <v>0.05927912458049469</v>
      </c>
      <c r="J60" s="280"/>
      <c r="K60" s="280">
        <v>6.93269361642158</v>
      </c>
      <c r="L60" s="280">
        <v>8.932232694281666</v>
      </c>
      <c r="M60" s="281">
        <v>100</v>
      </c>
    </row>
    <row r="61" spans="2:13" ht="11.25">
      <c r="B61" s="280" t="s">
        <v>69</v>
      </c>
      <c r="C61" s="280">
        <v>85.02817986812113</v>
      </c>
      <c r="D61" s="280">
        <v>64.73016548328525</v>
      </c>
      <c r="E61" s="280">
        <v>20.298014384835884</v>
      </c>
      <c r="F61" s="280"/>
      <c r="G61" s="280">
        <v>16.376716140104325</v>
      </c>
      <c r="H61" s="280">
        <v>15.656939629915067</v>
      </c>
      <c r="I61" s="280">
        <v>0.7197765101892566</v>
      </c>
      <c r="J61" s="280"/>
      <c r="K61" s="280">
        <v>9.411182387085566</v>
      </c>
      <c r="L61" s="280">
        <v>10.816078395027356</v>
      </c>
      <c r="M61" s="281">
        <v>100</v>
      </c>
    </row>
    <row r="62" spans="2:13" ht="11.25">
      <c r="B62" s="280" t="s">
        <v>70</v>
      </c>
      <c r="C62" s="280">
        <v>83.51344064597848</v>
      </c>
      <c r="D62" s="280">
        <v>64.34528038579647</v>
      </c>
      <c r="E62" s="280">
        <v>19.168160260182013</v>
      </c>
      <c r="F62" s="280"/>
      <c r="G62" s="280">
        <v>18.25013014187584</v>
      </c>
      <c r="H62" s="280">
        <v>16.799832468829536</v>
      </c>
      <c r="I62" s="280">
        <v>1.4502976730463035</v>
      </c>
      <c r="J62" s="280"/>
      <c r="K62" s="280">
        <v>9.978193817285893</v>
      </c>
      <c r="L62" s="280">
        <v>11.741764605140222</v>
      </c>
      <c r="M62" s="281">
        <v>100</v>
      </c>
    </row>
    <row r="63" spans="2:13" ht="11.25">
      <c r="B63" s="280" t="s">
        <v>71</v>
      </c>
      <c r="C63" s="280">
        <v>83.28707600434977</v>
      </c>
      <c r="D63" s="280">
        <v>63.47017515835519</v>
      </c>
      <c r="E63" s="280">
        <v>19.81690084599458</v>
      </c>
      <c r="F63" s="280"/>
      <c r="G63" s="280">
        <v>18.028377988167136</v>
      </c>
      <c r="H63" s="280">
        <v>17.031400713903924</v>
      </c>
      <c r="I63" s="280">
        <v>0.9969772742632107</v>
      </c>
      <c r="J63" s="280"/>
      <c r="K63" s="280">
        <v>12.18144648485258</v>
      </c>
      <c r="L63" s="280">
        <v>13.496900477369492</v>
      </c>
      <c r="M63" s="281">
        <v>100</v>
      </c>
    </row>
    <row r="64" spans="2:13" ht="11.25">
      <c r="B64" s="280" t="s">
        <v>72</v>
      </c>
      <c r="C64" s="280">
        <v>82.29015402396229</v>
      </c>
      <c r="D64" s="280">
        <v>61.71636367573361</v>
      </c>
      <c r="E64" s="280">
        <v>20.573790348228677</v>
      </c>
      <c r="F64" s="280"/>
      <c r="G64" s="280">
        <v>16.19619954229941</v>
      </c>
      <c r="H64" s="280">
        <v>16.386411895343283</v>
      </c>
      <c r="I64" s="280">
        <v>-0.19021235304387132</v>
      </c>
      <c r="J64" s="280"/>
      <c r="K64" s="280">
        <v>14.09662327398022</v>
      </c>
      <c r="L64" s="280">
        <v>12.582976840241924</v>
      </c>
      <c r="M64" s="281">
        <v>100</v>
      </c>
    </row>
    <row r="65" spans="2:13" ht="11.25">
      <c r="B65" s="282" t="s">
        <v>73</v>
      </c>
      <c r="C65" s="280">
        <v>81.31748735843685</v>
      </c>
      <c r="D65" s="282">
        <v>61.92889429559022</v>
      </c>
      <c r="E65" s="282">
        <v>19.388593062846628</v>
      </c>
      <c r="F65" s="282"/>
      <c r="G65" s="280">
        <v>15.77077651786996</v>
      </c>
      <c r="H65" s="282">
        <v>15.277761437408675</v>
      </c>
      <c r="I65" s="282">
        <v>0.4930150804612847</v>
      </c>
      <c r="J65" s="282"/>
      <c r="K65" s="282">
        <v>14.986929011946248</v>
      </c>
      <c r="L65" s="282">
        <v>12.075192888253053</v>
      </c>
      <c r="M65" s="283">
        <v>100</v>
      </c>
    </row>
    <row r="66" spans="2:13" ht="11.25">
      <c r="B66" s="282" t="s">
        <v>74</v>
      </c>
      <c r="C66" s="280">
        <v>79.00574710867588</v>
      </c>
      <c r="D66" s="282">
        <v>59.779149914138465</v>
      </c>
      <c r="E66" s="282">
        <v>19.226597194537415</v>
      </c>
      <c r="F66" s="282"/>
      <c r="G66" s="280">
        <v>17.117349592943178</v>
      </c>
      <c r="H66" s="282">
        <v>16.09664290151213</v>
      </c>
      <c r="I66" s="282">
        <v>1.0207066914310496</v>
      </c>
      <c r="J66" s="282"/>
      <c r="K66" s="282">
        <v>16.42504911156231</v>
      </c>
      <c r="L66" s="282">
        <v>12.54814581318137</v>
      </c>
      <c r="M66" s="283">
        <v>100</v>
      </c>
    </row>
    <row r="67" spans="2:13" ht="11.25">
      <c r="B67" s="282" t="s">
        <v>76</v>
      </c>
      <c r="C67" s="280">
        <v>80.18590385141104</v>
      </c>
      <c r="D67" s="282">
        <v>60.27414740510954</v>
      </c>
      <c r="E67" s="282">
        <v>19.911756446301506</v>
      </c>
      <c r="F67" s="282"/>
      <c r="G67" s="280">
        <v>16.205741419562518</v>
      </c>
      <c r="H67" s="282">
        <v>15.938467958154634</v>
      </c>
      <c r="I67" s="282">
        <v>0.26727346140788244</v>
      </c>
      <c r="J67" s="282"/>
      <c r="K67" s="282">
        <v>15.128357858626822</v>
      </c>
      <c r="L67" s="282">
        <v>11.520003129600385</v>
      </c>
      <c r="M67" s="283">
        <v>100</v>
      </c>
    </row>
    <row r="68" spans="2:13" ht="11.25">
      <c r="B68" s="282" t="s">
        <v>405</v>
      </c>
      <c r="C68" s="282">
        <v>80.34150051234784</v>
      </c>
      <c r="D68" s="282">
        <v>60.30452199719433</v>
      </c>
      <c r="E68" s="282">
        <v>20.03697851515351</v>
      </c>
      <c r="F68" s="282"/>
      <c r="G68" s="282">
        <v>16.755842200242753</v>
      </c>
      <c r="H68" s="282">
        <v>16.430919136824727</v>
      </c>
      <c r="I68" s="282">
        <v>0.32492306341802685</v>
      </c>
      <c r="J68" s="282"/>
      <c r="K68" s="282">
        <v>14.368402572036782</v>
      </c>
      <c r="L68" s="282">
        <v>11.46578748790876</v>
      </c>
      <c r="M68" s="283">
        <v>100</v>
      </c>
    </row>
    <row r="69" spans="2:13" ht="11.25">
      <c r="B69" s="282" t="s">
        <v>414</v>
      </c>
      <c r="C69" s="282">
        <v>80.15228395878172</v>
      </c>
      <c r="D69" s="282">
        <v>59.89706704582346</v>
      </c>
      <c r="E69" s="282">
        <v>20.255216912958264</v>
      </c>
      <c r="F69" s="282"/>
      <c r="G69" s="282">
        <v>18.327619428379045</v>
      </c>
      <c r="H69" s="282">
        <v>17.43994763548042</v>
      </c>
      <c r="I69" s="282">
        <v>0.8876717928986257</v>
      </c>
      <c r="J69" s="282"/>
      <c r="K69" s="282">
        <v>13.364375293084999</v>
      </c>
      <c r="L69" s="282">
        <v>11.84427868024577</v>
      </c>
      <c r="M69" s="283">
        <v>100</v>
      </c>
    </row>
    <row r="70" spans="2:13" ht="11.25">
      <c r="B70" s="282" t="s">
        <v>462</v>
      </c>
      <c r="C70" s="282">
        <v>79.11558032229372</v>
      </c>
      <c r="D70" s="282">
        <v>58.928772249087544</v>
      </c>
      <c r="E70" s="282">
        <v>20.18680807320618</v>
      </c>
      <c r="F70" s="282"/>
      <c r="G70" s="282">
        <v>20.694425801966425</v>
      </c>
      <c r="H70" s="282">
        <v>19.11253962877815</v>
      </c>
      <c r="I70" s="282">
        <v>1.5818861731882727</v>
      </c>
      <c r="J70" s="282"/>
      <c r="K70" s="282">
        <v>13.663168330088718</v>
      </c>
      <c r="L70" s="282">
        <v>13.473174454348868</v>
      </c>
      <c r="M70" s="283">
        <v>100</v>
      </c>
    </row>
    <row r="71" spans="2:13" ht="11.25">
      <c r="B71" s="282" t="s">
        <v>465</v>
      </c>
      <c r="C71" s="282">
        <v>82.32230373241498</v>
      </c>
      <c r="D71" s="282">
        <v>61.11466800683088</v>
      </c>
      <c r="E71" s="282">
        <v>21.20763572558409</v>
      </c>
      <c r="F71" s="282"/>
      <c r="G71" s="282">
        <v>17.838034403859474</v>
      </c>
      <c r="H71" s="282">
        <v>18.06866324793079</v>
      </c>
      <c r="I71" s="282">
        <v>-0.23062884407131684</v>
      </c>
      <c r="J71" s="282"/>
      <c r="K71" s="282">
        <v>10.978964031655206</v>
      </c>
      <c r="L71" s="282">
        <v>11.139302167929657</v>
      </c>
      <c r="M71" s="283">
        <v>100</v>
      </c>
    </row>
    <row r="72" spans="2:13" ht="11.25">
      <c r="B72" s="284" t="s">
        <v>472</v>
      </c>
      <c r="C72" s="284">
        <v>80.79277335696013</v>
      </c>
      <c r="D72" s="284">
        <v>59.643854192786996</v>
      </c>
      <c r="E72" s="284">
        <v>21.14891916417313</v>
      </c>
      <c r="F72" s="284"/>
      <c r="G72" s="284">
        <v>20.238597456168883</v>
      </c>
      <c r="H72" s="284">
        <v>19.4614277373223</v>
      </c>
      <c r="I72" s="284">
        <v>0.777169718846584</v>
      </c>
      <c r="J72" s="284"/>
      <c r="K72" s="284">
        <v>10.871585306846642</v>
      </c>
      <c r="L72" s="284">
        <v>11.902956119975647</v>
      </c>
      <c r="M72" s="285">
        <v>100</v>
      </c>
    </row>
    <row r="73" spans="2:3" ht="11.25">
      <c r="B73" s="39" t="s">
        <v>420</v>
      </c>
      <c r="C73" s="280"/>
    </row>
    <row r="74" ht="11.25">
      <c r="B74" s="40" t="s">
        <v>421</v>
      </c>
    </row>
    <row r="75" ht="11.25">
      <c r="B75" s="276" t="s">
        <v>476</v>
      </c>
    </row>
    <row r="77" ht="11.25">
      <c r="D77" s="6"/>
    </row>
    <row r="78" ht="11.25">
      <c r="B78" s="12"/>
    </row>
    <row r="79" ht="11.25">
      <c r="B79" s="12"/>
    </row>
    <row r="80" spans="2:15" ht="11.25">
      <c r="B80" s="12"/>
      <c r="O80" s="280"/>
    </row>
    <row r="81" spans="2:15" ht="11.25">
      <c r="B81" s="12"/>
      <c r="O81" s="280"/>
    </row>
    <row r="82" spans="2:15" ht="11.25">
      <c r="B82" s="12"/>
      <c r="O82" s="280"/>
    </row>
    <row r="83" spans="2:15" ht="11.25">
      <c r="B83" s="12"/>
      <c r="O83" s="280"/>
    </row>
    <row r="84" spans="2:15" ht="11.25">
      <c r="B84" s="12"/>
      <c r="O84" s="280"/>
    </row>
    <row r="85" spans="2:15" ht="11.25">
      <c r="B85" s="12"/>
      <c r="O85" s="280"/>
    </row>
    <row r="86" spans="3:15" ht="11.25"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O86" s="280"/>
    </row>
    <row r="87" spans="3:15" ht="11.25"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O87" s="280"/>
    </row>
    <row r="88" spans="3:15" ht="11.25"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O88" s="280"/>
    </row>
    <row r="89" spans="3:15" ht="11.25"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O89" s="280"/>
    </row>
    <row r="90" spans="3:15" ht="11.25"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O90" s="280"/>
    </row>
    <row r="91" spans="3:15" ht="11.25"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O91" s="280"/>
    </row>
    <row r="92" spans="3:15" ht="11.25"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O92" s="280"/>
    </row>
    <row r="93" spans="3:15" ht="11.25"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O93" s="280"/>
    </row>
    <row r="94" spans="3:15" ht="11.25"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O94" s="280"/>
    </row>
  </sheetData>
  <sheetProtection/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186" t="s">
        <v>577</v>
      </c>
      <c r="C1" s="113"/>
      <c r="D1" s="111"/>
      <c r="E1" s="349"/>
      <c r="F1" s="350"/>
      <c r="G1" s="350"/>
      <c r="H1" s="350"/>
      <c r="I1" s="350"/>
      <c r="J1" s="350"/>
      <c r="K1" s="350"/>
      <c r="L1" s="350"/>
      <c r="M1" s="350"/>
      <c r="Q1" s="186"/>
      <c r="U1" s="456" t="str">
        <f>'Tab 1'!$L$1</f>
        <v>Carta de Conjuntura | dez 2011</v>
      </c>
    </row>
    <row r="2" spans="2:14" ht="11.25">
      <c r="B2" s="350"/>
      <c r="C2" s="113"/>
      <c r="D2" s="111"/>
      <c r="E2" s="349"/>
      <c r="F2" s="350"/>
      <c r="G2" s="350"/>
      <c r="H2" s="350"/>
      <c r="I2" s="350"/>
      <c r="J2" s="350"/>
      <c r="K2" s="350"/>
      <c r="L2" s="350"/>
      <c r="M2" s="350"/>
      <c r="N2" s="350"/>
    </row>
    <row r="3" spans="2:14" ht="11.25">
      <c r="B3" s="2" t="s">
        <v>557</v>
      </c>
      <c r="C3" s="350"/>
      <c r="D3" s="111"/>
      <c r="F3" s="350"/>
      <c r="G3" s="350"/>
      <c r="H3" s="350"/>
      <c r="I3" s="350"/>
      <c r="J3" s="350"/>
      <c r="K3" s="350"/>
      <c r="L3" s="350"/>
      <c r="M3" s="350"/>
      <c r="N3" s="350"/>
    </row>
    <row r="4" ht="11.25">
      <c r="B4" s="8" t="s">
        <v>371</v>
      </c>
    </row>
    <row r="5" ht="11.25">
      <c r="B5" s="9" t="s">
        <v>471</v>
      </c>
    </row>
    <row r="6" ht="11.25">
      <c r="B6" s="9"/>
    </row>
    <row r="7" spans="2:21" ht="12.75" customHeight="1">
      <c r="B7" s="270"/>
      <c r="C7" s="91"/>
      <c r="D7" s="495" t="s">
        <v>359</v>
      </c>
      <c r="E7" s="495"/>
      <c r="F7" s="495"/>
      <c r="G7" s="495"/>
      <c r="H7" s="495"/>
      <c r="I7" s="160"/>
      <c r="J7" s="495" t="s">
        <v>360</v>
      </c>
      <c r="K7" s="495"/>
      <c r="L7" s="495"/>
      <c r="M7" s="495"/>
      <c r="N7" s="495"/>
      <c r="O7" s="495"/>
      <c r="P7" s="495"/>
      <c r="Q7" s="495"/>
      <c r="R7" s="160"/>
      <c r="S7" s="479" t="s">
        <v>464</v>
      </c>
      <c r="T7" s="479" t="s">
        <v>365</v>
      </c>
      <c r="U7" s="479" t="s">
        <v>366</v>
      </c>
    </row>
    <row r="8" spans="2:21" ht="57" thickBot="1">
      <c r="B8" s="271" t="s">
        <v>404</v>
      </c>
      <c r="C8" s="272" t="s">
        <v>361</v>
      </c>
      <c r="D8" s="272" t="s">
        <v>372</v>
      </c>
      <c r="E8" s="272" t="s">
        <v>463</v>
      </c>
      <c r="F8" s="272" t="s">
        <v>362</v>
      </c>
      <c r="G8" s="272" t="s">
        <v>415</v>
      </c>
      <c r="H8" s="272" t="s">
        <v>118</v>
      </c>
      <c r="I8" s="273"/>
      <c r="J8" s="272" t="s">
        <v>363</v>
      </c>
      <c r="K8" s="272" t="s">
        <v>416</v>
      </c>
      <c r="L8" s="272" t="s">
        <v>417</v>
      </c>
      <c r="M8" s="272" t="s">
        <v>418</v>
      </c>
      <c r="N8" s="272" t="s">
        <v>364</v>
      </c>
      <c r="O8" s="272" t="s">
        <v>419</v>
      </c>
      <c r="P8" s="272" t="s">
        <v>455</v>
      </c>
      <c r="Q8" s="272" t="s">
        <v>118</v>
      </c>
      <c r="R8" s="272"/>
      <c r="S8" s="499"/>
      <c r="T8" s="500"/>
      <c r="U8" s="500"/>
    </row>
    <row r="9" spans="2:26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  <c r="V10" s="286"/>
      <c r="W10" s="6"/>
      <c r="X10" s="6"/>
      <c r="Y10" s="6"/>
      <c r="Z10" s="6"/>
    </row>
    <row r="11" spans="2:26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  <c r="V11" s="286"/>
      <c r="W11" s="6"/>
      <c r="X11" s="6"/>
      <c r="Y11" s="6"/>
      <c r="Z11" s="6"/>
    </row>
    <row r="12" spans="2:26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  <c r="V12" s="286"/>
      <c r="W12" s="6"/>
      <c r="X12" s="6"/>
      <c r="Y12" s="6"/>
      <c r="Z12" s="6"/>
    </row>
    <row r="13" spans="2:26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  <c r="V13" s="286"/>
      <c r="W13" s="6"/>
      <c r="X13" s="6"/>
      <c r="Y13" s="6"/>
      <c r="Z13" s="6"/>
    </row>
    <row r="14" spans="2:26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  <c r="V14" s="286"/>
      <c r="W14" s="6"/>
      <c r="X14" s="6"/>
      <c r="Y14" s="6"/>
      <c r="Z14" s="6"/>
    </row>
    <row r="15" spans="2:26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  <c r="V15" s="286"/>
      <c r="W15" s="6"/>
      <c r="X15" s="6"/>
      <c r="Y15" s="6"/>
      <c r="Z15" s="6"/>
    </row>
    <row r="16" spans="2:26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  <c r="V16" s="286"/>
      <c r="W16" s="6"/>
      <c r="X16" s="6"/>
      <c r="Y16" s="6"/>
      <c r="Z16" s="6"/>
    </row>
    <row r="17" spans="2:26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  <c r="V17" s="286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  <c r="V18" s="286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286"/>
      <c r="W19" s="6"/>
      <c r="X19" s="6"/>
      <c r="Y19" s="6"/>
      <c r="Z19" s="6"/>
    </row>
    <row r="20" spans="2:26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  <c r="V20" s="286"/>
      <c r="W20" s="6"/>
      <c r="X20" s="6"/>
      <c r="Y20" s="6"/>
      <c r="Z20" s="6"/>
    </row>
    <row r="21" spans="2:26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  <c r="V21" s="286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  <c r="V22" s="286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  <c r="V23" s="286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  <c r="V24" s="286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286"/>
      <c r="W25" s="6"/>
      <c r="X25" s="6"/>
      <c r="Y25" s="6"/>
      <c r="Z25" s="6"/>
    </row>
    <row r="26" spans="2:26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  <c r="V26" s="286"/>
      <c r="W26" s="6"/>
      <c r="X26" s="6"/>
      <c r="Y26" s="6"/>
      <c r="Z26" s="6"/>
    </row>
    <row r="27" spans="2:26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  <c r="V27" s="286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  <c r="V28" s="286"/>
      <c r="W28" s="6"/>
      <c r="X28" s="6"/>
      <c r="Y28" s="6"/>
      <c r="Z28" s="6"/>
    </row>
    <row r="29" spans="2:26" ht="11.25">
      <c r="B29" s="286" t="s">
        <v>61</v>
      </c>
      <c r="C29" s="286">
        <v>1.37</v>
      </c>
      <c r="D29" s="286">
        <v>-1.99128504833094</v>
      </c>
      <c r="E29" s="286">
        <v>0.149158044630671</v>
      </c>
      <c r="F29" s="286">
        <v>-1.19</v>
      </c>
      <c r="G29" s="286">
        <v>7.06</v>
      </c>
      <c r="H29" s="286">
        <v>0.26220608753067</v>
      </c>
      <c r="I29" s="6"/>
      <c r="J29" s="286">
        <v>-0.640000000000001</v>
      </c>
      <c r="K29" s="286">
        <v>1.45999999999999</v>
      </c>
      <c r="L29" s="286">
        <v>18.99</v>
      </c>
      <c r="M29" s="286">
        <v>-4.52</v>
      </c>
      <c r="N29" s="286">
        <v>2.47783253777716</v>
      </c>
      <c r="O29" s="286">
        <v>3.02</v>
      </c>
      <c r="P29" s="286">
        <v>1.64</v>
      </c>
      <c r="Q29" s="286">
        <v>0.331958776944785</v>
      </c>
      <c r="R29" s="6"/>
      <c r="S29" s="286"/>
      <c r="T29" s="286"/>
      <c r="U29" s="286">
        <v>1.03148427769793</v>
      </c>
      <c r="V29" s="286"/>
      <c r="W29" s="6"/>
      <c r="X29" s="6"/>
      <c r="Y29" s="6"/>
      <c r="Z29" s="6"/>
    </row>
    <row r="30" spans="2:26" ht="11.25">
      <c r="B30" s="358" t="s">
        <v>62</v>
      </c>
      <c r="C30" s="358">
        <v>5.43728075480827</v>
      </c>
      <c r="D30" s="358">
        <v>-3.59551830214755</v>
      </c>
      <c r="E30" s="358">
        <v>-4.21071386150372</v>
      </c>
      <c r="F30" s="358">
        <v>-5.81073299147172</v>
      </c>
      <c r="G30" s="358">
        <v>0.392399196663051</v>
      </c>
      <c r="H30" s="358">
        <v>-4.01091485241474</v>
      </c>
      <c r="I30" s="359"/>
      <c r="J30" s="358">
        <v>-3.05499642880331</v>
      </c>
      <c r="K30" s="358">
        <v>3.21764393489736</v>
      </c>
      <c r="L30" s="358">
        <v>5.5146429183079</v>
      </c>
      <c r="M30" s="358">
        <v>-4.43008868936825</v>
      </c>
      <c r="N30" s="358">
        <v>4.73472971278064</v>
      </c>
      <c r="O30" s="358">
        <v>2.87109147971636</v>
      </c>
      <c r="P30" s="358">
        <v>2.66381766381765</v>
      </c>
      <c r="Q30" s="358">
        <v>0.764146470703064</v>
      </c>
      <c r="R30" s="359"/>
      <c r="S30" s="358">
        <v>-0.23817625042532597</v>
      </c>
      <c r="T30" s="358">
        <v>-2.3427126146063904</v>
      </c>
      <c r="U30" s="358">
        <v>-0.466914924090522</v>
      </c>
      <c r="V30" s="286"/>
      <c r="W30" s="6"/>
      <c r="X30" s="6"/>
      <c r="Y30" s="6"/>
      <c r="Z30" s="6"/>
    </row>
    <row r="31" spans="2:26" ht="11.25">
      <c r="B31" s="286" t="s">
        <v>63</v>
      </c>
      <c r="C31" s="286">
        <v>0.98663454368153</v>
      </c>
      <c r="D31" s="286">
        <v>2.71377967739106</v>
      </c>
      <c r="E31" s="286">
        <v>9.2783185566371</v>
      </c>
      <c r="F31" s="286">
        <v>5.60149062536388</v>
      </c>
      <c r="G31" s="286">
        <v>6.05687553859411</v>
      </c>
      <c r="H31" s="286">
        <v>8.05746599419228</v>
      </c>
      <c r="I31" s="6"/>
      <c r="J31" s="286">
        <v>9.03854525970329</v>
      </c>
      <c r="K31" s="286">
        <v>5.40237886262522</v>
      </c>
      <c r="L31" s="286">
        <v>12.0272683006006</v>
      </c>
      <c r="M31" s="286">
        <v>-0.829476192658207</v>
      </c>
      <c r="N31" s="286">
        <v>5.13442308843781</v>
      </c>
      <c r="O31" s="286">
        <v>0.731638418079084</v>
      </c>
      <c r="P31" s="286">
        <v>4.09046760094354</v>
      </c>
      <c r="Q31" s="286">
        <v>3.160720710747</v>
      </c>
      <c r="R31" s="6"/>
      <c r="S31" s="286">
        <v>4.25477489768078</v>
      </c>
      <c r="T31" s="286">
        <v>8.614717213247447</v>
      </c>
      <c r="U31" s="286">
        <v>4.6651509482833</v>
      </c>
      <c r="V31" s="286"/>
      <c r="W31" s="6"/>
      <c r="X31" s="6"/>
      <c r="Y31" s="6"/>
      <c r="Z31" s="6"/>
    </row>
    <row r="32" spans="2:26" ht="11.25">
      <c r="B32" s="286" t="s">
        <v>64</v>
      </c>
      <c r="C32" s="286">
        <v>7.44106787844363</v>
      </c>
      <c r="D32" s="286">
        <v>7.39041213019433</v>
      </c>
      <c r="E32" s="286">
        <v>8.1359394059743</v>
      </c>
      <c r="F32" s="286">
        <v>9.00970445522717</v>
      </c>
      <c r="G32" s="286">
        <v>6.15496227510155</v>
      </c>
      <c r="H32" s="286">
        <v>8.0506916353144</v>
      </c>
      <c r="I32" s="6"/>
      <c r="J32" s="286">
        <v>11.4127764127764</v>
      </c>
      <c r="K32" s="286">
        <v>6.02423476712801</v>
      </c>
      <c r="L32" s="286">
        <v>16.0243407707909</v>
      </c>
      <c r="M32" s="286">
        <v>-1.01663585951965</v>
      </c>
      <c r="N32" s="286">
        <v>7.67434575846457</v>
      </c>
      <c r="O32" s="286">
        <v>7.37822148686167</v>
      </c>
      <c r="P32" s="286">
        <v>3.41518035671438</v>
      </c>
      <c r="Q32" s="286">
        <v>4.02436079736002</v>
      </c>
      <c r="R32" s="6"/>
      <c r="S32" s="286">
        <v>5.117090591859519</v>
      </c>
      <c r="T32" s="286">
        <v>7.892697466467968</v>
      </c>
      <c r="U32" s="286">
        <v>5.33435987681479</v>
      </c>
      <c r="V32" s="286"/>
      <c r="W32" s="6"/>
      <c r="X32" s="6"/>
      <c r="Y32" s="6"/>
      <c r="Z32" s="6"/>
    </row>
    <row r="33" spans="2:26" ht="11.25">
      <c r="B33" s="287" t="s">
        <v>65</v>
      </c>
      <c r="C33" s="287">
        <v>5.73618821041502</v>
      </c>
      <c r="D33" s="287">
        <v>6.16258393269469</v>
      </c>
      <c r="E33" s="287">
        <v>4.93454707626118</v>
      </c>
      <c r="F33" s="287">
        <v>1.16337885685383</v>
      </c>
      <c r="G33" s="287">
        <v>9.3491156611357</v>
      </c>
      <c r="H33" s="287">
        <v>4.71764798282579</v>
      </c>
      <c r="I33" s="88"/>
      <c r="J33" s="287">
        <v>10.265740434447</v>
      </c>
      <c r="K33" s="287">
        <v>8.33062506770663</v>
      </c>
      <c r="L33" s="287">
        <v>24.8782467532468</v>
      </c>
      <c r="M33" s="287">
        <v>-6.6316526610642</v>
      </c>
      <c r="N33" s="287">
        <v>5.78652279699565</v>
      </c>
      <c r="O33" s="287">
        <v>4.46591799425438</v>
      </c>
      <c r="P33" s="287">
        <v>3.11936065996392</v>
      </c>
      <c r="Q33" s="287">
        <v>3.16457328553375</v>
      </c>
      <c r="R33" s="88"/>
      <c r="S33" s="287">
        <v>3.7424140256237415</v>
      </c>
      <c r="T33" s="287">
        <v>10.50334272611746</v>
      </c>
      <c r="U33" s="287">
        <v>4.41683199331733</v>
      </c>
      <c r="V33" s="286"/>
      <c r="W33" s="6"/>
      <c r="X33" s="6"/>
      <c r="Y33" s="6"/>
      <c r="Z33" s="6"/>
    </row>
    <row r="34" spans="2:26" ht="11.25">
      <c r="B34" s="37" t="s">
        <v>66</v>
      </c>
      <c r="C34" s="358">
        <v>2.95483020455192</v>
      </c>
      <c r="D34" s="358">
        <v>2.42688991275708</v>
      </c>
      <c r="E34" s="358">
        <v>0.0807092604050208</v>
      </c>
      <c r="F34" s="358">
        <v>3.23328472301367</v>
      </c>
      <c r="G34" s="358">
        <v>3.11820467956014</v>
      </c>
      <c r="H34" s="358">
        <v>1.06632551870385</v>
      </c>
      <c r="I34" s="358"/>
      <c r="J34" s="358">
        <v>1.81309345154481</v>
      </c>
      <c r="K34" s="358">
        <v>5.61909869957844</v>
      </c>
      <c r="L34" s="358">
        <v>5.94915865179766</v>
      </c>
      <c r="M34" s="358">
        <v>0.881134752769719</v>
      </c>
      <c r="N34" s="358">
        <v>-0.0282506602945265</v>
      </c>
      <c r="O34" s="358">
        <v>2.386032360792</v>
      </c>
      <c r="P34" s="358">
        <v>4.31283994835698</v>
      </c>
      <c r="Q34" s="358">
        <v>2.19412960836429</v>
      </c>
      <c r="R34" s="358"/>
      <c r="S34" s="358">
        <v>1.9250459140857767</v>
      </c>
      <c r="T34" s="358">
        <v>3.6836604663464723</v>
      </c>
      <c r="U34" s="358">
        <v>2.15049887302878</v>
      </c>
      <c r="V34" s="286"/>
      <c r="W34" s="6"/>
      <c r="X34" s="6"/>
      <c r="Y34" s="6"/>
      <c r="Z34" s="6"/>
    </row>
    <row r="35" spans="2:26" ht="11.25">
      <c r="B35" s="37" t="s">
        <v>67</v>
      </c>
      <c r="C35" s="286">
        <v>0.812570994237882</v>
      </c>
      <c r="D35" s="286">
        <v>4.99110052196308</v>
      </c>
      <c r="E35" s="286">
        <v>2.49373805981898</v>
      </c>
      <c r="F35" s="286">
        <v>8.50116588043928</v>
      </c>
      <c r="G35" s="286">
        <v>5.90635837182854</v>
      </c>
      <c r="H35" s="286">
        <v>4.23642036204066</v>
      </c>
      <c r="I35" s="286"/>
      <c r="J35" s="286">
        <v>3.85376613681729</v>
      </c>
      <c r="K35" s="286">
        <v>6.1351278796377</v>
      </c>
      <c r="L35" s="286">
        <v>5.24074005203679</v>
      </c>
      <c r="M35" s="286">
        <v>3.32892267914875</v>
      </c>
      <c r="N35" s="286">
        <v>2.81621363553861</v>
      </c>
      <c r="O35" s="286">
        <v>2.5058541556763</v>
      </c>
      <c r="P35" s="286">
        <v>-0.0425634803404518</v>
      </c>
      <c r="Q35" s="286">
        <v>2.58233168756812</v>
      </c>
      <c r="R35" s="286"/>
      <c r="S35" s="286">
        <v>2.914551524313014</v>
      </c>
      <c r="T35" s="286">
        <v>6.760611332350397</v>
      </c>
      <c r="U35" s="286">
        <v>3.37529801782325</v>
      </c>
      <c r="V35" s="286"/>
      <c r="W35" s="6"/>
      <c r="X35" s="6"/>
      <c r="Y35" s="6"/>
      <c r="Z35" s="6"/>
    </row>
    <row r="36" spans="2:26" ht="11.25">
      <c r="B36" s="37" t="s">
        <v>68</v>
      </c>
      <c r="C36" s="286">
        <v>3.409841422085</v>
      </c>
      <c r="D36" s="286">
        <v>3.6132105464423</v>
      </c>
      <c r="E36" s="286">
        <v>-4.84108884747237</v>
      </c>
      <c r="F36" s="286">
        <v>1.1227054745206</v>
      </c>
      <c r="G36" s="286">
        <v>1.24228383541145</v>
      </c>
      <c r="H36" s="286">
        <v>-2.59086051683616</v>
      </c>
      <c r="I36" s="286"/>
      <c r="J36" s="286">
        <v>-1.87002182446355</v>
      </c>
      <c r="K36" s="286">
        <v>0.683368795111328</v>
      </c>
      <c r="L36" s="286">
        <v>7.94362451908697</v>
      </c>
      <c r="M36" s="286">
        <v>-1.48404477957843</v>
      </c>
      <c r="N36" s="286">
        <v>1.09866527862352</v>
      </c>
      <c r="O36" s="286">
        <v>2.57027699238361</v>
      </c>
      <c r="P36" s="286">
        <v>2.89346688042926</v>
      </c>
      <c r="Q36" s="286">
        <v>1.11038508596311</v>
      </c>
      <c r="R36" s="286"/>
      <c r="S36" s="286">
        <v>0.26738160829467006</v>
      </c>
      <c r="T36" s="286">
        <v>-1.7407171577875635</v>
      </c>
      <c r="U36" s="286">
        <v>0.0353456753802988</v>
      </c>
      <c r="V36" s="286"/>
      <c r="W36" s="6"/>
      <c r="X36" s="6"/>
      <c r="Y36" s="6"/>
      <c r="Z36" s="6"/>
    </row>
    <row r="37" spans="2:26" ht="11.25">
      <c r="B37" s="37" t="s">
        <v>69</v>
      </c>
      <c r="C37" s="286">
        <v>6.52621926009658</v>
      </c>
      <c r="D37" s="286">
        <v>-4.35274659418235</v>
      </c>
      <c r="E37" s="286">
        <v>-1.86328699234057</v>
      </c>
      <c r="F37" s="286">
        <v>-2.94053610136383</v>
      </c>
      <c r="G37" s="286">
        <v>0.542581825926458</v>
      </c>
      <c r="H37" s="286">
        <v>-1.90537459179441</v>
      </c>
      <c r="I37" s="286"/>
      <c r="J37" s="286">
        <v>-2.22049281948886</v>
      </c>
      <c r="K37" s="286">
        <v>-4.00527949079347</v>
      </c>
      <c r="L37" s="286">
        <v>13.0101291323679</v>
      </c>
      <c r="M37" s="286">
        <v>0.289419867613105</v>
      </c>
      <c r="N37" s="286">
        <v>1.19591854332963</v>
      </c>
      <c r="O37" s="286">
        <v>2.32226877179522</v>
      </c>
      <c r="P37" s="286">
        <v>3.28492348442524</v>
      </c>
      <c r="Q37" s="286">
        <v>1.2016567855597</v>
      </c>
      <c r="R37" s="286"/>
      <c r="S37" s="286">
        <v>0.6986173403315865</v>
      </c>
      <c r="T37" s="286">
        <v>-3.144307370827626</v>
      </c>
      <c r="U37" s="286">
        <v>0.254078308889532</v>
      </c>
      <c r="V37" s="286"/>
      <c r="W37" s="6"/>
      <c r="X37" s="6"/>
      <c r="Y37" s="6"/>
      <c r="Z37" s="6"/>
    </row>
    <row r="38" spans="2:26" ht="11.25">
      <c r="B38" s="37" t="s">
        <v>70</v>
      </c>
      <c r="C38" s="6">
        <v>2.72321026533344</v>
      </c>
      <c r="D38" s="6">
        <v>9.09169338247093</v>
      </c>
      <c r="E38" s="6">
        <v>5.68912262691743</v>
      </c>
      <c r="F38" s="6">
        <v>1.99370809448285</v>
      </c>
      <c r="G38" s="6">
        <v>4.15781542934657</v>
      </c>
      <c r="H38" s="6">
        <v>4.82634163890987</v>
      </c>
      <c r="I38" s="6"/>
      <c r="J38" s="6">
        <v>4.49410389690204</v>
      </c>
      <c r="K38" s="6">
        <v>5.7253410126072</v>
      </c>
      <c r="L38" s="6">
        <v>16.5825269376444</v>
      </c>
      <c r="M38" s="6">
        <v>2.20759117628631</v>
      </c>
      <c r="N38" s="6">
        <v>3.26253055827948</v>
      </c>
      <c r="O38" s="6">
        <v>4.02442682452702</v>
      </c>
      <c r="P38" s="6">
        <v>1.66352942839785</v>
      </c>
      <c r="Q38" s="6">
        <v>3.57796543171036</v>
      </c>
      <c r="R38" s="6"/>
      <c r="S38" s="6">
        <v>3.8550843943528923</v>
      </c>
      <c r="T38" s="6">
        <v>7.357697773876382</v>
      </c>
      <c r="U38" s="6">
        <v>4.30618685499806</v>
      </c>
      <c r="V38" s="286"/>
      <c r="W38" s="6"/>
      <c r="X38" s="6"/>
      <c r="Y38" s="6"/>
      <c r="Z38" s="6"/>
    </row>
    <row r="39" spans="2:26" ht="11.25">
      <c r="B39" s="37" t="s">
        <v>71</v>
      </c>
      <c r="C39" s="6">
        <v>6.06208836323614</v>
      </c>
      <c r="D39" s="6">
        <v>2.21867740151191</v>
      </c>
      <c r="E39" s="6">
        <v>0.700262030079402</v>
      </c>
      <c r="F39" s="6">
        <v>-2.08466396990965</v>
      </c>
      <c r="G39" s="6">
        <v>-6.21834714548803</v>
      </c>
      <c r="H39" s="6">
        <v>-0.615203250023966</v>
      </c>
      <c r="I39" s="6"/>
      <c r="J39" s="6">
        <v>-0.0295525285574305</v>
      </c>
      <c r="K39" s="6">
        <v>2.35017189039228</v>
      </c>
      <c r="L39" s="6">
        <v>5.31403589757518</v>
      </c>
      <c r="M39" s="6">
        <v>1.22317465606296</v>
      </c>
      <c r="N39" s="6">
        <v>-0.637165218275149</v>
      </c>
      <c r="O39" s="6">
        <v>4.51823582077642</v>
      </c>
      <c r="P39" s="6">
        <v>3.21201670589628</v>
      </c>
      <c r="Q39" s="6">
        <v>1.90122818278282</v>
      </c>
      <c r="R39" s="6"/>
      <c r="S39" s="6">
        <v>1.4365024926033865</v>
      </c>
      <c r="T39" s="6">
        <v>0.5144645640353662</v>
      </c>
      <c r="U39" s="6">
        <v>1.31311880978259</v>
      </c>
      <c r="V39" s="286"/>
      <c r="W39" s="6"/>
      <c r="X39" s="6"/>
      <c r="Y39" s="6"/>
      <c r="Z39" s="6"/>
    </row>
    <row r="40" spans="2:26" ht="11.25">
      <c r="B40" s="37" t="s">
        <v>72</v>
      </c>
      <c r="C40" s="6">
        <v>6.57597389963932</v>
      </c>
      <c r="D40" s="6">
        <v>11.5838033304972</v>
      </c>
      <c r="E40" s="6">
        <v>2.43678448806661</v>
      </c>
      <c r="F40" s="6">
        <v>-2.15681165052619</v>
      </c>
      <c r="G40" s="6">
        <v>2.85544745736033</v>
      </c>
      <c r="H40" s="6">
        <v>2.07589708172407</v>
      </c>
      <c r="I40" s="6"/>
      <c r="J40" s="6">
        <v>-0.0476803524031788</v>
      </c>
      <c r="K40" s="6">
        <v>2.80317527819096</v>
      </c>
      <c r="L40" s="6">
        <v>4.97955010224964</v>
      </c>
      <c r="M40" s="6">
        <v>2.2554811605618</v>
      </c>
      <c r="N40" s="6">
        <v>4.52449732809967</v>
      </c>
      <c r="O40" s="6">
        <v>4.37098070739566</v>
      </c>
      <c r="P40" s="6">
        <v>3.5669029058746</v>
      </c>
      <c r="Q40" s="6">
        <v>3.21453007225849</v>
      </c>
      <c r="R40" s="6"/>
      <c r="S40" s="6">
        <v>3.108760854931858</v>
      </c>
      <c r="T40" s="6">
        <v>-0.08881720547276872</v>
      </c>
      <c r="U40" s="6">
        <v>2.65809408541043</v>
      </c>
      <c r="V40" s="286"/>
      <c r="W40" s="6"/>
      <c r="X40" s="6"/>
      <c r="Y40" s="6"/>
      <c r="Z40" s="6"/>
    </row>
    <row r="41" spans="2:26" ht="11.25">
      <c r="B41" s="37" t="s">
        <v>73</v>
      </c>
      <c r="C41" s="6">
        <v>5.80645927051311</v>
      </c>
      <c r="D41" s="6">
        <v>4.68191390371684</v>
      </c>
      <c r="E41" s="6">
        <v>1.8526118411117</v>
      </c>
      <c r="F41" s="6">
        <v>-3.28329787708843</v>
      </c>
      <c r="G41" s="6">
        <v>3.95441160132683</v>
      </c>
      <c r="H41" s="6">
        <v>1.27552946232059</v>
      </c>
      <c r="I41" s="6"/>
      <c r="J41" s="6">
        <v>-0.461392983581599</v>
      </c>
      <c r="K41" s="6">
        <v>-3.10282248352157</v>
      </c>
      <c r="L41" s="6">
        <v>4.42803384553569</v>
      </c>
      <c r="M41" s="6">
        <v>-4.7762816533933</v>
      </c>
      <c r="N41" s="6">
        <v>0.674641121485786</v>
      </c>
      <c r="O41" s="6">
        <v>3.35427839283089</v>
      </c>
      <c r="P41" s="6">
        <v>2.95860980741236</v>
      </c>
      <c r="Q41" s="6">
        <v>0.764145758466195</v>
      </c>
      <c r="R41" s="6"/>
      <c r="S41" s="6">
        <v>1.2361667160636136</v>
      </c>
      <c r="T41" s="6">
        <v>0.5896635449186949</v>
      </c>
      <c r="U41" s="6">
        <v>1.14661982295567</v>
      </c>
      <c r="V41" s="286"/>
      <c r="W41" s="6"/>
      <c r="X41" s="6"/>
      <c r="Y41" s="6"/>
      <c r="Z41" s="6"/>
    </row>
    <row r="42" spans="2:26" ht="11.25">
      <c r="B42" s="286" t="s">
        <v>74</v>
      </c>
      <c r="C42" s="286">
        <v>2.3163534924829</v>
      </c>
      <c r="D42" s="286">
        <v>4.28532236070043</v>
      </c>
      <c r="E42" s="286">
        <v>8.47049539910727</v>
      </c>
      <c r="F42" s="286">
        <v>6.58011469616495</v>
      </c>
      <c r="G42" s="286">
        <v>8.44038717363229</v>
      </c>
      <c r="H42" s="286">
        <v>7.89052249470499</v>
      </c>
      <c r="I42" s="6"/>
      <c r="J42" s="286">
        <v>7.53338602679376</v>
      </c>
      <c r="K42" s="286">
        <v>5.8789306803968</v>
      </c>
      <c r="L42" s="286">
        <v>5.50140383315088</v>
      </c>
      <c r="M42" s="286">
        <v>3.69016432370812</v>
      </c>
      <c r="N42" s="286">
        <v>5.41728401410526</v>
      </c>
      <c r="O42" s="286">
        <v>3.86332766683848</v>
      </c>
      <c r="P42" s="286">
        <v>3.78221813322992</v>
      </c>
      <c r="Q42" s="286">
        <v>4.99952250467548</v>
      </c>
      <c r="R42" s="6"/>
      <c r="S42" s="286">
        <v>5.606366328086532</v>
      </c>
      <c r="T42" s="286">
        <v>6.391551187351174</v>
      </c>
      <c r="U42" s="286">
        <v>5.71229237600208</v>
      </c>
      <c r="V42" s="286"/>
      <c r="W42" s="6"/>
      <c r="X42" s="6"/>
      <c r="Y42" s="6"/>
      <c r="Z42" s="6"/>
    </row>
    <row r="43" spans="2:26" ht="11.25">
      <c r="B43" s="286" t="s">
        <v>76</v>
      </c>
      <c r="C43" s="286">
        <v>0.296022362275813</v>
      </c>
      <c r="D43" s="286">
        <v>9.31649842172721</v>
      </c>
      <c r="E43" s="286">
        <v>1.24912951287077</v>
      </c>
      <c r="F43" s="286">
        <v>1.77569873214851</v>
      </c>
      <c r="G43" s="286">
        <v>3.03789403707306</v>
      </c>
      <c r="H43" s="286">
        <v>2.08322142969608</v>
      </c>
      <c r="I43" s="6"/>
      <c r="J43" s="286">
        <v>3.52190909820138</v>
      </c>
      <c r="K43" s="286">
        <v>3.49392361111096</v>
      </c>
      <c r="L43" s="286">
        <v>4.00954058646563</v>
      </c>
      <c r="M43" s="286">
        <v>5.26413664734262</v>
      </c>
      <c r="N43" s="286">
        <v>5.16736574088115</v>
      </c>
      <c r="O43" s="286">
        <v>4.70911126370683</v>
      </c>
      <c r="P43" s="286">
        <v>1.08539481691716</v>
      </c>
      <c r="Q43" s="286">
        <v>3.67552237554234</v>
      </c>
      <c r="R43" s="6"/>
      <c r="S43" s="286">
        <v>2.9623863771394143</v>
      </c>
      <c r="T43" s="286">
        <v>4.354019053749214</v>
      </c>
      <c r="U43" s="286">
        <v>3.15967361284946</v>
      </c>
      <c r="V43" s="286"/>
      <c r="W43" s="6"/>
      <c r="X43" s="6"/>
      <c r="Y43" s="6"/>
      <c r="Z43" s="6"/>
    </row>
    <row r="44" spans="2:26" ht="11.25">
      <c r="B44" s="286" t="s">
        <v>405</v>
      </c>
      <c r="C44" s="286">
        <v>4.80206916881413</v>
      </c>
      <c r="D44" s="286">
        <v>4.40398518779768</v>
      </c>
      <c r="E44" s="286">
        <v>0.965208106203419</v>
      </c>
      <c r="F44" s="286">
        <v>4.68147249190924</v>
      </c>
      <c r="G44" s="286">
        <v>3.51465528263557</v>
      </c>
      <c r="H44" s="286">
        <v>2.2090442350472</v>
      </c>
      <c r="I44" s="6"/>
      <c r="J44" s="286">
        <v>5.95404119673695</v>
      </c>
      <c r="K44" s="286">
        <v>2.09233033541043</v>
      </c>
      <c r="L44" s="286">
        <v>1.6480515579343</v>
      </c>
      <c r="M44" s="286">
        <v>8.36944134465167</v>
      </c>
      <c r="N44" s="286">
        <v>4.04498094327856</v>
      </c>
      <c r="O44" s="286">
        <v>2.98628838330541</v>
      </c>
      <c r="P44" s="286">
        <v>3.34492561220234</v>
      </c>
      <c r="Q44" s="286">
        <v>4.23774456505774</v>
      </c>
      <c r="R44" s="6"/>
      <c r="S44" s="286">
        <v>3.6760966619004964</v>
      </c>
      <c r="T44" s="286">
        <v>5.654029693166351</v>
      </c>
      <c r="U44" s="286">
        <v>3.95703505757858</v>
      </c>
      <c r="V44" s="286"/>
      <c r="W44" s="6"/>
      <c r="X44" s="6"/>
      <c r="Y44" s="6"/>
      <c r="Z44" s="6"/>
    </row>
    <row r="45" spans="2:26" ht="11.25">
      <c r="B45" s="425" t="s">
        <v>414</v>
      </c>
      <c r="C45" s="286">
        <v>4.84197694638151</v>
      </c>
      <c r="D45" s="286">
        <v>3.6524853900515</v>
      </c>
      <c r="E45" s="286">
        <v>5.60433745440576</v>
      </c>
      <c r="F45" s="286">
        <v>4.87708621101515</v>
      </c>
      <c r="G45" s="286">
        <v>5.44141125971676</v>
      </c>
      <c r="H45" s="286">
        <v>5.2669277137269</v>
      </c>
      <c r="I45" s="6"/>
      <c r="J45" s="286">
        <v>8.3511703723806</v>
      </c>
      <c r="K45" s="286">
        <v>5.00222997080781</v>
      </c>
      <c r="L45" s="286">
        <v>7.39749944956902</v>
      </c>
      <c r="M45" s="286">
        <v>15.077381196301</v>
      </c>
      <c r="N45" s="286">
        <v>4.80224045067337</v>
      </c>
      <c r="O45" s="286">
        <v>4.9006750350576</v>
      </c>
      <c r="P45" s="286">
        <v>2.30103923392548</v>
      </c>
      <c r="Q45" s="286">
        <v>6.14140195514898</v>
      </c>
      <c r="R45" s="6"/>
      <c r="S45" s="286">
        <v>5.81870718990809</v>
      </c>
      <c r="T45" s="286">
        <v>7.747199780339775</v>
      </c>
      <c r="U45" s="286">
        <v>6.09141061935847</v>
      </c>
      <c r="V45" s="286"/>
      <c r="W45" s="6"/>
      <c r="X45" s="6"/>
      <c r="Y45" s="6"/>
      <c r="Z45" s="6"/>
    </row>
    <row r="46" spans="2:26" ht="11.25">
      <c r="B46" s="425" t="s">
        <v>462</v>
      </c>
      <c r="C46" s="286">
        <v>6.31506989243087</v>
      </c>
      <c r="D46" s="286">
        <v>3.53649033892933</v>
      </c>
      <c r="E46" s="286">
        <v>2.96674443494764</v>
      </c>
      <c r="F46" s="286">
        <v>7.9207911799354</v>
      </c>
      <c r="G46" s="286">
        <v>4.45158875118792</v>
      </c>
      <c r="H46" s="286">
        <v>4.07147748778633</v>
      </c>
      <c r="I46" s="6"/>
      <c r="J46" s="286">
        <v>6.06121786783012</v>
      </c>
      <c r="K46" s="286">
        <v>7.00205862527525</v>
      </c>
      <c r="L46" s="286">
        <v>8.75631190799151</v>
      </c>
      <c r="M46" s="286">
        <v>12.6491959364039</v>
      </c>
      <c r="N46" s="286">
        <v>4.30352567252201</v>
      </c>
      <c r="O46" s="286">
        <v>1.78445620368528</v>
      </c>
      <c r="P46" s="286">
        <v>0.926713273022384</v>
      </c>
      <c r="Q46" s="286">
        <v>4.93048983774924</v>
      </c>
      <c r="R46" s="6"/>
      <c r="S46" s="286">
        <v>4.768608801433993</v>
      </c>
      <c r="T46" s="286">
        <v>7.64017928382863</v>
      </c>
      <c r="U46" s="286">
        <v>5.17159750862722</v>
      </c>
      <c r="V46" s="286"/>
      <c r="W46" s="6"/>
      <c r="X46" s="6"/>
      <c r="Y46" s="6"/>
      <c r="Z46" s="6"/>
    </row>
    <row r="47" spans="2:26" ht="11.25">
      <c r="B47" s="425" t="s">
        <v>465</v>
      </c>
      <c r="C47" s="286">
        <v>-3.11377873299609</v>
      </c>
      <c r="D47" s="286">
        <v>-3.17732277207456</v>
      </c>
      <c r="E47" s="286">
        <v>-8.73368246621105</v>
      </c>
      <c r="F47" s="286">
        <v>-0.7435745272657</v>
      </c>
      <c r="G47" s="286">
        <v>0.887787315143385</v>
      </c>
      <c r="H47" s="286">
        <v>-5.60412950343807</v>
      </c>
      <c r="I47" s="6"/>
      <c r="J47" s="286">
        <v>-1.01399304213398</v>
      </c>
      <c r="K47" s="286">
        <v>-3.55390616795273</v>
      </c>
      <c r="L47" s="286">
        <v>0.839487535191052</v>
      </c>
      <c r="M47" s="286">
        <v>7.82305692243663</v>
      </c>
      <c r="N47" s="286">
        <v>3.20506143125761</v>
      </c>
      <c r="O47" s="286">
        <v>2.64015102881239</v>
      </c>
      <c r="P47" s="286">
        <v>3.02905926410089</v>
      </c>
      <c r="Q47" s="286">
        <v>2.12255156944543</v>
      </c>
      <c r="R47" s="6"/>
      <c r="S47" s="286">
        <v>-0.343002631955891</v>
      </c>
      <c r="T47" s="286">
        <v>-0.25389924604990455</v>
      </c>
      <c r="U47" s="286">
        <v>-0.329727264302562</v>
      </c>
      <c r="V47" s="286"/>
      <c r="W47" s="6"/>
      <c r="X47" s="6"/>
      <c r="Y47" s="6"/>
      <c r="Z47" s="6"/>
    </row>
    <row r="48" spans="2:26" ht="11.25">
      <c r="B48" s="401" t="s">
        <v>472</v>
      </c>
      <c r="C48" s="287">
        <v>6.32920132053356</v>
      </c>
      <c r="D48" s="287">
        <v>13.5687339665134</v>
      </c>
      <c r="E48" s="287">
        <v>10.1356203050253</v>
      </c>
      <c r="F48" s="287">
        <v>11.6489560989028</v>
      </c>
      <c r="G48" s="287">
        <v>8.12646077276735</v>
      </c>
      <c r="H48" s="287">
        <v>10.4337090273183</v>
      </c>
      <c r="I48" s="88"/>
      <c r="J48" s="287">
        <v>10.894394670761</v>
      </c>
      <c r="K48" s="287">
        <v>9.18173007419916</v>
      </c>
      <c r="L48" s="287">
        <v>3.66457322085549</v>
      </c>
      <c r="M48" s="287">
        <v>9.96927882157028</v>
      </c>
      <c r="N48" s="287">
        <v>3.66967681127328</v>
      </c>
      <c r="O48" s="287">
        <v>1.69906130892457</v>
      </c>
      <c r="P48" s="287">
        <v>2.27268726789711</v>
      </c>
      <c r="Q48" s="287">
        <v>5.49058257175743</v>
      </c>
      <c r="R48" s="88"/>
      <c r="S48" s="287">
        <v>6.863951990764616</v>
      </c>
      <c r="T48" s="287">
        <v>11.739061202716993</v>
      </c>
      <c r="U48" s="287">
        <v>7.53368798937508</v>
      </c>
      <c r="V48" s="286"/>
      <c r="W48" s="6"/>
      <c r="X48" s="6"/>
      <c r="Y48" s="6"/>
      <c r="Z48" s="6"/>
    </row>
    <row r="49" ht="11.25">
      <c r="B49" s="39" t="s">
        <v>420</v>
      </c>
    </row>
    <row r="50" ht="11.25">
      <c r="B50" s="276" t="s">
        <v>473</v>
      </c>
    </row>
    <row r="51" ht="11.25">
      <c r="B51" s="40" t="s">
        <v>423</v>
      </c>
    </row>
    <row r="52" ht="11.25">
      <c r="B52" s="58" t="s">
        <v>424</v>
      </c>
    </row>
    <row r="54" ht="11.25">
      <c r="B54" s="97"/>
    </row>
    <row r="55" ht="11.25">
      <c r="B55" s="97"/>
    </row>
    <row r="56" spans="2:28" ht="11.25">
      <c r="B56" s="97"/>
      <c r="V56" s="37"/>
      <c r="W56" s="37"/>
      <c r="X56" s="37"/>
      <c r="Y56" s="37"/>
      <c r="Z56" s="37"/>
      <c r="AA56" s="37"/>
      <c r="AB56" s="37"/>
    </row>
    <row r="57" spans="2:28" ht="11.25">
      <c r="B57" s="97"/>
      <c r="V57" s="37"/>
      <c r="W57" s="37"/>
      <c r="X57" s="37"/>
      <c r="Y57" s="37"/>
      <c r="Z57" s="37"/>
      <c r="AA57" s="37"/>
      <c r="AB57" s="37"/>
    </row>
    <row r="58" spans="2:28" ht="11.25">
      <c r="B58" s="97"/>
      <c r="V58" s="37"/>
      <c r="W58" s="37"/>
      <c r="X58" s="37"/>
      <c r="Y58" s="37"/>
      <c r="Z58" s="37"/>
      <c r="AA58" s="37"/>
      <c r="AB58" s="37"/>
    </row>
    <row r="59" spans="2:28" ht="11.25">
      <c r="B59" s="97"/>
      <c r="V59" s="37"/>
      <c r="W59" s="37"/>
      <c r="X59" s="37"/>
      <c r="Y59" s="37"/>
      <c r="Z59" s="37"/>
      <c r="AA59" s="37"/>
      <c r="AB59" s="37"/>
    </row>
    <row r="60" spans="2:28" ht="11.25">
      <c r="B60" s="97"/>
      <c r="V60" s="37"/>
      <c r="W60" s="37"/>
      <c r="X60" s="37"/>
      <c r="Y60" s="37"/>
      <c r="Z60" s="37"/>
      <c r="AA60" s="37"/>
      <c r="AB60" s="37"/>
    </row>
    <row r="61" spans="2:28" ht="11.25">
      <c r="B61" s="97"/>
      <c r="V61" s="37"/>
      <c r="W61" s="37"/>
      <c r="X61" s="37"/>
      <c r="Y61" s="37"/>
      <c r="Z61" s="37"/>
      <c r="AA61" s="37"/>
      <c r="AB61" s="37"/>
    </row>
    <row r="62" spans="22:28" ht="11.25">
      <c r="V62" s="37"/>
      <c r="W62" s="37"/>
      <c r="X62" s="37"/>
      <c r="Y62" s="37"/>
      <c r="Z62" s="37"/>
      <c r="AA62" s="37"/>
      <c r="AB62" s="37"/>
    </row>
    <row r="63" spans="22:28" ht="11.25">
      <c r="V63" s="37"/>
      <c r="W63" s="37"/>
      <c r="X63" s="37"/>
      <c r="Y63" s="37"/>
      <c r="Z63" s="37"/>
      <c r="AA63" s="37"/>
      <c r="AB63" s="37"/>
    </row>
    <row r="64" spans="3:28" ht="11.2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3:28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3:28" ht="11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3:28" ht="11.2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3:28" ht="11.2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</sheetData>
  <sheetProtection/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186" t="s">
        <v>577</v>
      </c>
      <c r="C1" s="113"/>
      <c r="D1" s="111"/>
      <c r="E1" s="349"/>
      <c r="F1" s="350"/>
      <c r="G1" s="350"/>
      <c r="H1" s="350"/>
      <c r="I1" s="350"/>
      <c r="J1" s="350"/>
      <c r="K1" s="186"/>
      <c r="L1" s="350"/>
      <c r="M1" s="456" t="str">
        <f>'Tab 1'!$L$1</f>
        <v>Carta de Conjuntura | dez 2011</v>
      </c>
    </row>
    <row r="2" spans="2:14" ht="11.25">
      <c r="B2" s="350"/>
      <c r="C2" s="113"/>
      <c r="D2" s="111"/>
      <c r="E2" s="349"/>
      <c r="F2" s="350"/>
      <c r="G2" s="350"/>
      <c r="H2" s="350"/>
      <c r="I2" s="350"/>
      <c r="J2" s="350"/>
      <c r="K2" s="350"/>
      <c r="L2" s="350"/>
      <c r="M2" s="350"/>
      <c r="N2" s="350"/>
    </row>
    <row r="3" spans="2:14" ht="11.25">
      <c r="B3" s="2" t="s">
        <v>558</v>
      </c>
      <c r="C3" s="350"/>
      <c r="D3" s="111"/>
      <c r="F3" s="350"/>
      <c r="G3" s="350"/>
      <c r="H3" s="350"/>
      <c r="I3" s="350"/>
      <c r="J3" s="350"/>
      <c r="K3" s="350"/>
      <c r="L3" s="350"/>
      <c r="M3" s="350"/>
      <c r="N3" s="350"/>
    </row>
    <row r="4" spans="2:6" ht="11.25">
      <c r="B4" s="8" t="s">
        <v>373</v>
      </c>
      <c r="C4" s="158"/>
      <c r="D4" s="158"/>
      <c r="E4" s="158"/>
      <c r="F4" s="158"/>
    </row>
    <row r="5" spans="2:6" ht="11.25">
      <c r="B5" s="9" t="s">
        <v>471</v>
      </c>
      <c r="C5" s="158"/>
      <c r="D5" s="158"/>
      <c r="E5" s="158"/>
      <c r="F5" s="158"/>
    </row>
    <row r="6" spans="2:6" ht="11.25">
      <c r="B6" s="9"/>
      <c r="C6" s="158"/>
      <c r="D6" s="158"/>
      <c r="E6" s="158"/>
      <c r="F6" s="158"/>
    </row>
    <row r="7" spans="2:13" s="277" customFormat="1" ht="15" customHeight="1">
      <c r="B7" s="501" t="s">
        <v>1</v>
      </c>
      <c r="C7" s="161" t="s">
        <v>374</v>
      </c>
      <c r="D7" s="161"/>
      <c r="E7" s="161"/>
      <c r="F7" s="278"/>
      <c r="G7" s="495" t="s">
        <v>375</v>
      </c>
      <c r="H7" s="495"/>
      <c r="I7" s="495"/>
      <c r="J7" s="160"/>
      <c r="K7" s="479" t="s">
        <v>224</v>
      </c>
      <c r="L7" s="479" t="s">
        <v>369</v>
      </c>
      <c r="M7" s="503" t="s">
        <v>366</v>
      </c>
    </row>
    <row r="8" spans="2:13" s="279" customFormat="1" ht="27.75" customHeight="1" thickBot="1">
      <c r="B8" s="505"/>
      <c r="C8" s="69" t="s">
        <v>118</v>
      </c>
      <c r="D8" s="69" t="s">
        <v>454</v>
      </c>
      <c r="E8" s="69" t="s">
        <v>377</v>
      </c>
      <c r="F8" s="69"/>
      <c r="G8" s="69" t="s">
        <v>118</v>
      </c>
      <c r="H8" s="69" t="s">
        <v>378</v>
      </c>
      <c r="I8" s="272" t="s">
        <v>368</v>
      </c>
      <c r="J8" s="272"/>
      <c r="K8" s="500"/>
      <c r="L8" s="500"/>
      <c r="M8" s="504"/>
    </row>
    <row r="9" spans="2:13" ht="12" thickTop="1">
      <c r="B9" s="288" t="s">
        <v>41</v>
      </c>
      <c r="C9" s="288">
        <v>12.367620401841828</v>
      </c>
      <c r="D9" s="288"/>
      <c r="E9" s="288"/>
      <c r="F9" s="6"/>
      <c r="G9" s="288">
        <v>14.1142497556117</v>
      </c>
      <c r="H9" s="288">
        <v>15.3484859277103</v>
      </c>
      <c r="I9" s="288"/>
      <c r="J9" s="361"/>
      <c r="K9" s="288">
        <v>5.509625094491599</v>
      </c>
      <c r="L9" s="288">
        <v>19.69021703752183</v>
      </c>
      <c r="M9" s="288">
        <v>11.3429219931908</v>
      </c>
    </row>
    <row r="10" spans="2:13" ht="11.25">
      <c r="B10" s="288" t="s">
        <v>42</v>
      </c>
      <c r="C10" s="288">
        <v>10.864106856403621</v>
      </c>
      <c r="D10" s="288"/>
      <c r="E10" s="288"/>
      <c r="F10" s="6"/>
      <c r="G10" s="288">
        <v>16.5071748041015</v>
      </c>
      <c r="H10" s="288">
        <v>16.7145484644714</v>
      </c>
      <c r="I10" s="288"/>
      <c r="J10" s="361"/>
      <c r="K10" s="288">
        <v>24.163513742518617</v>
      </c>
      <c r="L10" s="288">
        <v>20.125838313729048</v>
      </c>
      <c r="M10" s="288">
        <v>11.9403481162508</v>
      </c>
    </row>
    <row r="11" spans="2:13" ht="11.25">
      <c r="B11" s="288" t="s">
        <v>43</v>
      </c>
      <c r="C11" s="288">
        <v>12.066138585538265</v>
      </c>
      <c r="D11" s="288"/>
      <c r="E11" s="288"/>
      <c r="F11" s="6"/>
      <c r="G11" s="288">
        <v>24.5798042546395</v>
      </c>
      <c r="H11" s="288">
        <v>20.9917458577695</v>
      </c>
      <c r="I11" s="288"/>
      <c r="J11" s="361"/>
      <c r="K11" s="288">
        <v>14.254710035219475</v>
      </c>
      <c r="L11" s="288">
        <v>20.411406915111783</v>
      </c>
      <c r="M11" s="288">
        <v>13.9687217796781</v>
      </c>
    </row>
    <row r="12" spans="2:13" ht="11.25">
      <c r="B12" s="288" t="s">
        <v>44</v>
      </c>
      <c r="C12" s="288">
        <v>9.716641862886522</v>
      </c>
      <c r="D12" s="288"/>
      <c r="E12" s="288"/>
      <c r="F12" s="6"/>
      <c r="G12" s="288">
        <v>16.48675082519</v>
      </c>
      <c r="H12" s="288">
        <v>13.2564460530368</v>
      </c>
      <c r="I12" s="288"/>
      <c r="J12" s="361"/>
      <c r="K12" s="288">
        <v>2.333569349302733</v>
      </c>
      <c r="L12" s="288">
        <v>28.242083325846636</v>
      </c>
      <c r="M12" s="288">
        <v>8.15393868457188</v>
      </c>
    </row>
    <row r="13" spans="2:13" ht="11.25">
      <c r="B13" s="288" t="s">
        <v>45</v>
      </c>
      <c r="C13" s="288">
        <v>0.9798041745950448</v>
      </c>
      <c r="D13" s="288"/>
      <c r="E13" s="288"/>
      <c r="F13" s="6"/>
      <c r="G13" s="288">
        <v>10.1192037863812</v>
      </c>
      <c r="H13" s="288">
        <v>9.73509029012471</v>
      </c>
      <c r="I13" s="288"/>
      <c r="J13" s="361"/>
      <c r="K13" s="288">
        <v>11.572718810614791</v>
      </c>
      <c r="L13" s="288">
        <v>-4.423987706826605</v>
      </c>
      <c r="M13" s="288">
        <v>5.16664908406304</v>
      </c>
    </row>
    <row r="14" spans="2:13" ht="11.25">
      <c r="B14" s="288" t="s">
        <v>46</v>
      </c>
      <c r="C14" s="288">
        <v>12.575069130453542</v>
      </c>
      <c r="D14" s="288"/>
      <c r="E14" s="288"/>
      <c r="F14" s="6"/>
      <c r="G14" s="288">
        <v>0.662378834267208</v>
      </c>
      <c r="H14" s="288">
        <v>7.0274722804061</v>
      </c>
      <c r="I14" s="288"/>
      <c r="J14" s="361"/>
      <c r="K14" s="288">
        <v>-0.2930955152481207</v>
      </c>
      <c r="L14" s="288">
        <v>-1.162955585791614</v>
      </c>
      <c r="M14" s="288">
        <v>10.2571295347873</v>
      </c>
    </row>
    <row r="15" spans="2:13" ht="11.25">
      <c r="B15" s="288" t="s">
        <v>47</v>
      </c>
      <c r="C15" s="288">
        <v>4.858269501410906</v>
      </c>
      <c r="D15" s="288"/>
      <c r="E15" s="288"/>
      <c r="F15" s="6"/>
      <c r="G15" s="288">
        <v>-0.0198047982653327</v>
      </c>
      <c r="H15" s="288">
        <v>-1.17093321428751</v>
      </c>
      <c r="I15" s="288"/>
      <c r="J15" s="361"/>
      <c r="K15" s="288">
        <v>-0.3819638875492637</v>
      </c>
      <c r="L15" s="288">
        <v>-7.722505246325939</v>
      </c>
      <c r="M15" s="288">
        <v>4.93432806978934</v>
      </c>
    </row>
    <row r="16" spans="2:13" ht="11.25">
      <c r="B16" s="288" t="s">
        <v>48</v>
      </c>
      <c r="C16" s="288">
        <v>4.691064775877729</v>
      </c>
      <c r="D16" s="288"/>
      <c r="E16" s="288"/>
      <c r="F16" s="6"/>
      <c r="G16" s="288">
        <v>3.15114136525518</v>
      </c>
      <c r="H16" s="288">
        <v>4.74759712478496</v>
      </c>
      <c r="I16" s="288"/>
      <c r="J16" s="361"/>
      <c r="K16" s="288">
        <v>13.251766981458468</v>
      </c>
      <c r="L16" s="288">
        <v>4.402968349642289</v>
      </c>
      <c r="M16" s="288">
        <v>4.96989768924753</v>
      </c>
    </row>
    <row r="17" spans="2:13" ht="11.25">
      <c r="B17" s="288" t="s">
        <v>49</v>
      </c>
      <c r="C17" s="288">
        <v>8.685228167557968</v>
      </c>
      <c r="D17" s="288"/>
      <c r="E17" s="288"/>
      <c r="F17" s="6"/>
      <c r="G17" s="288">
        <v>0.2807789546728</v>
      </c>
      <c r="H17" s="288">
        <v>3.8857932541182</v>
      </c>
      <c r="I17" s="288"/>
      <c r="J17" s="361"/>
      <c r="K17" s="288">
        <v>9.299890837487768</v>
      </c>
      <c r="L17" s="288">
        <v>8.39700091134532</v>
      </c>
      <c r="M17" s="288">
        <v>6.75956012204072</v>
      </c>
    </row>
    <row r="18" spans="2:13" ht="11.25">
      <c r="B18" s="288" t="s">
        <v>50</v>
      </c>
      <c r="C18" s="288">
        <v>4.545543354514314</v>
      </c>
      <c r="D18" s="288"/>
      <c r="E18" s="288"/>
      <c r="F18" s="6"/>
      <c r="G18" s="288">
        <v>16.7711668234519</v>
      </c>
      <c r="H18" s="288">
        <v>13.4615754768807</v>
      </c>
      <c r="I18" s="288"/>
      <c r="J18" s="361"/>
      <c r="K18" s="288">
        <v>22.614291635694638</v>
      </c>
      <c r="L18" s="288">
        <v>0.6865374902430554</v>
      </c>
      <c r="M18" s="288">
        <v>9.2</v>
      </c>
    </row>
    <row r="19" spans="2:13" ht="11.25">
      <c r="B19" s="288" t="s">
        <v>51</v>
      </c>
      <c r="C19" s="288">
        <v>-5.694851663325206</v>
      </c>
      <c r="D19" s="288"/>
      <c r="E19" s="288"/>
      <c r="F19" s="6"/>
      <c r="G19" s="288">
        <v>-12.8845750667379</v>
      </c>
      <c r="H19" s="288">
        <v>-12.1510993249458</v>
      </c>
      <c r="I19" s="288"/>
      <c r="J19" s="361"/>
      <c r="K19" s="288">
        <v>21.352796872740587</v>
      </c>
      <c r="L19" s="288">
        <v>-12.361318819705836</v>
      </c>
      <c r="M19" s="288">
        <v>-4.25</v>
      </c>
    </row>
    <row r="20" spans="2:13" ht="11.25">
      <c r="B20" s="288" t="s">
        <v>52</v>
      </c>
      <c r="C20" s="288">
        <v>4.1889950221627</v>
      </c>
      <c r="D20" s="288"/>
      <c r="E20" s="288"/>
      <c r="F20" s="6"/>
      <c r="G20" s="288">
        <v>-9.01648515749438</v>
      </c>
      <c r="H20" s="288">
        <v>-6.80462187426498</v>
      </c>
      <c r="I20" s="288"/>
      <c r="J20" s="361"/>
      <c r="K20" s="288">
        <v>-9.191871792920692</v>
      </c>
      <c r="L20" s="288">
        <v>-6.004328654687486</v>
      </c>
      <c r="M20" s="288">
        <v>0.829999999999998</v>
      </c>
    </row>
    <row r="21" spans="2:13" ht="11.25">
      <c r="B21" s="288" t="s">
        <v>53</v>
      </c>
      <c r="C21" s="288">
        <v>-2.0247314036768382</v>
      </c>
      <c r="D21" s="288"/>
      <c r="E21" s="288"/>
      <c r="F21" s="6"/>
      <c r="G21" s="288">
        <v>-22.5567152748403</v>
      </c>
      <c r="H21" s="288">
        <v>-16.3289392485821</v>
      </c>
      <c r="I21" s="288"/>
      <c r="J21" s="361"/>
      <c r="K21" s="288">
        <v>14.271464365530463</v>
      </c>
      <c r="L21" s="288">
        <v>-17.4474962818296</v>
      </c>
      <c r="M21" s="288">
        <v>-2.93000000000001</v>
      </c>
    </row>
    <row r="22" spans="2:13" ht="11.25">
      <c r="B22" s="288" t="s">
        <v>54</v>
      </c>
      <c r="C22" s="288">
        <v>2.7177747172218547</v>
      </c>
      <c r="D22" s="288"/>
      <c r="E22" s="288"/>
      <c r="F22" s="6"/>
      <c r="G22" s="288">
        <v>2.07580803811847</v>
      </c>
      <c r="H22" s="288">
        <v>-0.182200405925104</v>
      </c>
      <c r="I22" s="288"/>
      <c r="J22" s="361"/>
      <c r="K22" s="288">
        <v>21.983002586249857</v>
      </c>
      <c r="L22" s="288">
        <v>-2.983771904603272</v>
      </c>
      <c r="M22" s="288">
        <v>5.40000000000001</v>
      </c>
    </row>
    <row r="23" spans="2:13" ht="11.25">
      <c r="B23" s="288" t="s">
        <v>55</v>
      </c>
      <c r="C23" s="288">
        <v>2.8365070892357513</v>
      </c>
      <c r="D23" s="288"/>
      <c r="E23" s="288"/>
      <c r="F23" s="6"/>
      <c r="G23" s="288">
        <v>30.5534396297441</v>
      </c>
      <c r="H23" s="288">
        <v>8.76007761430382</v>
      </c>
      <c r="I23" s="288"/>
      <c r="J23" s="361"/>
      <c r="K23" s="288">
        <v>7.041870560897312</v>
      </c>
      <c r="L23" s="288">
        <v>0.05382181772248806</v>
      </c>
      <c r="M23" s="288">
        <v>7.84999999999999</v>
      </c>
    </row>
    <row r="24" spans="2:13" ht="11.25">
      <c r="B24" s="288" t="s">
        <v>56</v>
      </c>
      <c r="C24" s="288">
        <v>12.29471371204549</v>
      </c>
      <c r="D24" s="288"/>
      <c r="E24" s="288"/>
      <c r="F24" s="6"/>
      <c r="G24" s="288">
        <v>9.53402801226084</v>
      </c>
      <c r="H24" s="288">
        <v>22.5927703170498</v>
      </c>
      <c r="I24" s="288"/>
      <c r="J24" s="361"/>
      <c r="K24" s="288">
        <v>-10.574250601137013</v>
      </c>
      <c r="L24" s="288">
        <v>28.623922268514068</v>
      </c>
      <c r="M24" s="288">
        <v>7.49</v>
      </c>
    </row>
    <row r="25" spans="2:13" ht="11.25">
      <c r="B25" s="288" t="s">
        <v>57</v>
      </c>
      <c r="C25" s="288">
        <v>1.7281769181982876</v>
      </c>
      <c r="D25" s="288"/>
      <c r="E25" s="288"/>
      <c r="F25" s="6"/>
      <c r="G25" s="288">
        <v>-1.47330937325322</v>
      </c>
      <c r="H25" s="288">
        <v>-1.36328528167281</v>
      </c>
      <c r="I25" s="288"/>
      <c r="J25" s="361"/>
      <c r="K25" s="288">
        <v>19.24019896736484</v>
      </c>
      <c r="L25" s="288">
        <v>-2.94293322317678</v>
      </c>
      <c r="M25" s="288">
        <v>3.53</v>
      </c>
    </row>
    <row r="26" spans="2:13" ht="11.25">
      <c r="B26" s="288" t="s">
        <v>58</v>
      </c>
      <c r="C26" s="288">
        <v>-1.3003227614704738</v>
      </c>
      <c r="D26" s="288"/>
      <c r="E26" s="288"/>
      <c r="F26" s="6"/>
      <c r="G26" s="288">
        <v>-4.93260464576589</v>
      </c>
      <c r="H26" s="288">
        <v>-4.93260464576569</v>
      </c>
      <c r="I26" s="288"/>
      <c r="J26" s="361"/>
      <c r="K26" s="288">
        <v>13.066131326066355</v>
      </c>
      <c r="L26" s="288">
        <v>-1.11027573050132</v>
      </c>
      <c r="M26" s="288">
        <v>-0.0600000000000023</v>
      </c>
    </row>
    <row r="27" spans="2:13" ht="11.25">
      <c r="B27" s="288" t="s">
        <v>59</v>
      </c>
      <c r="C27" s="288">
        <v>3.815600947608999</v>
      </c>
      <c r="D27" s="288"/>
      <c r="E27" s="288"/>
      <c r="F27" s="6"/>
      <c r="G27" s="288">
        <v>1.19783200837753</v>
      </c>
      <c r="H27" s="288">
        <v>1.19783200837742</v>
      </c>
      <c r="I27" s="288"/>
      <c r="J27" s="361"/>
      <c r="K27" s="288">
        <v>5.060902169903692</v>
      </c>
      <c r="L27" s="288">
        <v>8.976805002547028</v>
      </c>
      <c r="M27" s="288">
        <v>3.16</v>
      </c>
    </row>
    <row r="28" spans="2:13" ht="11.25">
      <c r="B28" s="288" t="s">
        <v>60</v>
      </c>
      <c r="C28" s="288">
        <v>-0.9405380786155271</v>
      </c>
      <c r="D28" s="288"/>
      <c r="E28" s="288"/>
      <c r="F28" s="6"/>
      <c r="G28" s="288">
        <v>-10.9049574006304</v>
      </c>
      <c r="H28" s="288">
        <v>-10.9049574006304</v>
      </c>
      <c r="I28" s="288"/>
      <c r="J28" s="361"/>
      <c r="K28" s="288">
        <v>-4.917221626398172</v>
      </c>
      <c r="L28" s="288">
        <v>10.944541798035633</v>
      </c>
      <c r="M28" s="288">
        <v>-4.34999999999999</v>
      </c>
    </row>
    <row r="29" spans="2:13" ht="11.25">
      <c r="B29" s="361" t="s">
        <v>61</v>
      </c>
      <c r="C29" s="361">
        <v>0.500404056324055</v>
      </c>
      <c r="D29" s="361">
        <v>-0.0960816056502112</v>
      </c>
      <c r="E29" s="361">
        <v>2.33406929966007</v>
      </c>
      <c r="F29" s="6"/>
      <c r="G29" s="361">
        <v>8.95564472061323</v>
      </c>
      <c r="H29" s="361">
        <v>-4.72404861693209</v>
      </c>
      <c r="I29" s="361">
        <v>-563</v>
      </c>
      <c r="J29" s="361"/>
      <c r="K29" s="361">
        <v>-4.82838437475032</v>
      </c>
      <c r="L29" s="361">
        <v>11.096781783956</v>
      </c>
      <c r="M29" s="361">
        <v>1.03148427769793</v>
      </c>
    </row>
    <row r="30" spans="2:14" ht="11.25">
      <c r="B30" s="362" t="s">
        <v>62</v>
      </c>
      <c r="C30" s="362">
        <v>0.093525187446386</v>
      </c>
      <c r="D30" s="362">
        <v>-0.645474105275912</v>
      </c>
      <c r="E30" s="362">
        <v>2.84033163947579</v>
      </c>
      <c r="F30" s="359"/>
      <c r="G30" s="362">
        <v>-8.57459309983843</v>
      </c>
      <c r="H30" s="362">
        <v>-6.6210254069679</v>
      </c>
      <c r="I30" s="362">
        <v>-29.89382185360956</v>
      </c>
      <c r="J30" s="362"/>
      <c r="K30" s="362">
        <v>16.5450928381963</v>
      </c>
      <c r="L30" s="362">
        <v>4.52792830345978</v>
      </c>
      <c r="M30" s="362">
        <v>-0.466914924090522</v>
      </c>
      <c r="N30" s="361"/>
    </row>
    <row r="31" spans="2:14" ht="11.25">
      <c r="B31" s="361" t="s">
        <v>63</v>
      </c>
      <c r="C31" s="361">
        <v>4.06698789730744</v>
      </c>
      <c r="D31" s="361">
        <v>4.53852254010858</v>
      </c>
      <c r="E31" s="361">
        <v>2.30677207947572</v>
      </c>
      <c r="F31" s="6"/>
      <c r="G31" s="361">
        <v>14.2820673408108</v>
      </c>
      <c r="H31" s="361">
        <v>6.32800026067972</v>
      </c>
      <c r="I31" s="361">
        <v>300.78218599955517</v>
      </c>
      <c r="J31" s="361"/>
      <c r="K31" s="361">
        <v>11.6813655761024</v>
      </c>
      <c r="L31" s="361">
        <v>26.7783261053786</v>
      </c>
      <c r="M31" s="361">
        <v>4.6651509482833</v>
      </c>
      <c r="N31" s="361"/>
    </row>
    <row r="32" spans="2:14" ht="11.25">
      <c r="B32" s="361" t="s">
        <v>64</v>
      </c>
      <c r="C32" s="361">
        <v>5.8729220516055</v>
      </c>
      <c r="D32" s="361">
        <v>7.44295967788995</v>
      </c>
      <c r="E32" s="361">
        <v>0.333002872467536</v>
      </c>
      <c r="F32" s="6"/>
      <c r="G32" s="361">
        <v>13.0323797952292</v>
      </c>
      <c r="H32" s="361">
        <v>14.2533173975667</v>
      </c>
      <c r="I32" s="361">
        <v>-2.0345833230613564</v>
      </c>
      <c r="J32" s="361"/>
      <c r="K32" s="361">
        <v>4.00957815365803</v>
      </c>
      <c r="L32" s="361">
        <v>20.3475799158574</v>
      </c>
      <c r="M32" s="361">
        <v>5.33435987681479</v>
      </c>
      <c r="N32" s="361"/>
    </row>
    <row r="33" spans="2:14" ht="11.25">
      <c r="B33" s="361" t="s">
        <v>65</v>
      </c>
      <c r="C33" s="361">
        <v>7.01400402157435</v>
      </c>
      <c r="D33" s="361">
        <v>8.62186014935507</v>
      </c>
      <c r="E33" s="361">
        <v>1.34532556371929</v>
      </c>
      <c r="F33" s="6"/>
      <c r="G33" s="361">
        <v>8.09305125869924</v>
      </c>
      <c r="H33" s="361">
        <v>7.29038141730594</v>
      </c>
      <c r="I33" s="361">
        <v>20.021413837638</v>
      </c>
      <c r="J33" s="361"/>
      <c r="K33" s="361">
        <v>-2.03281900563311</v>
      </c>
      <c r="L33" s="361">
        <v>30.684788290643</v>
      </c>
      <c r="M33" s="361">
        <v>4.41683199331733</v>
      </c>
      <c r="N33" s="361"/>
    </row>
    <row r="34" spans="2:13" ht="11.25">
      <c r="B34" s="361" t="s">
        <v>66</v>
      </c>
      <c r="C34" s="361">
        <v>1.9611065433995</v>
      </c>
      <c r="D34" s="361">
        <v>3.23671498882412</v>
      </c>
      <c r="E34" s="361">
        <v>-1.82628614663733</v>
      </c>
      <c r="F34" s="6"/>
      <c r="G34" s="361">
        <v>-2.52141145148274</v>
      </c>
      <c r="H34" s="361">
        <v>1.50259295574034</v>
      </c>
      <c r="I34" s="361">
        <v>246.64446096758797</v>
      </c>
      <c r="J34" s="361"/>
      <c r="K34" s="361">
        <v>-0.419333600679678</v>
      </c>
      <c r="L34" s="361">
        <v>5.59482197560497</v>
      </c>
      <c r="M34" s="361">
        <v>2.15049887302878</v>
      </c>
    </row>
    <row r="35" spans="2:13" ht="11.25">
      <c r="B35" s="361" t="s">
        <v>67</v>
      </c>
      <c r="C35" s="361">
        <v>2.60953555722145</v>
      </c>
      <c r="D35" s="361">
        <v>3.03301927695379</v>
      </c>
      <c r="E35" s="361">
        <v>1.24688636431971</v>
      </c>
      <c r="F35" s="6"/>
      <c r="G35" s="361">
        <v>1.24128819410911</v>
      </c>
      <c r="H35" s="361">
        <v>8.73329282260795</v>
      </c>
      <c r="I35" s="361">
        <v>-744.6274706501783</v>
      </c>
      <c r="J35" s="361"/>
      <c r="K35" s="361">
        <v>11.0197682842639</v>
      </c>
      <c r="L35" s="361">
        <v>14.5954144614842</v>
      </c>
      <c r="M35" s="361">
        <v>3.37529801782325</v>
      </c>
    </row>
    <row r="36" spans="2:13" ht="11.25">
      <c r="B36" s="361" t="s">
        <v>68</v>
      </c>
      <c r="C36" s="361">
        <v>0.205262034994405</v>
      </c>
      <c r="D36" s="361">
        <v>-0.719887537156549</v>
      </c>
      <c r="E36" s="361">
        <v>3.22199521363309</v>
      </c>
      <c r="F36" s="6"/>
      <c r="G36" s="361">
        <v>-10.885255421077</v>
      </c>
      <c r="H36" s="361">
        <v>-0.343145574575246</v>
      </c>
      <c r="I36" s="361">
        <v>-3293.020734606456</v>
      </c>
      <c r="J36" s="361"/>
      <c r="K36" s="361">
        <v>4.90842444721021</v>
      </c>
      <c r="L36" s="361">
        <v>-0.0575826819908656</v>
      </c>
      <c r="M36" s="361">
        <v>0.0353456753802988</v>
      </c>
    </row>
    <row r="37" spans="2:13" ht="11.25">
      <c r="B37" s="361" t="s">
        <v>69</v>
      </c>
      <c r="C37" s="361">
        <v>0.696352710939109</v>
      </c>
      <c r="D37" s="361">
        <v>0.378168082580777</v>
      </c>
      <c r="E37" s="361">
        <v>1.68817241625987</v>
      </c>
      <c r="F37" s="6"/>
      <c r="G37" s="361">
        <v>-20.5160792926815</v>
      </c>
      <c r="H37" s="361">
        <v>-8.19620703388857</v>
      </c>
      <c r="I37" s="361">
        <v>-3547.1684951900797</v>
      </c>
      <c r="J37" s="361"/>
      <c r="K37" s="361">
        <v>5.70618555104228</v>
      </c>
      <c r="L37" s="361">
        <v>-15.0938123849659</v>
      </c>
      <c r="M37" s="361">
        <v>0.254078308889532</v>
      </c>
    </row>
    <row r="38" spans="2:13" ht="11.25">
      <c r="B38" s="361" t="s">
        <v>70</v>
      </c>
      <c r="C38" s="6">
        <v>3.03389546696249</v>
      </c>
      <c r="D38" s="6">
        <v>4.03263748310365</v>
      </c>
      <c r="E38" s="6">
        <v>-0.151082556983368</v>
      </c>
      <c r="F38" s="6"/>
      <c r="G38" s="6">
        <v>1.42618219925084</v>
      </c>
      <c r="H38" s="6">
        <v>5.03238560923505</v>
      </c>
      <c r="I38" s="6">
        <v>-77.01776392329779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361" t="s">
        <v>71</v>
      </c>
      <c r="C39" s="6">
        <v>1.15519793386166</v>
      </c>
      <c r="D39" s="6">
        <v>0.682266342179605</v>
      </c>
      <c r="E39" s="6">
        <v>2.74277373554195</v>
      </c>
      <c r="F39" s="6"/>
      <c r="G39" s="6">
        <v>-10.1160437134209</v>
      </c>
      <c r="H39" s="6">
        <v>0.43603110758967</v>
      </c>
      <c r="I39" s="6">
        <v>-132.34824749326785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361" t="s">
        <v>72</v>
      </c>
      <c r="C40" s="6">
        <v>2.59693078262922</v>
      </c>
      <c r="D40" s="6">
        <v>1.92602738400036</v>
      </c>
      <c r="E40" s="6">
        <v>4.74572067446124</v>
      </c>
      <c r="F40" s="6"/>
      <c r="G40" s="6">
        <v>-18.1965664501833</v>
      </c>
      <c r="H40" s="6">
        <v>-5.23194993055931</v>
      </c>
      <c r="I40" s="6">
        <v>-239.6716114964045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361" t="s">
        <v>73</v>
      </c>
      <c r="C41" s="6">
        <v>-0.294136511575502</v>
      </c>
      <c r="D41" s="6">
        <v>-0.776924274552859</v>
      </c>
      <c r="E41" s="6">
        <v>1.15410927365775</v>
      </c>
      <c r="F41" s="6"/>
      <c r="G41" s="6">
        <v>-10.2653081873075</v>
      </c>
      <c r="H41" s="6">
        <v>-4.59403209421791</v>
      </c>
      <c r="I41" s="6">
        <v>478.3037281893388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361" t="s">
        <v>74</v>
      </c>
      <c r="C42" s="6">
        <v>3.88453038474199</v>
      </c>
      <c r="D42" s="6">
        <v>3.81939256390207</v>
      </c>
      <c r="E42" s="6">
        <v>4.09258607507373</v>
      </c>
      <c r="F42" s="6"/>
      <c r="G42" s="6">
        <v>3.42602991235266</v>
      </c>
      <c r="H42" s="6">
        <v>9.12195722987595</v>
      </c>
      <c r="I42" s="6">
        <v>-173.08178039922063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361" t="s">
        <v>76</v>
      </c>
      <c r="C43" s="361">
        <v>3.94016539593649</v>
      </c>
      <c r="D43" s="361">
        <v>4.46652668292791</v>
      </c>
      <c r="E43" s="361">
        <v>2.30360797676836</v>
      </c>
      <c r="F43" s="6"/>
      <c r="G43" s="361">
        <v>-10.4814562447454</v>
      </c>
      <c r="H43" s="361">
        <v>3.62573436240064</v>
      </c>
      <c r="I43" s="361">
        <v>-232.9532015218879</v>
      </c>
      <c r="J43" s="361"/>
      <c r="K43" s="361">
        <v>9.33105879106407</v>
      </c>
      <c r="L43" s="361">
        <v>8.47214126802997</v>
      </c>
      <c r="M43" s="361">
        <v>3.15967361284946</v>
      </c>
    </row>
    <row r="44" spans="2:13" ht="11.25">
      <c r="B44" s="361" t="s">
        <v>405</v>
      </c>
      <c r="C44" s="361">
        <v>4.54732100386634</v>
      </c>
      <c r="D44" s="361">
        <v>5.1985349590103</v>
      </c>
      <c r="E44" s="361">
        <v>2.57605489845703</v>
      </c>
      <c r="F44" s="6"/>
      <c r="G44" s="361">
        <v>1.51744829928218</v>
      </c>
      <c r="H44" s="361">
        <v>9.77305200781915</v>
      </c>
      <c r="I44" s="361">
        <v>-490.79358958163954</v>
      </c>
      <c r="J44" s="361"/>
      <c r="K44" s="361">
        <v>5.0409121973144</v>
      </c>
      <c r="L44" s="361">
        <v>18.4482661039286</v>
      </c>
      <c r="M44" s="361">
        <v>3.95703505757858</v>
      </c>
    </row>
    <row r="45" spans="2:13" ht="11.25">
      <c r="B45" s="361" t="s">
        <v>414</v>
      </c>
      <c r="C45" s="361">
        <v>5.83512241296984</v>
      </c>
      <c r="D45" s="361">
        <v>6.07086812843498</v>
      </c>
      <c r="E45" s="361">
        <v>5.12560739553429</v>
      </c>
      <c r="F45" s="6"/>
      <c r="G45" s="361">
        <v>7.8789557999104</v>
      </c>
      <c r="H45" s="361">
        <v>13.8502753462376</v>
      </c>
      <c r="I45" s="361">
        <v>-294.0825841835321</v>
      </c>
      <c r="J45" s="361"/>
      <c r="K45" s="361">
        <v>6.19813955947448</v>
      </c>
      <c r="L45" s="361">
        <v>19.8752940050574</v>
      </c>
      <c r="M45" s="361">
        <v>6.09141061935847</v>
      </c>
    </row>
    <row r="46" spans="2:13" ht="11.25">
      <c r="B46" s="361" t="s">
        <v>462</v>
      </c>
      <c r="C46" s="361">
        <v>5.03959443596446</v>
      </c>
      <c r="D46" s="361">
        <v>5.67153081123419</v>
      </c>
      <c r="E46" s="361">
        <v>3.17088418564875</v>
      </c>
      <c r="F46" s="6"/>
      <c r="G46" s="361">
        <v>8.83417655407841</v>
      </c>
      <c r="H46" s="361">
        <v>13.5731475835799</v>
      </c>
      <c r="I46" s="361">
        <v>-84.27164423380418</v>
      </c>
      <c r="J46" s="361"/>
      <c r="K46" s="361">
        <v>0.545165208394252</v>
      </c>
      <c r="L46" s="361">
        <v>15.3551363029278</v>
      </c>
      <c r="M46" s="361">
        <v>5.17159750862722</v>
      </c>
    </row>
    <row r="47" spans="2:13" ht="11.25">
      <c r="B47" s="361" t="s">
        <v>465</v>
      </c>
      <c r="C47" s="361">
        <v>4.10005231466333</v>
      </c>
      <c r="D47" s="361">
        <v>4.43979309594571</v>
      </c>
      <c r="E47" s="361">
        <v>3.10829024432083</v>
      </c>
      <c r="F47" s="6"/>
      <c r="G47" s="361">
        <v>-22.0132299202856</v>
      </c>
      <c r="H47" s="361">
        <v>-6.72388534866988</v>
      </c>
      <c r="I47" s="361">
        <v>-206.74093403688758</v>
      </c>
      <c r="J47" s="361"/>
      <c r="K47" s="361">
        <v>-9.12489892467927</v>
      </c>
      <c r="L47" s="361">
        <v>-7.59789882849408</v>
      </c>
      <c r="M47" s="361">
        <v>-0.329727264302562</v>
      </c>
    </row>
    <row r="48" spans="2:13" ht="11.25">
      <c r="B48" s="434" t="s">
        <v>472</v>
      </c>
      <c r="C48" s="434">
        <v>6.25674456904934</v>
      </c>
      <c r="D48" s="434">
        <v>6.94495464328617</v>
      </c>
      <c r="E48" s="434">
        <v>4.23421130391366</v>
      </c>
      <c r="F48" s="88"/>
      <c r="G48" s="434">
        <v>21.4343820285488</v>
      </c>
      <c r="H48" s="434">
        <v>21.3339674056963</v>
      </c>
      <c r="I48" s="434">
        <v>13.567378173100009</v>
      </c>
      <c r="J48" s="434"/>
      <c r="K48" s="434">
        <v>11.5184393214735</v>
      </c>
      <c r="L48" s="434">
        <v>35.8357207787113</v>
      </c>
      <c r="M48" s="434">
        <v>7.53368798937508</v>
      </c>
    </row>
    <row r="49" spans="2:14" ht="11.25">
      <c r="B49" s="39" t="s">
        <v>420</v>
      </c>
      <c r="N49" s="361"/>
    </row>
    <row r="50" ht="11.25">
      <c r="B50" s="40" t="s">
        <v>423</v>
      </c>
    </row>
    <row r="51" spans="2:12" ht="12.75">
      <c r="B51" s="58" t="s">
        <v>424</v>
      </c>
      <c r="C51" s="289"/>
      <c r="D51" s="289"/>
      <c r="E51" s="289"/>
      <c r="F51" s="289"/>
      <c r="G51" s="289"/>
      <c r="H51" s="289"/>
      <c r="I51" s="289"/>
      <c r="J51" s="363"/>
      <c r="K51" s="289"/>
      <c r="L51" s="289"/>
    </row>
    <row r="52" spans="2:12" ht="12.75">
      <c r="B52" s="276" t="s">
        <v>476</v>
      </c>
      <c r="C52" s="290"/>
      <c r="D52" s="290"/>
      <c r="E52" s="290"/>
      <c r="F52" s="290"/>
      <c r="G52" s="290"/>
      <c r="H52" s="290"/>
      <c r="I52" s="290"/>
      <c r="J52" s="364"/>
      <c r="K52" s="290"/>
      <c r="L52" s="290"/>
    </row>
    <row r="53" spans="3:12" ht="12.75">
      <c r="C53" s="290"/>
      <c r="D53" s="290"/>
      <c r="E53" s="290"/>
      <c r="F53" s="290"/>
      <c r="G53" s="290"/>
      <c r="H53" s="290"/>
      <c r="I53" s="290"/>
      <c r="J53" s="364"/>
      <c r="K53" s="290"/>
      <c r="L53" s="290"/>
    </row>
    <row r="54" spans="2:12" ht="12.75">
      <c r="B54" s="365"/>
      <c r="C54" s="290"/>
      <c r="D54" s="290"/>
      <c r="E54" s="290"/>
      <c r="F54" s="290"/>
      <c r="G54" s="290"/>
      <c r="H54" s="290"/>
      <c r="I54" s="290"/>
      <c r="J54" s="364"/>
      <c r="K54" s="290"/>
      <c r="L54" s="290"/>
    </row>
    <row r="55" ht="11.25">
      <c r="B55" s="6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</sheetData>
  <sheetProtection/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0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186" t="s">
        <v>577</v>
      </c>
      <c r="C1" s="113"/>
      <c r="D1" s="111"/>
      <c r="E1" s="349"/>
      <c r="F1" s="350"/>
      <c r="G1" s="350"/>
      <c r="H1" s="350"/>
      <c r="I1" s="350"/>
      <c r="J1" s="350"/>
      <c r="K1" s="350"/>
      <c r="L1" s="186"/>
      <c r="M1" s="350"/>
      <c r="N1" s="456" t="str">
        <f>'Tab 1'!$L$1</f>
        <v>Carta de Conjuntura | dez 2011</v>
      </c>
    </row>
    <row r="2" spans="2:14" ht="11.25">
      <c r="B2" s="350"/>
      <c r="C2" s="113"/>
      <c r="D2" s="111"/>
      <c r="E2" s="349"/>
      <c r="F2" s="350"/>
      <c r="G2" s="350"/>
      <c r="H2" s="350"/>
      <c r="I2" s="350"/>
      <c r="J2" s="350"/>
      <c r="K2" s="350"/>
      <c r="L2" s="350"/>
      <c r="M2" s="350"/>
      <c r="N2" s="350"/>
    </row>
    <row r="3" spans="2:14" ht="11.25">
      <c r="B3" s="2" t="s">
        <v>559</v>
      </c>
      <c r="C3" s="350"/>
      <c r="D3" s="111"/>
      <c r="E3" s="1"/>
      <c r="F3" s="350"/>
      <c r="G3" s="350"/>
      <c r="H3" s="350"/>
      <c r="I3" s="350"/>
      <c r="J3" s="350"/>
      <c r="K3" s="350"/>
      <c r="L3" s="350"/>
      <c r="M3" s="350"/>
      <c r="N3" s="350"/>
    </row>
    <row r="4" ht="11.25">
      <c r="B4" s="360" t="s">
        <v>379</v>
      </c>
    </row>
    <row r="5" spans="2:3" ht="11.25">
      <c r="B5" s="369"/>
      <c r="C5" s="360"/>
    </row>
    <row r="6" spans="2:14" ht="19.5" customHeight="1">
      <c r="B6" s="506" t="s">
        <v>1</v>
      </c>
      <c r="C6" s="161" t="s">
        <v>374</v>
      </c>
      <c r="D6" s="161"/>
      <c r="E6" s="161"/>
      <c r="F6" s="161"/>
      <c r="G6" s="278"/>
      <c r="H6" s="495" t="s">
        <v>375</v>
      </c>
      <c r="I6" s="495"/>
      <c r="J6" s="495"/>
      <c r="K6" s="160"/>
      <c r="L6" s="479" t="s">
        <v>224</v>
      </c>
      <c r="M6" s="479" t="s">
        <v>369</v>
      </c>
      <c r="N6" s="479" t="s">
        <v>366</v>
      </c>
    </row>
    <row r="7" spans="2:14" ht="34.5" thickBot="1">
      <c r="B7" s="507"/>
      <c r="C7" s="69" t="s">
        <v>118</v>
      </c>
      <c r="D7" s="69" t="s">
        <v>376</v>
      </c>
      <c r="E7" s="69" t="s">
        <v>425</v>
      </c>
      <c r="F7" s="69" t="s">
        <v>377</v>
      </c>
      <c r="G7" s="69"/>
      <c r="H7" s="69" t="s">
        <v>118</v>
      </c>
      <c r="I7" s="69" t="s">
        <v>378</v>
      </c>
      <c r="J7" s="272" t="s">
        <v>368</v>
      </c>
      <c r="K7" s="272"/>
      <c r="L7" s="500"/>
      <c r="M7" s="500"/>
      <c r="N7" s="500"/>
    </row>
    <row r="8" spans="2:14" ht="12" thickTop="1">
      <c r="B8" s="366" t="s">
        <v>61</v>
      </c>
      <c r="C8" s="367">
        <v>0.393284651353613</v>
      </c>
      <c r="D8" s="367">
        <v>-0.056978792119509</v>
      </c>
      <c r="E8" s="367">
        <v>-6.994405055138486E-15</v>
      </c>
      <c r="F8" s="367">
        <v>0.450263443473129</v>
      </c>
      <c r="G8" s="367"/>
      <c r="H8" s="367">
        <v>1.8061483630641</v>
      </c>
      <c r="I8" s="367">
        <v>-0.976157773469251</v>
      </c>
      <c r="J8" s="367">
        <v>0</v>
      </c>
      <c r="K8" s="367"/>
      <c r="L8" s="367">
        <v>-0.395794161594513</v>
      </c>
      <c r="M8" s="367">
        <v>-0.772154575125279</v>
      </c>
      <c r="N8" s="367">
        <v>1.03148427769793</v>
      </c>
    </row>
    <row r="9" spans="2:14" ht="11.25">
      <c r="B9" s="366" t="s">
        <v>62</v>
      </c>
      <c r="C9" s="367">
        <v>0.0743226990656287</v>
      </c>
      <c r="D9" s="367">
        <v>-0.397407264397375</v>
      </c>
      <c r="E9" s="367">
        <v>-0.036684754671906294</v>
      </c>
      <c r="F9" s="367">
        <v>0.50841471813491</v>
      </c>
      <c r="G9" s="367"/>
      <c r="H9" s="367">
        <v>-1.69509461500318</v>
      </c>
      <c r="I9" s="367">
        <v>-1.19900672578509</v>
      </c>
      <c r="J9" s="367">
        <v>-0.49615560369721</v>
      </c>
      <c r="K9" s="367"/>
      <c r="L9" s="367">
        <v>1.43571785929128</v>
      </c>
      <c r="M9" s="367">
        <v>-0.358363830996989</v>
      </c>
      <c r="N9" s="367">
        <v>-0.466914924090522</v>
      </c>
    </row>
    <row r="10" spans="2:14" ht="11.25">
      <c r="B10" s="366" t="s">
        <v>63</v>
      </c>
      <c r="C10" s="367">
        <v>3.19592896507696</v>
      </c>
      <c r="D10" s="367">
        <v>2.79206239803031</v>
      </c>
      <c r="E10" s="367">
        <v>0.010261636107047889</v>
      </c>
      <c r="F10" s="367">
        <v>0.393604930939602</v>
      </c>
      <c r="G10" s="367"/>
      <c r="H10" s="367">
        <v>2.70424316064527</v>
      </c>
      <c r="I10" s="367">
        <v>1.16582398498466</v>
      </c>
      <c r="J10" s="367">
        <v>1.53782457659372</v>
      </c>
      <c r="K10" s="367"/>
      <c r="L10" s="367">
        <v>1.2695674202992</v>
      </c>
      <c r="M10" s="367">
        <v>-2.24537847675429</v>
      </c>
      <c r="N10" s="367">
        <v>4.6651509482833</v>
      </c>
    </row>
    <row r="11" spans="2:14" ht="11.25">
      <c r="B11" s="366" t="s">
        <v>64</v>
      </c>
      <c r="C11" s="367">
        <v>4.56598673554437</v>
      </c>
      <c r="D11" s="367">
        <v>4.47190871705099</v>
      </c>
      <c r="E11" s="367">
        <v>0.035256315380932324</v>
      </c>
      <c r="F11" s="367">
        <v>0.0588217031124475</v>
      </c>
      <c r="G11" s="367"/>
      <c r="H11" s="367">
        <v>2.71677622950092</v>
      </c>
      <c r="I11" s="367">
        <v>2.74848375669808</v>
      </c>
      <c r="J11" s="367">
        <v>-0.0318054071520166</v>
      </c>
      <c r="K11" s="367"/>
      <c r="L11" s="367">
        <v>0.421136881086643</v>
      </c>
      <c r="M11" s="367">
        <v>-1.85082576739549</v>
      </c>
      <c r="N11" s="367">
        <v>5.33435987681479</v>
      </c>
    </row>
    <row r="12" spans="2:14" ht="11.25">
      <c r="B12" s="366" t="s">
        <v>65</v>
      </c>
      <c r="C12" s="237">
        <v>5.43606662269264</v>
      </c>
      <c r="D12" s="237">
        <v>5.1418469723678</v>
      </c>
      <c r="E12" s="237">
        <v>0.05386759893487922</v>
      </c>
      <c r="F12" s="237">
        <v>0.240352051389961</v>
      </c>
      <c r="G12" s="237"/>
      <c r="H12" s="237">
        <v>1.79225176078617</v>
      </c>
      <c r="I12" s="237">
        <v>1.51261449940545</v>
      </c>
      <c r="J12" s="237">
        <v>0.279794936002286</v>
      </c>
      <c r="K12" s="237"/>
      <c r="L12" s="237">
        <v>-0.193383625628867</v>
      </c>
      <c r="M12" s="237">
        <v>-2.81124314566193</v>
      </c>
      <c r="N12" s="237">
        <v>4.41683199331733</v>
      </c>
    </row>
    <row r="13" spans="2:14" ht="11.25">
      <c r="B13" s="366" t="s">
        <v>66</v>
      </c>
      <c r="C13" s="237">
        <v>1.63734387185752</v>
      </c>
      <c r="D13" s="237">
        <v>2.02150808017163</v>
      </c>
      <c r="E13" s="237">
        <v>-6.027956134246892E-09</v>
      </c>
      <c r="F13" s="237">
        <v>-0.384164202286154</v>
      </c>
      <c r="G13" s="237"/>
      <c r="H13" s="237">
        <v>-0.454544462720972</v>
      </c>
      <c r="I13" s="237">
        <v>0.275324630860234</v>
      </c>
      <c r="J13" s="237">
        <v>-0.729869067726102</v>
      </c>
      <c r="K13" s="237"/>
      <c r="L13" s="237">
        <v>-0.0304302720179076</v>
      </c>
      <c r="M13" s="237">
        <v>-0.490946488293576</v>
      </c>
      <c r="N13" s="237">
        <v>2.15049887302878</v>
      </c>
    </row>
    <row r="14" spans="2:14" ht="11.25">
      <c r="B14" s="366" t="s">
        <v>67</v>
      </c>
      <c r="C14" s="237">
        <v>2.21182225335399</v>
      </c>
      <c r="D14" s="237">
        <v>1.96124751491319</v>
      </c>
      <c r="E14" s="237">
        <v>1.5623014293364434E-07</v>
      </c>
      <c r="F14" s="237">
        <v>0.250574582210657</v>
      </c>
      <c r="G14" s="237"/>
      <c r="H14" s="237">
        <v>0.211515891570478</v>
      </c>
      <c r="I14" s="237">
        <v>1.47335641760613</v>
      </c>
      <c r="J14" s="237">
        <v>-1.26184043234004</v>
      </c>
      <c r="K14" s="237"/>
      <c r="L14" s="237">
        <v>0.723637175598401</v>
      </c>
      <c r="M14" s="237">
        <v>-1.22104942911265</v>
      </c>
      <c r="N14" s="237">
        <v>3.37529801782325</v>
      </c>
    </row>
    <row r="15" spans="2:14" ht="11.25">
      <c r="B15" s="366" t="s">
        <v>68</v>
      </c>
      <c r="C15" s="237">
        <v>0.174007734907759</v>
      </c>
      <c r="D15" s="237">
        <v>-0.467044006906003</v>
      </c>
      <c r="E15" s="237">
        <v>1.622121059696724E-07</v>
      </c>
      <c r="F15" s="237">
        <v>0.641051579601656</v>
      </c>
      <c r="G15" s="237"/>
      <c r="H15" s="237">
        <v>-1.89688944599874</v>
      </c>
      <c r="I15" s="237">
        <v>-0.0596058786703424</v>
      </c>
      <c r="J15" s="237">
        <v>-1.83728352407522</v>
      </c>
      <c r="K15" s="237"/>
      <c r="L15" s="237">
        <v>0.334787194393434</v>
      </c>
      <c r="M15" s="237">
        <v>0.00519416296798909</v>
      </c>
      <c r="N15" s="237">
        <v>0.0353456753802988</v>
      </c>
    </row>
    <row r="16" spans="2:14" ht="11.25">
      <c r="B16" s="366" t="s">
        <v>69</v>
      </c>
      <c r="C16" s="237">
        <v>0.591699135929503</v>
      </c>
      <c r="D16" s="237">
        <v>0.24328571399726</v>
      </c>
      <c r="E16" s="237">
        <v>1.38352052925228E-07</v>
      </c>
      <c r="F16" s="237">
        <v>0.34841328358019</v>
      </c>
      <c r="G16" s="237"/>
      <c r="H16" s="237">
        <v>-3.49355104675248</v>
      </c>
      <c r="I16" s="237">
        <v>-1.39082068345632</v>
      </c>
      <c r="J16" s="237">
        <v>-2.10273043134379</v>
      </c>
      <c r="K16" s="237"/>
      <c r="L16" s="237">
        <v>0.395592361438279</v>
      </c>
      <c r="M16" s="237">
        <v>1.34821444466346</v>
      </c>
      <c r="N16" s="237">
        <v>0.254078308889532</v>
      </c>
    </row>
    <row r="17" spans="2:14" ht="11.25">
      <c r="B17" s="366" t="s">
        <v>70</v>
      </c>
      <c r="C17" s="237">
        <v>2.57966609465964</v>
      </c>
      <c r="D17" s="237">
        <v>2.61033291615398</v>
      </c>
      <c r="E17" s="237">
        <v>-6.234487784709253E-08</v>
      </c>
      <c r="F17" s="237">
        <v>-0.0306667591494619</v>
      </c>
      <c r="G17" s="237"/>
      <c r="H17" s="237">
        <v>0.233561810412007</v>
      </c>
      <c r="I17" s="237">
        <v>0.787917576782465</v>
      </c>
      <c r="J17" s="237">
        <v>-0.554355773392913</v>
      </c>
      <c r="K17" s="237"/>
      <c r="L17" s="237">
        <v>1.21032989511851</v>
      </c>
      <c r="M17" s="237">
        <v>-1.16798969816797</v>
      </c>
      <c r="N17" s="237">
        <v>4.30618685499806</v>
      </c>
    </row>
    <row r="18" spans="2:14" ht="11.25">
      <c r="B18" s="361" t="s">
        <v>71</v>
      </c>
      <c r="C18" s="237">
        <v>0.964745540839127</v>
      </c>
      <c r="D18" s="237">
        <v>0.439006190853384</v>
      </c>
      <c r="E18" s="421">
        <v>8.47828810490725E-08</v>
      </c>
      <c r="F18" s="237">
        <v>0.525739265202862</v>
      </c>
      <c r="G18" s="237"/>
      <c r="H18" s="237">
        <v>-1.84619114290836</v>
      </c>
      <c r="I18" s="237">
        <v>0.0732524955870464</v>
      </c>
      <c r="J18" s="237">
        <v>-1.91944355371243</v>
      </c>
      <c r="K18" s="237"/>
      <c r="L18" s="237">
        <v>1.00255875036669</v>
      </c>
      <c r="M18" s="237">
        <v>-0.177874694145397</v>
      </c>
      <c r="N18" s="237">
        <v>1.31311880978259</v>
      </c>
    </row>
    <row r="19" spans="2:14" ht="11.25">
      <c r="B19" s="426" t="s">
        <v>72</v>
      </c>
      <c r="C19" s="237">
        <v>2.16290771470875</v>
      </c>
      <c r="D19" s="237">
        <v>1.22245295422292</v>
      </c>
      <c r="E19" s="421">
        <v>-1.8984813721090177E-14</v>
      </c>
      <c r="F19" s="237">
        <v>0.940454760485849</v>
      </c>
      <c r="G19" s="237"/>
      <c r="H19" s="237">
        <v>-3.28054578050705</v>
      </c>
      <c r="I19" s="237">
        <v>-0.891074357824374</v>
      </c>
      <c r="J19" s="237">
        <v>-2.38947149947957</v>
      </c>
      <c r="K19" s="237"/>
      <c r="L19" s="237">
        <v>0.903515454606892</v>
      </c>
      <c r="M19" s="237">
        <v>1.59537867012355</v>
      </c>
      <c r="N19" s="237">
        <v>2.65809408541043</v>
      </c>
    </row>
    <row r="20" spans="2:14" ht="11.25">
      <c r="B20" s="426" t="s">
        <v>73</v>
      </c>
      <c r="C20" s="237">
        <v>-0.24204538841619</v>
      </c>
      <c r="D20" s="237">
        <v>-0.479489410768097</v>
      </c>
      <c r="E20" s="421">
        <v>9.697798120100742E-14</v>
      </c>
      <c r="F20" s="237">
        <v>0.23744402235181</v>
      </c>
      <c r="G20" s="237"/>
      <c r="H20" s="237">
        <v>-1.66258979764832</v>
      </c>
      <c r="I20" s="237">
        <v>-0.752797021562812</v>
      </c>
      <c r="J20" s="237">
        <v>-0.909792776085504</v>
      </c>
      <c r="K20" s="237"/>
      <c r="L20" s="237">
        <v>1.46587342724631</v>
      </c>
      <c r="M20" s="237">
        <v>0.203678115496994</v>
      </c>
      <c r="N20" s="237">
        <v>1.14661982295567</v>
      </c>
    </row>
    <row r="21" spans="2:14" ht="11.25">
      <c r="B21" s="426" t="s">
        <v>74</v>
      </c>
      <c r="C21" s="237">
        <v>3.15880250454721</v>
      </c>
      <c r="D21" s="237">
        <v>2.36530758363255</v>
      </c>
      <c r="E21" s="421">
        <v>6.107188799120422E-08</v>
      </c>
      <c r="F21" s="237">
        <v>0.793494859842772</v>
      </c>
      <c r="G21" s="237"/>
      <c r="H21" s="237">
        <v>0.540311520912514</v>
      </c>
      <c r="I21" s="237">
        <v>1.3936308640029</v>
      </c>
      <c r="J21" s="237">
        <v>-0.853319278899042</v>
      </c>
      <c r="K21" s="237"/>
      <c r="L21" s="237">
        <v>2.29207011037985</v>
      </c>
      <c r="M21" s="237">
        <v>-1.60604912620857</v>
      </c>
      <c r="N21" s="237">
        <v>5.71229237600208</v>
      </c>
    </row>
    <row r="22" spans="2:14" ht="11.25">
      <c r="B22" s="426" t="s">
        <v>76</v>
      </c>
      <c r="C22" s="237">
        <v>3.11295710837714</v>
      </c>
      <c r="D22" s="237">
        <v>2.67005168174247</v>
      </c>
      <c r="E22" s="421">
        <v>1.8390844402915718E-13</v>
      </c>
      <c r="F22" s="237">
        <v>0.442905426634486</v>
      </c>
      <c r="G22" s="237"/>
      <c r="H22" s="237">
        <v>-1.79414750784444</v>
      </c>
      <c r="I22" s="237">
        <v>0.583621512873049</v>
      </c>
      <c r="J22" s="237">
        <v>-2.37776891583677</v>
      </c>
      <c r="K22" s="237"/>
      <c r="L22" s="237">
        <v>1.53263098906103</v>
      </c>
      <c r="M22" s="237">
        <v>-1.06309663981111</v>
      </c>
      <c r="N22" s="237">
        <v>3.15967361284946</v>
      </c>
    </row>
    <row r="23" spans="2:14" ht="11.25">
      <c r="B23" s="426" t="s">
        <v>405</v>
      </c>
      <c r="C23" s="237">
        <v>3.64631044797528</v>
      </c>
      <c r="D23" s="237">
        <v>3.13337262410002</v>
      </c>
      <c r="E23" s="421">
        <v>4.657147700815045E-08</v>
      </c>
      <c r="F23" s="237">
        <v>0.512937777303783</v>
      </c>
      <c r="G23" s="237"/>
      <c r="H23" s="237">
        <v>0.245913747557219</v>
      </c>
      <c r="I23" s="237">
        <v>1.55767476280004</v>
      </c>
      <c r="J23" s="237">
        <v>-1.31176101524284</v>
      </c>
      <c r="K23" s="237"/>
      <c r="L23" s="237">
        <v>0.762607236548891</v>
      </c>
      <c r="M23" s="237">
        <v>-2.12524083252958</v>
      </c>
      <c r="N23" s="237">
        <v>3.95703505757858</v>
      </c>
    </row>
    <row r="24" spans="2:14" ht="11.25">
      <c r="B24" s="426" t="s">
        <v>414</v>
      </c>
      <c r="C24" s="237">
        <v>4.68802490331229</v>
      </c>
      <c r="D24" s="237">
        <v>3.66100800593273</v>
      </c>
      <c r="E24" s="421">
        <v>4.476523018936973E-08</v>
      </c>
      <c r="F24" s="237">
        <v>1.02701685261433</v>
      </c>
      <c r="G24" s="237"/>
      <c r="H24" s="237">
        <v>1.32018540085986</v>
      </c>
      <c r="I24" s="237">
        <v>2.27572754236787</v>
      </c>
      <c r="J24" s="237">
        <v>-0.95554214150803</v>
      </c>
      <c r="K24" s="237"/>
      <c r="L24" s="237">
        <v>0.89057364388196</v>
      </c>
      <c r="M24" s="237">
        <v>-2.27885897321695</v>
      </c>
      <c r="N24" s="237">
        <v>6.09141061935847</v>
      </c>
    </row>
    <row r="25" spans="2:14" ht="11.25">
      <c r="B25" s="426" t="s">
        <v>462</v>
      </c>
      <c r="C25" s="237">
        <v>4.0393500426852</v>
      </c>
      <c r="D25" s="237">
        <v>3.39708061252948</v>
      </c>
      <c r="E25" s="421">
        <v>-3.970612483250591E-08</v>
      </c>
      <c r="F25" s="237">
        <v>0.642269469861845</v>
      </c>
      <c r="G25" s="237"/>
      <c r="H25" s="237">
        <v>1.61909425846258</v>
      </c>
      <c r="I25" s="237">
        <v>2.36714983106281</v>
      </c>
      <c r="J25" s="237">
        <v>-0.748055615275361</v>
      </c>
      <c r="K25" s="237"/>
      <c r="L25" s="237">
        <v>0.0728579244171368</v>
      </c>
      <c r="M25" s="237">
        <v>-1.81870513545036</v>
      </c>
      <c r="N25" s="237">
        <v>5.17159750862722</v>
      </c>
    </row>
    <row r="26" spans="2:14" ht="11.25">
      <c r="B26" s="426" t="s">
        <v>465</v>
      </c>
      <c r="C26" s="237">
        <v>3.24378018226353</v>
      </c>
      <c r="D26" s="237">
        <v>2.61631556184056</v>
      </c>
      <c r="E26" s="421">
        <v>3.4443733087918815E-08</v>
      </c>
      <c r="F26" s="237">
        <v>0.627464585979237</v>
      </c>
      <c r="G26" s="237"/>
      <c r="H26" s="237">
        <v>-4.55551153246978</v>
      </c>
      <c r="I26" s="237">
        <v>-1.28510525185814</v>
      </c>
      <c r="J26" s="237">
        <v>-3.27040624984981</v>
      </c>
      <c r="K26" s="237"/>
      <c r="L26" s="237">
        <v>-1.24675030002938</v>
      </c>
      <c r="M26" s="237">
        <v>1.02367816402794</v>
      </c>
      <c r="N26" s="237">
        <v>-0.329727264302562</v>
      </c>
    </row>
    <row r="27" spans="2:14" ht="11.25">
      <c r="B27" s="402" t="s">
        <v>472</v>
      </c>
      <c r="C27" s="239">
        <v>4.99462360822309</v>
      </c>
      <c r="D27" s="239">
        <v>4.24438597346933</v>
      </c>
      <c r="E27" s="404">
        <v>0.048432519295321996</v>
      </c>
      <c r="F27" s="239">
        <v>0.701805115458438</v>
      </c>
      <c r="G27" s="239"/>
      <c r="H27" s="239">
        <v>3.82347244050721</v>
      </c>
      <c r="I27" s="239">
        <v>3.94772717518294</v>
      </c>
      <c r="J27" s="239">
        <v>-0.0312902874514047</v>
      </c>
      <c r="K27" s="239"/>
      <c r="L27" s="239">
        <v>1.26430131158851</v>
      </c>
      <c r="M27" s="239">
        <v>-4.03045721543023</v>
      </c>
      <c r="N27" s="239">
        <v>7.53368798937508</v>
      </c>
    </row>
    <row r="28" ht="11.25">
      <c r="B28" s="39" t="s">
        <v>420</v>
      </c>
    </row>
    <row r="29" ht="11.25">
      <c r="B29" s="368" t="s">
        <v>426</v>
      </c>
    </row>
    <row r="30" spans="2:3" ht="11.25">
      <c r="B30" s="369"/>
      <c r="C30" s="229"/>
    </row>
  </sheetData>
  <sheetProtection/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9"/>
  <sheetViews>
    <sheetView zoomScale="75" zoomScaleNormal="75"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19" width="6.7109375" style="57" customWidth="1"/>
    <col min="20" max="16384" width="9.140625" style="57" customWidth="1"/>
  </cols>
  <sheetData>
    <row r="1" spans="2:19" s="1" customFormat="1" ht="12.75">
      <c r="B1" s="186" t="s">
        <v>577</v>
      </c>
      <c r="C1" s="113"/>
      <c r="D1" s="111"/>
      <c r="E1" s="349"/>
      <c r="F1" s="350"/>
      <c r="G1" s="350"/>
      <c r="H1" s="350"/>
      <c r="I1" s="350"/>
      <c r="J1" s="350"/>
      <c r="K1" s="350"/>
      <c r="L1" s="350"/>
      <c r="M1" s="350"/>
      <c r="N1" s="350"/>
      <c r="O1" s="350"/>
      <c r="R1" s="189"/>
      <c r="S1" s="456" t="str">
        <f>'Tab 1'!$L$1</f>
        <v>Carta de Conjuntura | dez 2011</v>
      </c>
    </row>
    <row r="2" spans="2:19" s="1" customFormat="1" ht="11.25">
      <c r="B2" s="350"/>
      <c r="C2" s="113"/>
      <c r="D2" s="111"/>
      <c r="E2" s="349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2:19" s="1" customFormat="1" ht="11.25">
      <c r="B3" s="2" t="s">
        <v>560</v>
      </c>
      <c r="C3" s="350"/>
      <c r="D3" s="111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2:19" ht="14.25" customHeight="1">
      <c r="B4" s="291" t="s">
        <v>427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="1" customFormat="1" ht="14.25" customHeight="1">
      <c r="B5" s="9" t="s">
        <v>428</v>
      </c>
    </row>
    <row r="6" spans="2:19" s="1" customFormat="1" ht="14.25" customHeight="1" thickBot="1">
      <c r="B6" s="370"/>
      <c r="C6" s="370"/>
      <c r="D6" s="370">
        <v>1995</v>
      </c>
      <c r="E6" s="370">
        <v>1996</v>
      </c>
      <c r="F6" s="370">
        <v>1997</v>
      </c>
      <c r="G6" s="370">
        <v>1998</v>
      </c>
      <c r="H6" s="370">
        <v>1999</v>
      </c>
      <c r="I6" s="370">
        <v>2000</v>
      </c>
      <c r="J6" s="370">
        <v>2001</v>
      </c>
      <c r="K6" s="370">
        <v>2002</v>
      </c>
      <c r="L6" s="370">
        <v>2003</v>
      </c>
      <c r="M6" s="370">
        <v>2004</v>
      </c>
      <c r="N6" s="370">
        <v>2005</v>
      </c>
      <c r="O6" s="370">
        <v>2006</v>
      </c>
      <c r="P6" s="370">
        <v>2007</v>
      </c>
      <c r="Q6" s="370">
        <v>2008</v>
      </c>
      <c r="R6" s="370">
        <v>2009</v>
      </c>
      <c r="S6" s="370">
        <v>2010</v>
      </c>
    </row>
    <row r="7" spans="2:19" ht="14.25" customHeight="1" thickTop="1">
      <c r="B7" s="371" t="s">
        <v>429</v>
      </c>
      <c r="D7" s="292">
        <v>18.323301051586423</v>
      </c>
      <c r="E7" s="292">
        <v>16.87057158775258</v>
      </c>
      <c r="F7" s="292">
        <v>17.370434907728008</v>
      </c>
      <c r="G7" s="292">
        <v>16.969077009716035</v>
      </c>
      <c r="H7" s="292">
        <v>15.656939629915053</v>
      </c>
      <c r="I7" s="292">
        <v>16.799832468829536</v>
      </c>
      <c r="J7" s="292">
        <v>17.031400713903924</v>
      </c>
      <c r="K7" s="292">
        <v>16.38641189534328</v>
      </c>
      <c r="L7" s="292">
        <v>15.277761437408675</v>
      </c>
      <c r="M7" s="292">
        <v>16.09664290151213</v>
      </c>
      <c r="N7" s="292">
        <v>15.938467958154634</v>
      </c>
      <c r="O7" s="292">
        <v>16.430919136824727</v>
      </c>
      <c r="P7" s="292">
        <v>17.439947591352357</v>
      </c>
      <c r="Q7" s="292">
        <v>19.112539636544728</v>
      </c>
      <c r="R7" s="292">
        <v>18.068663253508568</v>
      </c>
      <c r="S7" s="292">
        <v>19.461427737322296</v>
      </c>
    </row>
    <row r="8" spans="2:19" ht="14.25" customHeight="1">
      <c r="B8" s="371" t="s">
        <v>430</v>
      </c>
      <c r="D8" s="292">
        <v>-0.2959195039103383</v>
      </c>
      <c r="E8" s="292">
        <v>0.16945929351166122</v>
      </c>
      <c r="F8" s="292">
        <v>0.05579325516974632</v>
      </c>
      <c r="G8" s="292">
        <v>0.05927912673909588</v>
      </c>
      <c r="H8" s="292">
        <v>0.7197765099056475</v>
      </c>
      <c r="I8" s="292">
        <v>1.450297673046295</v>
      </c>
      <c r="J8" s="292">
        <v>0.9969772742632049</v>
      </c>
      <c r="K8" s="292">
        <v>-0.19021235304386513</v>
      </c>
      <c r="L8" s="292">
        <v>0.49301508046128817</v>
      </c>
      <c r="M8" s="292">
        <v>1.020706691431049</v>
      </c>
      <c r="N8" s="292">
        <v>0.2672734614078803</v>
      </c>
      <c r="O8" s="292">
        <v>0.3249230634180269</v>
      </c>
      <c r="P8" s="292">
        <v>0.8876719052900819</v>
      </c>
      <c r="Q8" s="292">
        <v>1.5818862370601359</v>
      </c>
      <c r="R8" s="292">
        <v>-0.23062890588226384</v>
      </c>
      <c r="S8" s="292">
        <v>0.777169718846584</v>
      </c>
    </row>
    <row r="9" spans="2:19" ht="14.25" customHeight="1">
      <c r="B9" s="293" t="s">
        <v>431</v>
      </c>
      <c r="C9" s="171"/>
      <c r="D9" s="187">
        <v>18.02738154767609</v>
      </c>
      <c r="E9" s="187">
        <v>17.04003088126423</v>
      </c>
      <c r="F9" s="187">
        <v>17.42622816289774</v>
      </c>
      <c r="G9" s="187">
        <v>17.0283561364551</v>
      </c>
      <c r="H9" s="187">
        <v>16.376716139820697</v>
      </c>
      <c r="I9" s="187">
        <v>18.25013014187584</v>
      </c>
      <c r="J9" s="187">
        <v>18.028377988167136</v>
      </c>
      <c r="K9" s="187">
        <v>16.19619954229941</v>
      </c>
      <c r="L9" s="187">
        <v>15.770776517869958</v>
      </c>
      <c r="M9" s="187">
        <v>17.11734959294318</v>
      </c>
      <c r="N9" s="187">
        <v>16.205741419562518</v>
      </c>
      <c r="O9" s="187">
        <v>16.755842200242753</v>
      </c>
      <c r="P9" s="187">
        <v>18.327619496642438</v>
      </c>
      <c r="Q9" s="187">
        <v>20.694425873604864</v>
      </c>
      <c r="R9" s="187">
        <v>17.838034347626305</v>
      </c>
      <c r="S9" s="187">
        <v>20.23859745616888</v>
      </c>
    </row>
    <row r="10" spans="2:19" ht="14.25" customHeight="1">
      <c r="B10" s="371" t="s">
        <v>432</v>
      </c>
      <c r="D10" s="292">
        <v>2.4861127982515576</v>
      </c>
      <c r="E10" s="292">
        <v>2.94231723137701</v>
      </c>
      <c r="F10" s="292">
        <v>3.842246007665353</v>
      </c>
      <c r="G10" s="292">
        <v>3.999078025120644</v>
      </c>
      <c r="H10" s="292">
        <v>4.323206656824205</v>
      </c>
      <c r="I10" s="292">
        <v>4.2900391437220575</v>
      </c>
      <c r="J10" s="292">
        <v>4.513021138650459</v>
      </c>
      <c r="K10" s="292">
        <v>1.5091238651803</v>
      </c>
      <c r="L10" s="292">
        <v>-0.18275160516294942</v>
      </c>
      <c r="M10" s="292">
        <v>-1.3573042432698939</v>
      </c>
      <c r="N10" s="292">
        <v>-1.1423431380018787</v>
      </c>
      <c r="O10" s="292">
        <v>-0.8254587359526382</v>
      </c>
      <c r="P10" s="292">
        <v>0.2451716394669482</v>
      </c>
      <c r="Q10" s="292">
        <v>1.9160080179640577</v>
      </c>
      <c r="R10" s="292">
        <v>1.9320810911857498</v>
      </c>
      <c r="S10" s="292">
        <v>2.7090750319658317</v>
      </c>
    </row>
    <row r="11" spans="2:19" ht="18" customHeight="1">
      <c r="B11" s="371" t="s">
        <v>433</v>
      </c>
      <c r="D11" s="292">
        <v>-2.486112798251563</v>
      </c>
      <c r="E11" s="292">
        <v>-2.9423172313770065</v>
      </c>
      <c r="F11" s="292">
        <v>-3.842246007665337</v>
      </c>
      <c r="G11" s="292">
        <v>-3.999078025120659</v>
      </c>
      <c r="H11" s="292">
        <v>-4.3232066568242</v>
      </c>
      <c r="I11" s="292">
        <v>-4.2900391437220575</v>
      </c>
      <c r="J11" s="292">
        <v>-4.513021138650459</v>
      </c>
      <c r="K11" s="292">
        <v>-1.5091238651803</v>
      </c>
      <c r="L11" s="292">
        <v>0.18275160516294942</v>
      </c>
      <c r="M11" s="292">
        <v>1.3573042432698939</v>
      </c>
      <c r="N11" s="292">
        <v>1.1423431380018787</v>
      </c>
      <c r="O11" s="292">
        <v>0.8254587359526355</v>
      </c>
      <c r="P11" s="292">
        <v>-0.24517163946694542</v>
      </c>
      <c r="Q11" s="292">
        <v>-1.9160113158962848</v>
      </c>
      <c r="R11" s="292">
        <v>-1.9320810911857405</v>
      </c>
      <c r="S11" s="292">
        <v>-2.7090750319658135</v>
      </c>
    </row>
    <row r="12" spans="3:19" ht="22.5">
      <c r="C12" s="294" t="s">
        <v>434</v>
      </c>
      <c r="D12" s="372">
        <v>0.45065415505795</v>
      </c>
      <c r="E12" s="372">
        <v>0.2984718697683724</v>
      </c>
      <c r="F12" s="372">
        <v>0.21934807227159264</v>
      </c>
      <c r="G12" s="372">
        <v>0.18207333348478597</v>
      </c>
      <c r="H12" s="372">
        <v>0.3082629942175341</v>
      </c>
      <c r="I12" s="372">
        <v>0.24883585082264925</v>
      </c>
      <c r="J12" s="292">
        <v>0.3138017864493417</v>
      </c>
      <c r="K12" s="292">
        <v>0.5137946992262938</v>
      </c>
      <c r="L12" s="292">
        <v>0.5343506266074021</v>
      </c>
      <c r="M12" s="292">
        <v>0.5197323643907952</v>
      </c>
      <c r="N12" s="292">
        <v>0.4269220608418532</v>
      </c>
      <c r="O12" s="292">
        <v>0.4117213870192835</v>
      </c>
      <c r="P12" s="292">
        <v>0.3270716501410296</v>
      </c>
      <c r="Q12" s="292">
        <v>0.29537968608491294</v>
      </c>
      <c r="R12" s="292">
        <v>0.2439174935401443</v>
      </c>
      <c r="S12" s="292">
        <v>0.1535944541462832</v>
      </c>
    </row>
    <row r="13" spans="3:19" ht="22.5">
      <c r="C13" s="294" t="s">
        <v>435</v>
      </c>
      <c r="D13" s="372">
        <v>-1.4185685824308392</v>
      </c>
      <c r="E13" s="372">
        <v>-1.4415278950385233</v>
      </c>
      <c r="F13" s="372">
        <v>-1.8619031027869266</v>
      </c>
      <c r="G13" s="372">
        <v>-2.181612280745355</v>
      </c>
      <c r="H13" s="372">
        <v>-3.2265736430999605</v>
      </c>
      <c r="I13" s="372">
        <v>-2.7753042066903757</v>
      </c>
      <c r="J13" s="292">
        <v>-3.5113689325828834</v>
      </c>
      <c r="K13" s="292">
        <v>-3.536564998144904</v>
      </c>
      <c r="L13" s="292">
        <v>-3.263335145137649</v>
      </c>
      <c r="M13" s="292">
        <v>-3.039331419501848</v>
      </c>
      <c r="N13" s="292">
        <v>-2.89293365186642</v>
      </c>
      <c r="O13" s="292">
        <v>-2.488919896272775</v>
      </c>
      <c r="P13" s="292">
        <v>-2.092339901876026</v>
      </c>
      <c r="Q13" s="292">
        <v>-2.401384877470413</v>
      </c>
      <c r="R13" s="292">
        <v>-2.015660479271814</v>
      </c>
      <c r="S13" s="292">
        <v>-1.8312986729830922</v>
      </c>
    </row>
    <row r="14" spans="3:19" ht="15" customHeight="1">
      <c r="C14" s="294" t="s">
        <v>436</v>
      </c>
      <c r="D14" s="372">
        <v>-1.5181983708786737</v>
      </c>
      <c r="E14" s="372">
        <v>-1.7992612061068547</v>
      </c>
      <c r="F14" s="372">
        <v>-2.1996909771500057</v>
      </c>
      <c r="G14" s="372">
        <v>-1.9995390778600903</v>
      </c>
      <c r="H14" s="372">
        <v>-1.404896007941776</v>
      </c>
      <c r="I14" s="372">
        <v>-1.7635707878543272</v>
      </c>
      <c r="J14" s="292">
        <v>-1.315453992516911</v>
      </c>
      <c r="K14" s="292">
        <v>1.5136464337382964</v>
      </c>
      <c r="L14" s="292">
        <v>2.9117361236931956</v>
      </c>
      <c r="M14" s="292">
        <v>3.87690329838094</v>
      </c>
      <c r="N14" s="292">
        <v>3.6083547290264377</v>
      </c>
      <c r="O14" s="292">
        <v>2.9026572452061274</v>
      </c>
      <c r="P14" s="292">
        <v>1.5200966122680508</v>
      </c>
      <c r="Q14" s="292">
        <v>0.1899938754892151</v>
      </c>
      <c r="R14" s="292">
        <v>-0.16033810545407093</v>
      </c>
      <c r="S14" s="292">
        <v>-1.0313708131290047</v>
      </c>
    </row>
    <row r="15" spans="2:19" ht="14.25" customHeight="1">
      <c r="B15" s="293" t="s">
        <v>437</v>
      </c>
      <c r="C15" s="171"/>
      <c r="D15" s="187">
        <v>15.54126874942453</v>
      </c>
      <c r="E15" s="187">
        <v>14.097713649887217</v>
      </c>
      <c r="F15" s="187">
        <v>13.583982155232386</v>
      </c>
      <c r="G15" s="187">
        <v>13.029278111334452</v>
      </c>
      <c r="H15" s="187">
        <v>12.053509482996493</v>
      </c>
      <c r="I15" s="187">
        <v>13.960090998153776</v>
      </c>
      <c r="J15" s="187">
        <v>13.51535684951667</v>
      </c>
      <c r="K15" s="187">
        <v>14.687075677119116</v>
      </c>
      <c r="L15" s="187">
        <v>15.953528123032912</v>
      </c>
      <c r="M15" s="187">
        <v>18.474653836213076</v>
      </c>
      <c r="N15" s="187">
        <v>17.348084557564395</v>
      </c>
      <c r="O15" s="187">
        <v>17.581300936195394</v>
      </c>
      <c r="P15" s="187">
        <v>18.08244785717549</v>
      </c>
      <c r="Q15" s="187">
        <v>18.778417855640807</v>
      </c>
      <c r="R15" s="187">
        <v>15.905953256440554</v>
      </c>
      <c r="S15" s="187">
        <v>17.529522424203055</v>
      </c>
    </row>
    <row r="16" spans="2:19" ht="14.25" customHeight="1">
      <c r="B16" s="40" t="s">
        <v>380</v>
      </c>
      <c r="D16" s="292"/>
      <c r="E16" s="292"/>
      <c r="F16" s="292"/>
      <c r="G16" s="292"/>
      <c r="H16" s="292"/>
      <c r="I16" s="292"/>
      <c r="J16" s="7"/>
      <c r="K16" s="7"/>
      <c r="L16" s="7"/>
      <c r="M16" s="7"/>
      <c r="N16" s="7"/>
      <c r="O16" s="292"/>
      <c r="P16" s="292"/>
      <c r="Q16" s="292"/>
      <c r="R16" s="292"/>
      <c r="S16" s="292"/>
    </row>
    <row r="17" spans="2:19" ht="14.25" customHeight="1">
      <c r="B17" s="371" t="s">
        <v>438</v>
      </c>
      <c r="D17" s="292">
        <v>62.455547898149355</v>
      </c>
      <c r="E17" s="292">
        <v>64.66320639026638</v>
      </c>
      <c r="F17" s="292">
        <v>64.8773569203266</v>
      </c>
      <c r="G17" s="292">
        <v>64.33269363637912</v>
      </c>
      <c r="H17" s="292">
        <v>64.73016548328519</v>
      </c>
      <c r="I17" s="292">
        <v>64.34528038579647</v>
      </c>
      <c r="J17" s="292">
        <v>63.47017515835519</v>
      </c>
      <c r="K17" s="292">
        <v>61.7163636757336</v>
      </c>
      <c r="L17" s="292">
        <v>61.92889429559022</v>
      </c>
      <c r="M17" s="292">
        <v>59.779149914138465</v>
      </c>
      <c r="N17" s="292">
        <v>60.27414740510954</v>
      </c>
      <c r="O17" s="292">
        <v>60.304522039397604</v>
      </c>
      <c r="P17" s="292">
        <v>59.89706698574215</v>
      </c>
      <c r="Q17" s="292">
        <v>58.928772204329626</v>
      </c>
      <c r="R17" s="292">
        <v>61.114668025696915</v>
      </c>
      <c r="S17" s="292">
        <v>59.64385419278699</v>
      </c>
    </row>
    <row r="18" spans="2:19" ht="14.25" customHeight="1">
      <c r="B18" s="371" t="s">
        <v>439</v>
      </c>
      <c r="D18" s="292">
        <v>21.035268925053234</v>
      </c>
      <c r="E18" s="292">
        <v>20.09602393457624</v>
      </c>
      <c r="F18" s="292">
        <v>19.89610589392566</v>
      </c>
      <c r="G18" s="292">
        <v>20.638489305025846</v>
      </c>
      <c r="H18" s="292">
        <v>20.298014384835884</v>
      </c>
      <c r="I18" s="292">
        <v>19.168160260182013</v>
      </c>
      <c r="J18" s="292">
        <v>19.816900845994585</v>
      </c>
      <c r="K18" s="292">
        <v>20.573790348228673</v>
      </c>
      <c r="L18" s="292">
        <v>19.388593062846628</v>
      </c>
      <c r="M18" s="292">
        <v>19.226597194537415</v>
      </c>
      <c r="N18" s="292">
        <v>19.911756446301506</v>
      </c>
      <c r="O18" s="292">
        <v>20.03697851515351</v>
      </c>
      <c r="P18" s="292">
        <v>20.255216905347364</v>
      </c>
      <c r="Q18" s="292">
        <v>20.18680804657629</v>
      </c>
      <c r="R18" s="292">
        <v>21.20763573213086</v>
      </c>
      <c r="S18" s="292">
        <v>21.14891916417313</v>
      </c>
    </row>
    <row r="19" spans="2:19" ht="14.25" customHeight="1">
      <c r="B19" s="371" t="s">
        <v>440</v>
      </c>
      <c r="D19" s="292">
        <v>83.4908168232026</v>
      </c>
      <c r="E19" s="292">
        <v>84.75923032484262</v>
      </c>
      <c r="F19" s="292">
        <v>84.77346281425227</v>
      </c>
      <c r="G19" s="292">
        <v>84.97118294140499</v>
      </c>
      <c r="H19" s="292">
        <v>85.02817986812107</v>
      </c>
      <c r="I19" s="292">
        <v>83.51344064597849</v>
      </c>
      <c r="J19" s="292">
        <v>83.28707600434979</v>
      </c>
      <c r="K19" s="292">
        <v>82.29015402396229</v>
      </c>
      <c r="L19" s="292">
        <v>81.31748735843685</v>
      </c>
      <c r="M19" s="292">
        <v>79.00574710867588</v>
      </c>
      <c r="N19" s="292">
        <v>80.18590385141104</v>
      </c>
      <c r="O19" s="292">
        <v>80.34150055455113</v>
      </c>
      <c r="P19" s="292">
        <v>80.15228389108951</v>
      </c>
      <c r="Q19" s="292">
        <v>79.11558025090592</v>
      </c>
      <c r="R19" s="292">
        <v>82.32230375782777</v>
      </c>
      <c r="S19" s="292">
        <v>80.79277335696013</v>
      </c>
    </row>
    <row r="20" spans="2:19" ht="14.25" customHeight="1">
      <c r="B20" s="371" t="s">
        <v>441</v>
      </c>
      <c r="D20" s="292">
        <v>0.9679144273728892</v>
      </c>
      <c r="E20" s="292">
        <v>1.143056025270151</v>
      </c>
      <c r="F20" s="292">
        <v>1.642555030515334</v>
      </c>
      <c r="G20" s="292">
        <v>1.999538947260569</v>
      </c>
      <c r="H20" s="292">
        <v>2.9183106488824264</v>
      </c>
      <c r="I20" s="292">
        <v>2.5264683558677263</v>
      </c>
      <c r="J20" s="292">
        <v>3.1975671461335415</v>
      </c>
      <c r="K20" s="292">
        <v>3.0227702989186103</v>
      </c>
      <c r="L20" s="292">
        <v>2.728984518530247</v>
      </c>
      <c r="M20" s="292">
        <v>2.519599055111053</v>
      </c>
      <c r="N20" s="292">
        <v>2.466011591024567</v>
      </c>
      <c r="O20" s="292">
        <v>2.077198509253492</v>
      </c>
      <c r="P20" s="292">
        <v>1.7652682517349962</v>
      </c>
      <c r="Q20" s="292">
        <v>2.1060051913855</v>
      </c>
      <c r="R20" s="292">
        <v>1.7717429857316696</v>
      </c>
      <c r="S20" s="292">
        <v>1.677704218836809</v>
      </c>
    </row>
    <row r="21" spans="2:19" ht="14.25" customHeight="1">
      <c r="B21" s="293" t="s">
        <v>442</v>
      </c>
      <c r="C21" s="171"/>
      <c r="D21" s="187">
        <v>99.03208557262711</v>
      </c>
      <c r="E21" s="187">
        <v>98.85694397472984</v>
      </c>
      <c r="F21" s="187">
        <v>98.35744496948465</v>
      </c>
      <c r="G21" s="187">
        <v>98.00046105273942</v>
      </c>
      <c r="H21" s="187">
        <v>97.08168935111757</v>
      </c>
      <c r="I21" s="187">
        <v>97.47353164413227</v>
      </c>
      <c r="J21" s="187">
        <v>96.80243285386645</v>
      </c>
      <c r="K21" s="187">
        <v>96.9772297010814</v>
      </c>
      <c r="L21" s="187">
        <v>97.27101548146975</v>
      </c>
      <c r="M21" s="187">
        <v>97.48040094488894</v>
      </c>
      <c r="N21" s="187">
        <v>97.53398840897543</v>
      </c>
      <c r="O21" s="187">
        <v>97.92280149074651</v>
      </c>
      <c r="P21" s="187">
        <v>98.234731748265</v>
      </c>
      <c r="Q21" s="187">
        <v>97.8939948086145</v>
      </c>
      <c r="R21" s="187">
        <v>98.22825701426832</v>
      </c>
      <c r="S21" s="187">
        <v>98.32229578116322</v>
      </c>
    </row>
    <row r="22" spans="2:19" ht="14.25" customHeight="1">
      <c r="B22" s="39" t="s">
        <v>420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3:19" s="371" customFormat="1" ht="11.25">
      <c r="C23" s="373" t="s">
        <v>443</v>
      </c>
      <c r="D23" s="373"/>
      <c r="E23" s="373"/>
      <c r="F23" s="373"/>
      <c r="G23" s="373"/>
      <c r="H23" s="373"/>
      <c r="I23" s="373"/>
      <c r="J23" s="374"/>
      <c r="K23" s="374"/>
      <c r="L23" s="374"/>
      <c r="M23" s="374"/>
      <c r="N23" s="374"/>
      <c r="O23" s="374"/>
      <c r="P23" s="374"/>
      <c r="Q23" s="374"/>
      <c r="R23" s="374"/>
      <c r="S23" s="374"/>
    </row>
    <row r="24" spans="3:19" ht="14.25" customHeight="1">
      <c r="C24" s="89" t="s">
        <v>444</v>
      </c>
      <c r="D24" s="89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10:25" ht="14.25" customHeight="1">
      <c r="J25" s="90"/>
      <c r="K25" s="90"/>
      <c r="L25" s="90"/>
      <c r="M25" s="90"/>
      <c r="N25" s="90"/>
      <c r="O25" s="90"/>
      <c r="P25" s="90"/>
      <c r="Q25" s="90"/>
      <c r="R25" s="90"/>
      <c r="S25" s="90"/>
      <c r="U25" s="292"/>
      <c r="V25" s="292"/>
      <c r="W25" s="292"/>
      <c r="X25" s="292"/>
      <c r="Y25" s="292"/>
    </row>
    <row r="26" spans="3:25" ht="14.25" customHeight="1">
      <c r="C26" s="373"/>
      <c r="D26" s="373"/>
      <c r="E26" s="373"/>
      <c r="F26" s="373"/>
      <c r="G26" s="373"/>
      <c r="H26" s="373"/>
      <c r="I26" s="373"/>
      <c r="J26" s="90"/>
      <c r="K26" s="90"/>
      <c r="L26" s="90"/>
      <c r="M26" s="90"/>
      <c r="N26" s="90"/>
      <c r="O26" s="90"/>
      <c r="P26" s="90"/>
      <c r="Q26" s="90"/>
      <c r="R26" s="90"/>
      <c r="S26" s="90"/>
      <c r="U26" s="292"/>
      <c r="V26" s="292"/>
      <c r="W26" s="292"/>
      <c r="X26" s="292"/>
      <c r="Y26" s="292"/>
    </row>
    <row r="27" spans="10:25" ht="14.25" customHeight="1">
      <c r="J27" s="90"/>
      <c r="K27" s="90"/>
      <c r="L27" s="90"/>
      <c r="M27" s="90"/>
      <c r="N27" s="90"/>
      <c r="O27" s="90"/>
      <c r="P27" s="90"/>
      <c r="Q27" s="90"/>
      <c r="R27" s="90"/>
      <c r="S27" s="90"/>
      <c r="U27" s="292"/>
      <c r="V27" s="292"/>
      <c r="W27" s="292"/>
      <c r="X27" s="292"/>
      <c r="Y27" s="292"/>
    </row>
    <row r="28" spans="10:25" ht="14.25" customHeight="1">
      <c r="J28" s="90"/>
      <c r="K28" s="90"/>
      <c r="L28" s="90"/>
      <c r="M28" s="90"/>
      <c r="N28" s="90"/>
      <c r="O28" s="90"/>
      <c r="P28" s="90"/>
      <c r="Q28" s="90"/>
      <c r="R28" s="90"/>
      <c r="S28" s="90"/>
      <c r="U28" s="292"/>
      <c r="V28" s="292"/>
      <c r="W28" s="292"/>
      <c r="X28" s="292"/>
      <c r="Y28" s="292"/>
    </row>
    <row r="29" spans="10:25" ht="14.25" customHeight="1">
      <c r="J29" s="90"/>
      <c r="K29" s="90"/>
      <c r="L29" s="90"/>
      <c r="M29" s="90"/>
      <c r="N29" s="90"/>
      <c r="O29" s="90"/>
      <c r="P29" s="90"/>
      <c r="Q29" s="90"/>
      <c r="R29" s="90"/>
      <c r="S29" s="90"/>
      <c r="U29" s="292"/>
      <c r="V29" s="292"/>
      <c r="W29" s="292"/>
      <c r="X29" s="292"/>
      <c r="Y29" s="292"/>
    </row>
    <row r="30" spans="10:25" ht="14.25" customHeight="1">
      <c r="J30" s="90"/>
      <c r="K30" s="90"/>
      <c r="L30" s="90"/>
      <c r="M30" s="90"/>
      <c r="N30" s="90"/>
      <c r="O30" s="90"/>
      <c r="P30" s="90"/>
      <c r="Q30" s="90"/>
      <c r="R30" s="90"/>
      <c r="S30" s="90"/>
      <c r="U30" s="292"/>
      <c r="V30" s="292"/>
      <c r="W30" s="292"/>
      <c r="X30" s="292"/>
      <c r="Y30" s="292"/>
    </row>
    <row r="31" spans="10:25" ht="14.25" customHeight="1">
      <c r="J31" s="90"/>
      <c r="K31" s="90"/>
      <c r="L31" s="90"/>
      <c r="M31" s="90"/>
      <c r="N31" s="90"/>
      <c r="O31" s="90"/>
      <c r="P31" s="90"/>
      <c r="Q31" s="90"/>
      <c r="R31" s="90"/>
      <c r="S31" s="90"/>
      <c r="U31" s="292"/>
      <c r="V31" s="292"/>
      <c r="W31" s="292"/>
      <c r="X31" s="292"/>
      <c r="Y31" s="292"/>
    </row>
    <row r="32" spans="10:25" ht="14.25" customHeight="1">
      <c r="J32" s="90"/>
      <c r="K32" s="90"/>
      <c r="L32" s="90"/>
      <c r="M32" s="90"/>
      <c r="N32" s="90"/>
      <c r="O32" s="90"/>
      <c r="P32" s="90"/>
      <c r="Q32" s="90"/>
      <c r="R32" s="90"/>
      <c r="S32" s="90"/>
      <c r="U32" s="292"/>
      <c r="V32" s="292"/>
      <c r="W32" s="292"/>
      <c r="X32" s="292"/>
      <c r="Y32" s="292"/>
    </row>
    <row r="33" spans="10:25" ht="14.25" customHeight="1">
      <c r="J33" s="90"/>
      <c r="K33" s="90"/>
      <c r="L33" s="90"/>
      <c r="M33" s="90"/>
      <c r="N33" s="90"/>
      <c r="O33" s="90"/>
      <c r="P33" s="90"/>
      <c r="Q33" s="90"/>
      <c r="R33" s="90"/>
      <c r="S33" s="90"/>
      <c r="U33" s="292"/>
      <c r="V33" s="292"/>
      <c r="W33" s="292"/>
      <c r="X33" s="292"/>
      <c r="Y33" s="292"/>
    </row>
    <row r="34" spans="10:25" ht="14.25" customHeight="1">
      <c r="J34" s="90"/>
      <c r="K34" s="90"/>
      <c r="L34" s="90"/>
      <c r="M34" s="90"/>
      <c r="N34" s="90"/>
      <c r="O34" s="90"/>
      <c r="P34" s="90"/>
      <c r="Q34" s="90"/>
      <c r="R34" s="90"/>
      <c r="S34" s="90"/>
      <c r="U34" s="292"/>
      <c r="V34" s="292"/>
      <c r="W34" s="292"/>
      <c r="X34" s="292"/>
      <c r="Y34" s="292"/>
    </row>
    <row r="35" spans="10:25" ht="14.25" customHeight="1">
      <c r="J35" s="90"/>
      <c r="K35" s="90"/>
      <c r="L35" s="90"/>
      <c r="M35" s="90"/>
      <c r="N35" s="90"/>
      <c r="O35" s="90"/>
      <c r="P35" s="90"/>
      <c r="Q35" s="90"/>
      <c r="R35" s="90"/>
      <c r="S35" s="90"/>
      <c r="U35" s="292"/>
      <c r="V35" s="292"/>
      <c r="W35" s="292"/>
      <c r="X35" s="292"/>
      <c r="Y35" s="292"/>
    </row>
    <row r="36" spans="10:25" ht="14.25" customHeight="1">
      <c r="J36" s="90"/>
      <c r="K36" s="90"/>
      <c r="L36" s="90"/>
      <c r="M36" s="90"/>
      <c r="N36" s="90"/>
      <c r="O36" s="90"/>
      <c r="P36" s="90"/>
      <c r="Q36" s="90"/>
      <c r="R36" s="90"/>
      <c r="S36" s="90"/>
      <c r="U36" s="292"/>
      <c r="V36" s="292"/>
      <c r="W36" s="292"/>
      <c r="X36" s="292"/>
      <c r="Y36" s="292"/>
    </row>
    <row r="37" spans="10:25" ht="14.25" customHeight="1">
      <c r="J37" s="90"/>
      <c r="K37" s="90"/>
      <c r="L37" s="90"/>
      <c r="M37" s="90"/>
      <c r="N37" s="90"/>
      <c r="O37" s="90"/>
      <c r="P37" s="90"/>
      <c r="Q37" s="90"/>
      <c r="R37" s="90"/>
      <c r="S37" s="90"/>
      <c r="U37" s="292"/>
      <c r="V37" s="292"/>
      <c r="W37" s="292"/>
      <c r="X37" s="292"/>
      <c r="Y37" s="292"/>
    </row>
    <row r="38" spans="10:25" ht="14.25" customHeight="1">
      <c r="J38" s="90"/>
      <c r="K38" s="90"/>
      <c r="L38" s="90"/>
      <c r="M38" s="90"/>
      <c r="N38" s="90"/>
      <c r="O38" s="90"/>
      <c r="P38" s="90"/>
      <c r="Q38" s="90"/>
      <c r="R38" s="90"/>
      <c r="S38" s="90"/>
      <c r="U38" s="292"/>
      <c r="V38" s="292"/>
      <c r="W38" s="292"/>
      <c r="X38" s="292"/>
      <c r="Y38" s="292"/>
    </row>
    <row r="39" spans="10:25" ht="14.25" customHeight="1">
      <c r="J39" s="90"/>
      <c r="K39" s="90"/>
      <c r="L39" s="90"/>
      <c r="M39" s="90"/>
      <c r="N39" s="90"/>
      <c r="O39" s="90"/>
      <c r="P39" s="90"/>
      <c r="Q39" s="90"/>
      <c r="R39" s="90"/>
      <c r="S39" s="90"/>
      <c r="U39" s="292"/>
      <c r="V39" s="292"/>
      <c r="W39" s="292"/>
      <c r="X39" s="292"/>
      <c r="Y39" s="292"/>
    </row>
    <row r="43" spans="15:19" ht="14.25" customHeight="1">
      <c r="O43" s="468"/>
      <c r="P43" s="468"/>
      <c r="Q43" s="468"/>
      <c r="R43" s="468"/>
      <c r="S43" s="468"/>
    </row>
    <row r="44" spans="15:19" ht="14.25" customHeight="1">
      <c r="O44" s="468"/>
      <c r="P44" s="468"/>
      <c r="Q44" s="468"/>
      <c r="R44" s="468"/>
      <c r="S44" s="468"/>
    </row>
    <row r="45" spans="15:19" ht="14.25" customHeight="1">
      <c r="O45" s="468"/>
      <c r="P45" s="468"/>
      <c r="Q45" s="468"/>
      <c r="R45" s="468"/>
      <c r="S45" s="468"/>
    </row>
    <row r="46" spans="15:19" ht="14.25" customHeight="1">
      <c r="O46" s="468"/>
      <c r="P46" s="468"/>
      <c r="Q46" s="468"/>
      <c r="R46" s="468"/>
      <c r="S46" s="468"/>
    </row>
    <row r="47" spans="15:19" ht="14.25" customHeight="1">
      <c r="O47" s="468"/>
      <c r="P47" s="468"/>
      <c r="Q47" s="468"/>
      <c r="R47" s="468"/>
      <c r="S47" s="468"/>
    </row>
    <row r="48" spans="15:19" ht="14.25" customHeight="1">
      <c r="O48" s="468"/>
      <c r="P48" s="468"/>
      <c r="Q48" s="468"/>
      <c r="R48" s="468"/>
      <c r="S48" s="468"/>
    </row>
    <row r="49" spans="15:19" ht="14.25" customHeight="1">
      <c r="O49" s="468"/>
      <c r="P49" s="468"/>
      <c r="Q49" s="468"/>
      <c r="R49" s="468"/>
      <c r="S49" s="468"/>
    </row>
    <row r="50" spans="15:19" ht="14.25" customHeight="1">
      <c r="O50" s="468"/>
      <c r="P50" s="468"/>
      <c r="Q50" s="468"/>
      <c r="R50" s="468"/>
      <c r="S50" s="468"/>
    </row>
    <row r="51" spans="15:19" ht="14.25" customHeight="1">
      <c r="O51" s="468"/>
      <c r="P51" s="468"/>
      <c r="Q51" s="468"/>
      <c r="R51" s="468"/>
      <c r="S51" s="468"/>
    </row>
    <row r="52" spans="15:19" ht="14.25" customHeight="1">
      <c r="O52" s="468"/>
      <c r="P52" s="468"/>
      <c r="Q52" s="468"/>
      <c r="R52" s="468"/>
      <c r="S52" s="468"/>
    </row>
    <row r="53" spans="15:19" ht="14.25" customHeight="1">
      <c r="O53" s="468"/>
      <c r="P53" s="468"/>
      <c r="Q53" s="468"/>
      <c r="R53" s="468"/>
      <c r="S53" s="468"/>
    </row>
    <row r="54" spans="15:19" ht="14.25" customHeight="1">
      <c r="O54" s="468"/>
      <c r="P54" s="468"/>
      <c r="Q54" s="468"/>
      <c r="R54" s="468"/>
      <c r="S54" s="468"/>
    </row>
    <row r="55" spans="15:19" ht="14.25" customHeight="1">
      <c r="O55" s="468"/>
      <c r="P55" s="468"/>
      <c r="Q55" s="468"/>
      <c r="R55" s="468"/>
      <c r="S55" s="468"/>
    </row>
    <row r="56" spans="15:19" ht="14.25" customHeight="1">
      <c r="O56" s="468"/>
      <c r="P56" s="468"/>
      <c r="Q56" s="468"/>
      <c r="R56" s="468"/>
      <c r="S56" s="468"/>
    </row>
    <row r="57" spans="15:19" ht="14.25" customHeight="1">
      <c r="O57" s="468"/>
      <c r="P57" s="468"/>
      <c r="Q57" s="468"/>
      <c r="R57" s="468"/>
      <c r="S57" s="468"/>
    </row>
    <row r="58" ht="14.25" customHeight="1">
      <c r="O58" s="87"/>
    </row>
    <row r="59" ht="14.25" customHeight="1">
      <c r="O59" s="87"/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4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28125" style="59" customWidth="1"/>
    <col min="2" max="2" width="7.8515625" style="59" customWidth="1"/>
    <col min="3" max="4" width="22.8515625" style="59" customWidth="1"/>
    <col min="5" max="5" width="18.8515625" style="59" customWidth="1"/>
    <col min="6" max="16384" width="10.28125" style="59" customWidth="1"/>
  </cols>
  <sheetData>
    <row r="1" spans="2:5" ht="12.75">
      <c r="B1" s="186" t="s">
        <v>577</v>
      </c>
      <c r="E1" s="456" t="str">
        <f>'Tab 1'!$L$1</f>
        <v>Carta de Conjuntura | dez 2011</v>
      </c>
    </row>
    <row r="3" ht="11.25">
      <c r="B3" s="2" t="s">
        <v>561</v>
      </c>
    </row>
    <row r="4" spans="2:5" ht="11.25">
      <c r="B4" s="82" t="s">
        <v>163</v>
      </c>
      <c r="E4" s="61"/>
    </row>
    <row r="6" spans="2:5" ht="11.25" customHeight="1">
      <c r="B6" s="481" t="s">
        <v>1</v>
      </c>
      <c r="C6" s="508" t="s">
        <v>164</v>
      </c>
      <c r="D6" s="508"/>
      <c r="E6" s="509" t="s">
        <v>477</v>
      </c>
    </row>
    <row r="7" spans="2:5" s="116" customFormat="1" ht="13.5" customHeight="1" thickBot="1">
      <c r="B7" s="483"/>
      <c r="C7" s="465" t="s">
        <v>533</v>
      </c>
      <c r="D7" s="460" t="s">
        <v>534</v>
      </c>
      <c r="E7" s="510"/>
    </row>
    <row r="8" spans="2:5" ht="12" thickTop="1">
      <c r="B8" s="117" t="s">
        <v>40</v>
      </c>
      <c r="C8" s="117">
        <v>85.75</v>
      </c>
      <c r="D8" s="117"/>
      <c r="E8" s="117"/>
    </row>
    <row r="9" spans="2:5" ht="11.25">
      <c r="B9" s="117" t="s">
        <v>41</v>
      </c>
      <c r="C9" s="117">
        <v>86.5</v>
      </c>
      <c r="D9" s="117"/>
      <c r="E9" s="117"/>
    </row>
    <row r="10" spans="2:5" ht="11.25">
      <c r="B10" s="117" t="s">
        <v>42</v>
      </c>
      <c r="C10" s="117">
        <v>87.25</v>
      </c>
      <c r="D10" s="117"/>
      <c r="E10" s="117"/>
    </row>
    <row r="11" spans="2:5" ht="11.25">
      <c r="B11" s="117" t="s">
        <v>43</v>
      </c>
      <c r="C11" s="117">
        <v>89.75</v>
      </c>
      <c r="D11" s="117"/>
      <c r="E11" s="117"/>
    </row>
    <row r="12" spans="2:5" ht="11.25">
      <c r="B12" s="117" t="s">
        <v>44</v>
      </c>
      <c r="C12" s="117">
        <v>88.75</v>
      </c>
      <c r="D12" s="117"/>
      <c r="E12" s="117"/>
    </row>
    <row r="13" spans="2:5" ht="11.25">
      <c r="B13" s="117" t="s">
        <v>45</v>
      </c>
      <c r="C13" s="117">
        <v>87</v>
      </c>
      <c r="D13" s="117"/>
      <c r="E13" s="117"/>
    </row>
    <row r="14" spans="2:5" ht="11.25">
      <c r="B14" s="117" t="s">
        <v>46</v>
      </c>
      <c r="C14" s="117">
        <v>88.5</v>
      </c>
      <c r="D14" s="117"/>
      <c r="E14" s="117"/>
    </row>
    <row r="15" spans="2:5" ht="11.25">
      <c r="B15" s="117" t="s">
        <v>47</v>
      </c>
      <c r="C15" s="117">
        <v>85</v>
      </c>
      <c r="D15" s="117"/>
      <c r="E15" s="117"/>
    </row>
    <row r="16" spans="2:5" ht="11.25">
      <c r="B16" s="117" t="s">
        <v>48</v>
      </c>
      <c r="C16" s="117">
        <v>83.75</v>
      </c>
      <c r="D16" s="117"/>
      <c r="E16" s="117"/>
    </row>
    <row r="17" spans="2:5" ht="11.25">
      <c r="B17" s="117" t="s">
        <v>49</v>
      </c>
      <c r="C17" s="117">
        <v>83.25</v>
      </c>
      <c r="D17" s="117"/>
      <c r="E17" s="117"/>
    </row>
    <row r="18" spans="2:5" ht="11.25">
      <c r="B18" s="117" t="s">
        <v>50</v>
      </c>
      <c r="C18" s="117">
        <v>84.25</v>
      </c>
      <c r="D18" s="117"/>
      <c r="E18" s="117"/>
    </row>
    <row r="19" spans="2:5" ht="11.25">
      <c r="B19" s="117" t="s">
        <v>51</v>
      </c>
      <c r="C19" s="117">
        <v>77.5</v>
      </c>
      <c r="D19" s="117"/>
      <c r="E19" s="117">
        <v>7.900833333333332</v>
      </c>
    </row>
    <row r="20" spans="2:5" ht="11.25">
      <c r="B20" s="117" t="s">
        <v>52</v>
      </c>
      <c r="C20" s="117">
        <v>75.75</v>
      </c>
      <c r="D20" s="117"/>
      <c r="E20" s="117">
        <v>6.265833333333332</v>
      </c>
    </row>
    <row r="21" spans="2:5" ht="11.25">
      <c r="B21" s="117" t="s">
        <v>53</v>
      </c>
      <c r="C21" s="117">
        <v>73</v>
      </c>
      <c r="D21" s="117"/>
      <c r="E21" s="117">
        <v>6.699166666666667</v>
      </c>
    </row>
    <row r="22" spans="2:5" ht="11.25">
      <c r="B22" s="117" t="s">
        <v>54</v>
      </c>
      <c r="C22" s="117">
        <v>74</v>
      </c>
      <c r="D22" s="117"/>
      <c r="E22" s="117">
        <v>7.116666666666666</v>
      </c>
    </row>
    <row r="23" spans="2:5" ht="11.25">
      <c r="B23" s="117" t="s">
        <v>55</v>
      </c>
      <c r="C23" s="117">
        <v>77.75</v>
      </c>
      <c r="D23" s="117"/>
      <c r="E23" s="117">
        <v>5.2558333333333325</v>
      </c>
    </row>
    <row r="24" spans="2:5" ht="11.25">
      <c r="B24" s="117" t="s">
        <v>56</v>
      </c>
      <c r="C24" s="117">
        <v>82.5</v>
      </c>
      <c r="D24" s="117"/>
      <c r="E24" s="117">
        <v>3.5941666666666663</v>
      </c>
    </row>
    <row r="25" spans="2:5" ht="11.25">
      <c r="B25" s="117" t="s">
        <v>57</v>
      </c>
      <c r="C25" s="117">
        <v>80.75</v>
      </c>
      <c r="D25" s="117"/>
      <c r="E25" s="117">
        <v>3.734166666666667</v>
      </c>
    </row>
    <row r="26" spans="2:5" ht="11.25">
      <c r="B26" s="117" t="s">
        <v>58</v>
      </c>
      <c r="C26" s="117">
        <v>79.5</v>
      </c>
      <c r="D26" s="117"/>
      <c r="E26" s="117">
        <v>3.8483333333333327</v>
      </c>
    </row>
    <row r="27" spans="2:5" ht="11.25">
      <c r="B27" s="117" t="s">
        <v>59</v>
      </c>
      <c r="C27" s="117">
        <v>80.75</v>
      </c>
      <c r="D27" s="117"/>
      <c r="E27" s="117">
        <v>3.3533333333333335</v>
      </c>
    </row>
    <row r="28" spans="2:5" ht="11.25">
      <c r="B28" s="117" t="s">
        <v>60</v>
      </c>
      <c r="C28" s="117">
        <v>74</v>
      </c>
      <c r="D28" s="117"/>
      <c r="E28" s="117">
        <v>4.2825</v>
      </c>
    </row>
    <row r="29" spans="2:5" ht="11.25">
      <c r="B29" s="117" t="s">
        <v>61</v>
      </c>
      <c r="C29" s="117">
        <v>74.5</v>
      </c>
      <c r="D29" s="117"/>
      <c r="E29" s="117">
        <v>4.830583333333334</v>
      </c>
    </row>
    <row r="30" spans="2:5" ht="11.25">
      <c r="B30" s="117" t="s">
        <v>62</v>
      </c>
      <c r="C30" s="117">
        <v>72</v>
      </c>
      <c r="D30" s="117">
        <v>72.29111666666667</v>
      </c>
      <c r="E30" s="117">
        <v>5.661666666666666</v>
      </c>
    </row>
    <row r="31" spans="2:5" ht="11.25">
      <c r="B31" s="117" t="s">
        <v>63</v>
      </c>
      <c r="C31" s="117">
        <v>76.75</v>
      </c>
      <c r="D31" s="117">
        <v>75.23150833333334</v>
      </c>
      <c r="E31" s="117">
        <v>5.315833333333333</v>
      </c>
    </row>
    <row r="32" spans="2:5" ht="11.25">
      <c r="B32" s="117" t="s">
        <v>64</v>
      </c>
      <c r="C32" s="117">
        <v>79.75</v>
      </c>
      <c r="D32" s="117">
        <v>77.12576666666668</v>
      </c>
      <c r="E32" s="117">
        <v>5.064416666666667</v>
      </c>
    </row>
    <row r="33" spans="2:5" ht="11.25">
      <c r="B33" s="117" t="s">
        <v>65</v>
      </c>
      <c r="C33" s="117">
        <v>83.25</v>
      </c>
      <c r="D33" s="117">
        <v>78.04655</v>
      </c>
      <c r="E33" s="117">
        <v>4.645333333333333</v>
      </c>
    </row>
    <row r="34" spans="2:5" ht="11.25">
      <c r="B34" s="117" t="s">
        <v>66</v>
      </c>
      <c r="C34" s="117">
        <v>81.75</v>
      </c>
      <c r="D34" s="117">
        <v>78.18581666666667</v>
      </c>
      <c r="E34" s="117">
        <v>5.4295</v>
      </c>
    </row>
    <row r="35" spans="2:5" ht="11.25">
      <c r="B35" s="117" t="s">
        <v>67</v>
      </c>
      <c r="C35" s="117">
        <v>83.5</v>
      </c>
      <c r="D35" s="117">
        <v>78.69513333333335</v>
      </c>
      <c r="E35" s="117">
        <v>5.66575</v>
      </c>
    </row>
    <row r="36" spans="2:5" ht="11.25">
      <c r="B36" s="117" t="s">
        <v>68</v>
      </c>
      <c r="C36" s="117">
        <v>81.425</v>
      </c>
      <c r="D36" s="117">
        <v>78.22895</v>
      </c>
      <c r="E36" s="117">
        <v>7.6024166666666675</v>
      </c>
    </row>
    <row r="37" spans="2:5" ht="11.25">
      <c r="B37" s="117" t="s">
        <v>69</v>
      </c>
      <c r="C37" s="117">
        <v>79.475</v>
      </c>
      <c r="D37" s="117">
        <v>78.213975</v>
      </c>
      <c r="E37" s="117">
        <v>7.578666666666667</v>
      </c>
    </row>
    <row r="38" spans="2:5" ht="11.25">
      <c r="B38" s="117" t="s">
        <v>70</v>
      </c>
      <c r="C38" s="117">
        <v>81.3</v>
      </c>
      <c r="D38" s="117">
        <v>80.70553333333332</v>
      </c>
      <c r="E38" s="117">
        <v>7.141166666666667</v>
      </c>
    </row>
    <row r="39" spans="2:5" ht="11.25">
      <c r="B39" s="117" t="s">
        <v>71</v>
      </c>
      <c r="C39" s="117">
        <v>80.775</v>
      </c>
      <c r="D39" s="117">
        <v>80.40649166666667</v>
      </c>
      <c r="E39" s="117">
        <v>11.266666666666666</v>
      </c>
    </row>
    <row r="40" spans="2:6" ht="11.25">
      <c r="B40" s="117" t="s">
        <v>72</v>
      </c>
      <c r="C40" s="117">
        <v>79.225</v>
      </c>
      <c r="D40" s="117">
        <v>81.01176666666666</v>
      </c>
      <c r="E40" s="117">
        <v>11.66</v>
      </c>
      <c r="F40" s="117"/>
    </row>
    <row r="41" spans="2:6" ht="11.25">
      <c r="B41" s="390" t="s">
        <v>73</v>
      </c>
      <c r="C41" s="117">
        <v>80.30000000000001</v>
      </c>
      <c r="D41" s="117">
        <v>78.75833333333334</v>
      </c>
      <c r="E41" s="117">
        <v>12.316666666666668</v>
      </c>
      <c r="F41" s="117"/>
    </row>
    <row r="42" spans="2:6" ht="11.25">
      <c r="B42" s="390" t="s">
        <v>74</v>
      </c>
      <c r="C42" s="117">
        <v>82.4</v>
      </c>
      <c r="D42" s="117">
        <v>81.49166666666666</v>
      </c>
      <c r="E42" s="117">
        <v>11.475</v>
      </c>
      <c r="F42" s="117"/>
    </row>
    <row r="43" spans="2:6" ht="11.25">
      <c r="B43" s="390" t="s">
        <v>76</v>
      </c>
      <c r="C43" s="117">
        <v>83.48333333333333</v>
      </c>
      <c r="D43" s="117">
        <v>80.76666666666667</v>
      </c>
      <c r="E43" s="117">
        <v>9.825</v>
      </c>
      <c r="F43" s="117"/>
    </row>
    <row r="44" spans="2:6" ht="11.25">
      <c r="B44" s="390" t="s">
        <v>405</v>
      </c>
      <c r="C44" s="117">
        <v>83.33333333333334</v>
      </c>
      <c r="D44" s="117">
        <v>80.675</v>
      </c>
      <c r="E44" s="117">
        <v>9.975</v>
      </c>
      <c r="F44" s="117"/>
    </row>
    <row r="45" spans="2:6" ht="11.25">
      <c r="B45" s="390" t="s">
        <v>414</v>
      </c>
      <c r="C45" s="117">
        <v>85.075</v>
      </c>
      <c r="D45" s="117">
        <v>82.425</v>
      </c>
      <c r="E45" s="117">
        <v>9.291666666666668</v>
      </c>
      <c r="F45" s="117"/>
    </row>
    <row r="46" spans="2:6" ht="11.25">
      <c r="B46" s="390" t="s">
        <v>462</v>
      </c>
      <c r="C46" s="390">
        <v>85.19166666666666</v>
      </c>
      <c r="D46" s="390">
        <v>82.59166666666667</v>
      </c>
      <c r="E46" s="390">
        <v>7.891666666666665</v>
      </c>
      <c r="F46" s="117"/>
    </row>
    <row r="47" spans="2:6" ht="11.25">
      <c r="B47" s="390" t="s">
        <v>465</v>
      </c>
      <c r="C47" s="390">
        <v>80.22500000000001</v>
      </c>
      <c r="D47" s="390">
        <v>79.87499999999999</v>
      </c>
      <c r="E47" s="390">
        <v>8.083333333333334</v>
      </c>
      <c r="F47" s="117"/>
    </row>
    <row r="48" spans="2:6" ht="11.25">
      <c r="B48" s="464" t="s">
        <v>472</v>
      </c>
      <c r="C48" s="464">
        <v>84.74999999999999</v>
      </c>
      <c r="D48" s="464">
        <v>82.30000000000001</v>
      </c>
      <c r="E48" s="464">
        <v>6.741666666666667</v>
      </c>
      <c r="F48" s="117"/>
    </row>
    <row r="49" spans="2:6" ht="11.25">
      <c r="B49" s="40" t="s">
        <v>535</v>
      </c>
      <c r="C49" s="77"/>
      <c r="D49" s="77"/>
      <c r="E49" s="77"/>
      <c r="F49" s="77"/>
    </row>
    <row r="50" spans="2:6" ht="11.25">
      <c r="B50" s="120" t="s">
        <v>479</v>
      </c>
      <c r="F50" s="435"/>
    </row>
    <row r="51" spans="2:6" ht="11.25">
      <c r="B51" s="276" t="s">
        <v>478</v>
      </c>
      <c r="F51" s="435"/>
    </row>
    <row r="52" spans="5:10" ht="11.25">
      <c r="E52" s="121"/>
      <c r="F52" s="121"/>
      <c r="G52" s="121"/>
      <c r="H52" s="121"/>
      <c r="I52" s="57"/>
      <c r="J52" s="57"/>
    </row>
    <row r="53" spans="6:10" ht="11.25">
      <c r="F53" s="435"/>
      <c r="I53" s="57"/>
      <c r="J53" s="57"/>
    </row>
    <row r="54" spans="6:10" ht="11.25">
      <c r="F54" s="435"/>
      <c r="I54" s="57"/>
      <c r="J54" s="57"/>
    </row>
    <row r="55" spans="2:9" ht="11.25">
      <c r="B55" s="117"/>
      <c r="C55" s="118"/>
      <c r="D55" s="118"/>
      <c r="E55" s="118"/>
      <c r="F55" s="436"/>
      <c r="H55" s="435"/>
      <c r="I55" s="435"/>
    </row>
    <row r="56" spans="6:10" ht="11.25">
      <c r="F56" s="435"/>
      <c r="I56" s="57"/>
      <c r="J56" s="57"/>
    </row>
    <row r="57" spans="6:10" ht="11.25">
      <c r="F57" s="435"/>
      <c r="I57" s="57"/>
      <c r="J57" s="57"/>
    </row>
    <row r="58" spans="6:10" ht="11.25">
      <c r="F58" s="435"/>
      <c r="I58" s="57"/>
      <c r="J58" s="57"/>
    </row>
    <row r="62" spans="2:5" ht="11.25">
      <c r="B62" s="57"/>
      <c r="C62" s="57"/>
      <c r="D62" s="57"/>
      <c r="E62" s="57"/>
    </row>
    <row r="63" spans="2:5" ht="11.25">
      <c r="B63" s="57"/>
      <c r="C63" s="57"/>
      <c r="D63" s="57"/>
      <c r="E63" s="57"/>
    </row>
    <row r="64" spans="3:5" ht="11.25">
      <c r="C64" s="57"/>
      <c r="D64" s="57"/>
      <c r="E64" s="57"/>
    </row>
    <row r="65" spans="3:5" ht="11.25">
      <c r="C65" s="57"/>
      <c r="D65" s="57"/>
      <c r="E65" s="57"/>
    </row>
    <row r="66" spans="3:5" ht="11.25">
      <c r="C66" s="57"/>
      <c r="D66" s="57"/>
      <c r="E66" s="57"/>
    </row>
    <row r="67" spans="3:5" ht="11.25">
      <c r="C67" s="57"/>
      <c r="D67" s="57"/>
      <c r="E67" s="57"/>
    </row>
    <row r="68" spans="3:4" ht="11.25">
      <c r="C68" s="57"/>
      <c r="D68" s="57"/>
    </row>
    <row r="69" spans="3:4" ht="11.25">
      <c r="C69" s="57"/>
      <c r="D69" s="57"/>
    </row>
    <row r="70" spans="3:4" ht="11.25">
      <c r="C70" s="57"/>
      <c r="D70" s="57"/>
    </row>
    <row r="71" spans="3:4" ht="11.25">
      <c r="C71" s="57"/>
      <c r="D71" s="57"/>
    </row>
    <row r="72" spans="3:4" ht="11.25">
      <c r="C72" s="57"/>
      <c r="D72" s="57"/>
    </row>
    <row r="73" spans="3:4" ht="11.25">
      <c r="C73" s="57"/>
      <c r="D73" s="57"/>
    </row>
    <row r="74" spans="3:4" ht="11.25">
      <c r="C74" s="57"/>
      <c r="D74" s="57"/>
    </row>
  </sheetData>
  <sheetProtection/>
  <mergeCells count="3">
    <mergeCell ref="C6:D6"/>
    <mergeCell ref="E6:E7"/>
    <mergeCell ref="B6:B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8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8.00390625" style="446" customWidth="1"/>
    <col min="23" max="28" width="9.28125" style="90" customWidth="1"/>
    <col min="29" max="31" width="9.28125" style="57" customWidth="1"/>
    <col min="32" max="16384" width="9.140625" style="57" customWidth="1"/>
  </cols>
  <sheetData>
    <row r="1" spans="2:28" ht="12.75">
      <c r="B1" s="186" t="s">
        <v>577</v>
      </c>
      <c r="Q1" s="448"/>
      <c r="V1" s="456" t="str">
        <f>'Tab 1'!$L$1</f>
        <v>Carta de Conjuntura | dez 2011</v>
      </c>
      <c r="AB1" s="57"/>
    </row>
    <row r="3" ht="11.25">
      <c r="B3" s="2" t="s">
        <v>562</v>
      </c>
    </row>
    <row r="4" spans="2:13" ht="11.25">
      <c r="B4" s="123" t="s">
        <v>165</v>
      </c>
      <c r="C4" s="449"/>
      <c r="D4" s="449"/>
      <c r="E4" s="449"/>
      <c r="F4" s="449"/>
      <c r="H4" s="449"/>
      <c r="I4" s="449"/>
      <c r="J4" s="449"/>
      <c r="K4" s="449"/>
      <c r="L4" s="449"/>
      <c r="M4" s="449"/>
    </row>
    <row r="5" spans="2:13" ht="11.25">
      <c r="B5" s="1" t="s">
        <v>166</v>
      </c>
      <c r="C5" s="449"/>
      <c r="D5" s="449"/>
      <c r="E5" s="449"/>
      <c r="F5" s="449"/>
      <c r="H5" s="449"/>
      <c r="I5" s="449"/>
      <c r="J5" s="449"/>
      <c r="K5" s="449"/>
      <c r="L5" s="449"/>
      <c r="M5" s="449"/>
    </row>
    <row r="6" spans="2:13" ht="11.25">
      <c r="B6" s="123"/>
      <c r="C6" s="449"/>
      <c r="D6" s="449"/>
      <c r="E6" s="449"/>
      <c r="F6" s="449"/>
      <c r="H6" s="449"/>
      <c r="I6" s="449"/>
      <c r="J6" s="449"/>
      <c r="K6" s="449"/>
      <c r="L6" s="449"/>
      <c r="M6" s="449"/>
    </row>
    <row r="7" spans="2:22" ht="11.25">
      <c r="B7" s="126" t="s">
        <v>167</v>
      </c>
      <c r="C7" s="128"/>
      <c r="D7" s="128"/>
      <c r="E7" s="413"/>
      <c r="F7" s="413"/>
      <c r="G7" s="128"/>
      <c r="H7" s="128"/>
      <c r="I7" s="128">
        <v>1947</v>
      </c>
      <c r="J7" s="128">
        <v>1948</v>
      </c>
      <c r="K7" s="128">
        <v>1949</v>
      </c>
      <c r="L7" s="128">
        <v>1950</v>
      </c>
      <c r="M7" s="128">
        <v>1951</v>
      </c>
      <c r="N7" s="128">
        <v>1952</v>
      </c>
      <c r="O7" s="128">
        <v>1953</v>
      </c>
      <c r="P7" s="128">
        <v>1954</v>
      </c>
      <c r="Q7" s="128">
        <v>1955</v>
      </c>
      <c r="R7" s="128">
        <v>1956</v>
      </c>
      <c r="S7" s="128">
        <v>1957</v>
      </c>
      <c r="T7" s="128">
        <v>1958</v>
      </c>
      <c r="U7" s="128">
        <v>1959</v>
      </c>
      <c r="V7" s="128">
        <v>1960</v>
      </c>
    </row>
    <row r="8" spans="2:48" ht="11.25">
      <c r="B8" s="129" t="s">
        <v>168</v>
      </c>
      <c r="C8" s="442"/>
      <c r="D8" s="442"/>
      <c r="H8" s="442"/>
      <c r="I8" s="451">
        <v>-203.81099999999992</v>
      </c>
      <c r="J8" s="451">
        <v>-114.555</v>
      </c>
      <c r="K8" s="451">
        <v>-134.9319999999999</v>
      </c>
      <c r="L8" s="451">
        <v>92.58400000000006</v>
      </c>
      <c r="M8" s="451">
        <v>-493.79200000000014</v>
      </c>
      <c r="N8" s="130">
        <v>-725.133</v>
      </c>
      <c r="O8" s="130">
        <v>-12.282000000000153</v>
      </c>
      <c r="P8" s="130">
        <v>-235.85099999999989</v>
      </c>
      <c r="Q8" s="130">
        <v>-34.54399999999991</v>
      </c>
      <c r="R8" s="130">
        <v>-22.562999999999818</v>
      </c>
      <c r="S8" s="130">
        <v>-299.681</v>
      </c>
      <c r="T8" s="130">
        <v>-265.192</v>
      </c>
      <c r="U8" s="130">
        <v>-344.83099999999985</v>
      </c>
      <c r="V8" s="130">
        <v>-518.028</v>
      </c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</row>
    <row r="9" spans="2:48" ht="11.25">
      <c r="B9" s="131" t="s">
        <v>169</v>
      </c>
      <c r="C9" s="443"/>
      <c r="D9" s="443"/>
      <c r="H9" s="443"/>
      <c r="I9" s="452">
        <v>96.18900000000008</v>
      </c>
      <c r="J9" s="452">
        <v>207.445</v>
      </c>
      <c r="K9" s="452">
        <v>139.0680000000001</v>
      </c>
      <c r="L9" s="452">
        <v>413.58400000000006</v>
      </c>
      <c r="M9" s="452">
        <v>44.207999999999856</v>
      </c>
      <c r="N9" s="130">
        <v>-302.13300000000004</v>
      </c>
      <c r="O9" s="130">
        <v>394.71799999999985</v>
      </c>
      <c r="P9" s="130">
        <v>147.14900000000011</v>
      </c>
      <c r="Q9" s="130">
        <v>319.45600000000013</v>
      </c>
      <c r="R9" s="130">
        <v>407.4370000000001</v>
      </c>
      <c r="S9" s="130">
        <v>106.31899999999996</v>
      </c>
      <c r="T9" s="130">
        <v>65.80799999999999</v>
      </c>
      <c r="U9" s="130">
        <v>72.1690000000001</v>
      </c>
      <c r="V9" s="130">
        <v>-24.02800000000002</v>
      </c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</row>
    <row r="10" spans="2:48" ht="11.25">
      <c r="B10" s="132" t="s">
        <v>170</v>
      </c>
      <c r="C10" s="443"/>
      <c r="D10" s="443"/>
      <c r="H10" s="443"/>
      <c r="I10" s="452">
        <v>1152.308</v>
      </c>
      <c r="J10" s="452">
        <v>1180.461</v>
      </c>
      <c r="K10" s="452">
        <v>1096.468</v>
      </c>
      <c r="L10" s="452">
        <v>1355.467</v>
      </c>
      <c r="M10" s="452">
        <v>1769.002</v>
      </c>
      <c r="N10" s="130">
        <v>1418.117</v>
      </c>
      <c r="O10" s="130">
        <v>1539.321</v>
      </c>
      <c r="P10" s="130">
        <v>1561.836</v>
      </c>
      <c r="Q10" s="130">
        <v>1423.246</v>
      </c>
      <c r="R10" s="130">
        <v>1481.969</v>
      </c>
      <c r="S10" s="130">
        <v>1391.607</v>
      </c>
      <c r="T10" s="130">
        <v>1242.985</v>
      </c>
      <c r="U10" s="130">
        <v>1281.969</v>
      </c>
      <c r="V10" s="130">
        <v>1268.772</v>
      </c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</row>
    <row r="11" spans="2:48" ht="11.25">
      <c r="B11" s="132" t="s">
        <v>171</v>
      </c>
      <c r="C11" s="443"/>
      <c r="D11" s="443"/>
      <c r="H11" s="443"/>
      <c r="I11" s="452">
        <v>1056.119</v>
      </c>
      <c r="J11" s="452">
        <v>973.016</v>
      </c>
      <c r="K11" s="452">
        <v>957.4</v>
      </c>
      <c r="L11" s="452">
        <v>941.883</v>
      </c>
      <c r="M11" s="452">
        <v>1724.794</v>
      </c>
      <c r="N11" s="130">
        <v>1720.25</v>
      </c>
      <c r="O11" s="130">
        <v>1144.603</v>
      </c>
      <c r="P11" s="130">
        <v>1414.687</v>
      </c>
      <c r="Q11" s="130">
        <v>1103.79</v>
      </c>
      <c r="R11" s="130">
        <v>1074.532</v>
      </c>
      <c r="S11" s="130">
        <v>1285.288</v>
      </c>
      <c r="T11" s="130">
        <v>1177.177</v>
      </c>
      <c r="U11" s="130">
        <v>1209.8</v>
      </c>
      <c r="V11" s="130">
        <v>1292.8</v>
      </c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</row>
    <row r="12" spans="2:48" ht="11.25">
      <c r="B12" s="131" t="s">
        <v>172</v>
      </c>
      <c r="C12" s="443"/>
      <c r="D12" s="443"/>
      <c r="H12" s="443"/>
      <c r="I12" s="452">
        <v>-276</v>
      </c>
      <c r="J12" s="452">
        <v>-315</v>
      </c>
      <c r="K12" s="452">
        <v>-271</v>
      </c>
      <c r="L12" s="452">
        <v>-319</v>
      </c>
      <c r="M12" s="452">
        <v>-536</v>
      </c>
      <c r="N12" s="130">
        <v>-421</v>
      </c>
      <c r="O12" s="130">
        <v>-393</v>
      </c>
      <c r="P12" s="130">
        <v>-378</v>
      </c>
      <c r="Q12" s="130">
        <v>-344</v>
      </c>
      <c r="R12" s="130">
        <v>-419</v>
      </c>
      <c r="S12" s="130">
        <v>-393</v>
      </c>
      <c r="T12" s="130">
        <v>-327</v>
      </c>
      <c r="U12" s="130">
        <v>-407</v>
      </c>
      <c r="V12" s="130">
        <v>-498</v>
      </c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</row>
    <row r="13" spans="2:48" ht="11.25">
      <c r="B13" s="132" t="s">
        <v>173</v>
      </c>
      <c r="C13" s="443"/>
      <c r="D13" s="443"/>
      <c r="H13" s="443"/>
      <c r="I13" s="452">
        <v>-221</v>
      </c>
      <c r="J13" s="452">
        <v>-210</v>
      </c>
      <c r="K13" s="452">
        <v>-170</v>
      </c>
      <c r="L13" s="452">
        <v>-209</v>
      </c>
      <c r="M13" s="452">
        <v>-379</v>
      </c>
      <c r="N13" s="130">
        <v>-300</v>
      </c>
      <c r="O13" s="130">
        <v>-226.6</v>
      </c>
      <c r="P13" s="130">
        <v>-243</v>
      </c>
      <c r="Q13" s="130">
        <v>-229.7</v>
      </c>
      <c r="R13" s="130">
        <v>-278.2</v>
      </c>
      <c r="S13" s="130">
        <v>-264.8</v>
      </c>
      <c r="T13" s="130">
        <v>-219.3</v>
      </c>
      <c r="U13" s="130">
        <v>-256.2</v>
      </c>
      <c r="V13" s="130">
        <v>-303.9</v>
      </c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</row>
    <row r="14" spans="2:48" ht="11.25">
      <c r="B14" s="132" t="s">
        <v>174</v>
      </c>
      <c r="C14" s="443"/>
      <c r="D14" s="443"/>
      <c r="H14" s="443"/>
      <c r="I14" s="452">
        <v>-13</v>
      </c>
      <c r="J14" s="452">
        <v>-25</v>
      </c>
      <c r="K14" s="452">
        <v>-21</v>
      </c>
      <c r="L14" s="452">
        <v>-27</v>
      </c>
      <c r="M14" s="452">
        <v>-20</v>
      </c>
      <c r="N14" s="130">
        <v>-22</v>
      </c>
      <c r="O14" s="130">
        <v>-34</v>
      </c>
      <c r="P14" s="130">
        <v>-48</v>
      </c>
      <c r="Q14" s="130">
        <v>-35</v>
      </c>
      <c r="R14" s="130">
        <v>-67</v>
      </c>
      <c r="S14" s="130">
        <v>-67</v>
      </c>
      <c r="T14" s="130">
        <v>-58</v>
      </c>
      <c r="U14" s="130">
        <v>-91</v>
      </c>
      <c r="V14" s="130">
        <v>-115</v>
      </c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</row>
    <row r="15" spans="2:23" ht="11.25">
      <c r="B15" s="132" t="s">
        <v>175</v>
      </c>
      <c r="C15" s="443"/>
      <c r="D15" s="443"/>
      <c r="H15" s="443"/>
      <c r="I15" s="452">
        <v>-42</v>
      </c>
      <c r="J15" s="452">
        <v>-80</v>
      </c>
      <c r="K15" s="452">
        <v>-80</v>
      </c>
      <c r="L15" s="452">
        <v>-83</v>
      </c>
      <c r="M15" s="452">
        <v>-137</v>
      </c>
      <c r="N15" s="130">
        <v>-99</v>
      </c>
      <c r="O15" s="130">
        <v>-131</v>
      </c>
      <c r="P15" s="130">
        <v>-89</v>
      </c>
      <c r="Q15" s="130">
        <v>-79</v>
      </c>
      <c r="R15" s="130">
        <v>-74</v>
      </c>
      <c r="S15" s="130">
        <v>-61</v>
      </c>
      <c r="T15" s="130">
        <v>-49</v>
      </c>
      <c r="U15" s="130">
        <v>-59</v>
      </c>
      <c r="V15" s="130">
        <v>-79</v>
      </c>
      <c r="W15" s="130"/>
    </row>
    <row r="16" spans="2:23" ht="11.25">
      <c r="B16" s="132" t="s">
        <v>176</v>
      </c>
      <c r="C16" s="443"/>
      <c r="D16" s="443"/>
      <c r="H16" s="443"/>
      <c r="I16" s="452"/>
      <c r="J16" s="452"/>
      <c r="K16" s="452"/>
      <c r="L16" s="452"/>
      <c r="M16" s="452"/>
      <c r="N16" s="130"/>
      <c r="O16" s="130">
        <v>-1.4000000000000057</v>
      </c>
      <c r="P16" s="130">
        <v>2</v>
      </c>
      <c r="Q16" s="130">
        <v>-0.29999999999999716</v>
      </c>
      <c r="R16" s="130">
        <v>0.19999999999998863</v>
      </c>
      <c r="S16" s="130">
        <v>-0.19999999999998863</v>
      </c>
      <c r="T16" s="130">
        <v>-0.7000000000000028</v>
      </c>
      <c r="U16" s="130">
        <v>-0.8000000000000114</v>
      </c>
      <c r="V16" s="130">
        <v>-0.09999999999999432</v>
      </c>
      <c r="W16" s="130"/>
    </row>
    <row r="17" spans="2:25" ht="11.25">
      <c r="B17" s="131" t="s">
        <v>183</v>
      </c>
      <c r="C17" s="443"/>
      <c r="D17" s="443"/>
      <c r="H17" s="443"/>
      <c r="I17" s="452">
        <v>-24</v>
      </c>
      <c r="J17" s="452">
        <v>-7</v>
      </c>
      <c r="K17" s="452">
        <v>-3</v>
      </c>
      <c r="L17" s="452">
        <v>-2</v>
      </c>
      <c r="M17" s="452">
        <v>-2</v>
      </c>
      <c r="N17" s="130">
        <v>-2</v>
      </c>
      <c r="O17" s="130">
        <v>-14</v>
      </c>
      <c r="P17" s="130">
        <v>-5</v>
      </c>
      <c r="Q17" s="130">
        <v>-10</v>
      </c>
      <c r="R17" s="130">
        <v>-11</v>
      </c>
      <c r="S17" s="130">
        <v>-13</v>
      </c>
      <c r="T17" s="130">
        <v>-4</v>
      </c>
      <c r="U17" s="130">
        <v>-10</v>
      </c>
      <c r="V17" s="130">
        <v>4</v>
      </c>
      <c r="W17" s="130"/>
      <c r="X17" s="130"/>
      <c r="Y17" s="130"/>
    </row>
    <row r="18" spans="2:25" ht="11.25">
      <c r="B18" s="129" t="s">
        <v>177</v>
      </c>
      <c r="C18" s="442"/>
      <c r="D18" s="442"/>
      <c r="H18" s="442"/>
      <c r="I18" s="451">
        <v>349</v>
      </c>
      <c r="J18" s="451">
        <v>-52</v>
      </c>
      <c r="K18" s="451">
        <v>72</v>
      </c>
      <c r="L18" s="451">
        <v>-111</v>
      </c>
      <c r="M18" s="451">
        <v>266</v>
      </c>
      <c r="N18" s="130">
        <v>708</v>
      </c>
      <c r="O18" s="130">
        <v>41</v>
      </c>
      <c r="P18" s="130">
        <v>236</v>
      </c>
      <c r="Q18" s="130">
        <v>34</v>
      </c>
      <c r="R18" s="130">
        <v>190</v>
      </c>
      <c r="S18" s="130">
        <v>309</v>
      </c>
      <c r="T18" s="130">
        <v>425</v>
      </c>
      <c r="U18" s="130">
        <v>345</v>
      </c>
      <c r="V18" s="130">
        <v>493</v>
      </c>
      <c r="W18" s="130"/>
      <c r="X18" s="130"/>
      <c r="Y18" s="130"/>
    </row>
    <row r="19" spans="2:71" ht="11.25">
      <c r="B19" s="131" t="s">
        <v>504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</row>
    <row r="20" spans="2:25" ht="11.25">
      <c r="B20" s="131" t="s">
        <v>178</v>
      </c>
      <c r="C20" s="444"/>
      <c r="D20" s="444"/>
      <c r="H20" s="444"/>
      <c r="I20" s="453">
        <v>55</v>
      </c>
      <c r="J20" s="453">
        <v>67</v>
      </c>
      <c r="K20" s="453">
        <v>44</v>
      </c>
      <c r="L20" s="453">
        <v>39</v>
      </c>
      <c r="M20" s="453">
        <v>63</v>
      </c>
      <c r="N20" s="130">
        <v>94</v>
      </c>
      <c r="O20" s="130">
        <v>60</v>
      </c>
      <c r="P20" s="130">
        <v>51</v>
      </c>
      <c r="Q20" s="130">
        <v>79</v>
      </c>
      <c r="R20" s="130">
        <v>139</v>
      </c>
      <c r="S20" s="130">
        <v>178</v>
      </c>
      <c r="T20" s="130">
        <v>128</v>
      </c>
      <c r="U20" s="130">
        <v>158</v>
      </c>
      <c r="V20" s="130">
        <v>138</v>
      </c>
      <c r="W20" s="130"/>
      <c r="X20" s="130"/>
      <c r="Y20" s="130"/>
    </row>
    <row r="21" spans="2:25" ht="11.25">
      <c r="B21" s="131" t="s">
        <v>503</v>
      </c>
      <c r="C21" s="444"/>
      <c r="D21" s="444"/>
      <c r="H21" s="444"/>
      <c r="I21" s="453">
        <v>294</v>
      </c>
      <c r="J21" s="453">
        <v>-119</v>
      </c>
      <c r="K21" s="453">
        <v>28</v>
      </c>
      <c r="L21" s="453">
        <v>-150</v>
      </c>
      <c r="M21" s="453">
        <v>203</v>
      </c>
      <c r="N21" s="130">
        <v>614</v>
      </c>
      <c r="O21" s="130">
        <v>-19</v>
      </c>
      <c r="P21" s="130">
        <v>185</v>
      </c>
      <c r="Q21" s="130">
        <v>-45</v>
      </c>
      <c r="R21" s="130">
        <v>51</v>
      </c>
      <c r="S21" s="130">
        <v>131</v>
      </c>
      <c r="T21" s="130">
        <v>297</v>
      </c>
      <c r="U21" s="130">
        <v>187</v>
      </c>
      <c r="V21" s="130">
        <v>355</v>
      </c>
      <c r="W21" s="130"/>
      <c r="X21" s="130"/>
      <c r="Y21" s="130"/>
    </row>
    <row r="22" spans="2:25" ht="11.25">
      <c r="B22" s="129" t="s">
        <v>180</v>
      </c>
      <c r="C22" s="444"/>
      <c r="D22" s="444"/>
      <c r="H22" s="444"/>
      <c r="I22" s="453">
        <v>-9.189000000000078</v>
      </c>
      <c r="J22" s="453">
        <v>99.55499999999995</v>
      </c>
      <c r="K22" s="453">
        <v>95.9319999999999</v>
      </c>
      <c r="L22" s="453">
        <v>-11.58400000000006</v>
      </c>
      <c r="M22" s="453">
        <v>146.79200000000014</v>
      </c>
      <c r="N22" s="133">
        <v>-9.866999999999962</v>
      </c>
      <c r="O22" s="133">
        <v>-68.71799999999985</v>
      </c>
      <c r="P22" s="133">
        <v>10.850999999999885</v>
      </c>
      <c r="Q22" s="133">
        <v>12.543999999999912</v>
      </c>
      <c r="R22" s="133">
        <v>15.562999999999818</v>
      </c>
      <c r="S22" s="133">
        <v>-170.31900000000002</v>
      </c>
      <c r="T22" s="133">
        <v>-189.808</v>
      </c>
      <c r="U22" s="133">
        <v>-25.169000000000153</v>
      </c>
      <c r="V22" s="133">
        <v>11.02800000000002</v>
      </c>
      <c r="W22" s="130"/>
      <c r="X22" s="130"/>
      <c r="Y22" s="130"/>
    </row>
    <row r="23" spans="2:25" ht="11.25">
      <c r="B23" s="134" t="s">
        <v>181</v>
      </c>
      <c r="C23" s="445"/>
      <c r="D23" s="445"/>
      <c r="E23" s="447"/>
      <c r="F23" s="447"/>
      <c r="G23" s="447"/>
      <c r="H23" s="445"/>
      <c r="I23" s="454">
        <v>136</v>
      </c>
      <c r="J23" s="454">
        <v>-67</v>
      </c>
      <c r="K23" s="454">
        <v>33</v>
      </c>
      <c r="L23" s="454">
        <v>-30</v>
      </c>
      <c r="M23" s="454">
        <v>-81</v>
      </c>
      <c r="N23" s="137">
        <v>-27</v>
      </c>
      <c r="O23" s="137">
        <v>-40</v>
      </c>
      <c r="P23" s="137">
        <v>11</v>
      </c>
      <c r="Q23" s="137">
        <v>12</v>
      </c>
      <c r="R23" s="137">
        <v>183</v>
      </c>
      <c r="S23" s="137">
        <v>-161</v>
      </c>
      <c r="T23" s="137">
        <v>-30</v>
      </c>
      <c r="U23" s="137">
        <v>-25</v>
      </c>
      <c r="V23" s="137">
        <v>-14</v>
      </c>
      <c r="W23" s="130"/>
      <c r="X23" s="130"/>
      <c r="Y23" s="130"/>
    </row>
    <row r="24" spans="2:28" s="1" customFormat="1" ht="11.25">
      <c r="B24" s="138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86"/>
      <c r="X24" s="86"/>
      <c r="Y24" s="86"/>
      <c r="Z24" s="86"/>
      <c r="AA24" s="86"/>
      <c r="AB24" s="86"/>
    </row>
    <row r="25" spans="3:28" s="1" customFormat="1" ht="11.2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86"/>
      <c r="X25" s="86"/>
      <c r="Y25" s="86"/>
      <c r="Z25" s="86"/>
      <c r="AA25" s="86"/>
      <c r="AB25" s="86"/>
    </row>
    <row r="26" spans="2:22" ht="11.25">
      <c r="B26" s="126" t="s">
        <v>167</v>
      </c>
      <c r="C26" s="128">
        <v>1961</v>
      </c>
      <c r="D26" s="128">
        <v>1962</v>
      </c>
      <c r="E26" s="128">
        <v>1963</v>
      </c>
      <c r="F26" s="128">
        <v>1964</v>
      </c>
      <c r="G26" s="128">
        <v>1965</v>
      </c>
      <c r="H26" s="128">
        <v>1966</v>
      </c>
      <c r="I26" s="128">
        <v>1967</v>
      </c>
      <c r="J26" s="128">
        <v>1968</v>
      </c>
      <c r="K26" s="128">
        <v>1969</v>
      </c>
      <c r="L26" s="128">
        <v>1970</v>
      </c>
      <c r="M26" s="128">
        <v>1971</v>
      </c>
      <c r="N26" s="128">
        <v>1972</v>
      </c>
      <c r="O26" s="128">
        <v>1973</v>
      </c>
      <c r="P26" s="128">
        <v>1974</v>
      </c>
      <c r="Q26" s="128">
        <v>1975</v>
      </c>
      <c r="R26" s="128">
        <v>1976</v>
      </c>
      <c r="S26" s="128">
        <v>1977</v>
      </c>
      <c r="T26" s="128">
        <v>1978</v>
      </c>
      <c r="U26" s="128">
        <v>1979</v>
      </c>
      <c r="V26" s="128">
        <v>1980</v>
      </c>
    </row>
    <row r="27" spans="2:71" ht="11.25">
      <c r="B27" s="129" t="s">
        <v>168</v>
      </c>
      <c r="C27" s="130">
        <v>-262.86300000000006</v>
      </c>
      <c r="D27" s="130">
        <v>-452.715</v>
      </c>
      <c r="E27" s="130">
        <v>-170.52</v>
      </c>
      <c r="F27" s="130">
        <v>81.3900000000001</v>
      </c>
      <c r="G27" s="130">
        <v>283.879</v>
      </c>
      <c r="H27" s="130">
        <v>-30.95800000000031</v>
      </c>
      <c r="I27" s="130">
        <v>-276.22900000000004</v>
      </c>
      <c r="J27" s="130">
        <v>-581.7559999999999</v>
      </c>
      <c r="K27" s="130">
        <v>-364.4070000000001</v>
      </c>
      <c r="L27" s="130">
        <v>-838.7409999999996</v>
      </c>
      <c r="M27" s="130">
        <v>-1629.6959999999995</v>
      </c>
      <c r="N27" s="130">
        <v>-1687.946</v>
      </c>
      <c r="O27" s="130">
        <v>-2085.431</v>
      </c>
      <c r="P27" s="130">
        <v>-7504.123999999998</v>
      </c>
      <c r="Q27" s="130">
        <v>-6999.496000000001</v>
      </c>
      <c r="R27" s="130">
        <v>-6425.839000000002</v>
      </c>
      <c r="S27" s="130">
        <v>-4826.216999999998</v>
      </c>
      <c r="T27" s="130">
        <v>-6983.387000000001</v>
      </c>
      <c r="U27" s="130">
        <v>-10708.226</v>
      </c>
      <c r="V27" s="130">
        <v>-12739.194000000005</v>
      </c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</row>
    <row r="28" spans="2:71" ht="11.25">
      <c r="B28" s="131" t="s">
        <v>169</v>
      </c>
      <c r="C28" s="130">
        <v>111.13699999999994</v>
      </c>
      <c r="D28" s="130">
        <v>-89.71500000000015</v>
      </c>
      <c r="E28" s="130">
        <v>112.48</v>
      </c>
      <c r="F28" s="130">
        <v>343.39</v>
      </c>
      <c r="G28" s="130">
        <v>654.879</v>
      </c>
      <c r="H28" s="130">
        <v>438.0419999999997</v>
      </c>
      <c r="I28" s="130">
        <v>212.77099999999996</v>
      </c>
      <c r="J28" s="130">
        <v>26.244000000000142</v>
      </c>
      <c r="K28" s="130">
        <v>317.9269999999999</v>
      </c>
      <c r="L28" s="130">
        <v>232.0220000000004</v>
      </c>
      <c r="M28" s="130">
        <v>-343.53699999999935</v>
      </c>
      <c r="N28" s="130">
        <v>-241.1289999999999</v>
      </c>
      <c r="O28" s="130">
        <v>6.961999999999534</v>
      </c>
      <c r="P28" s="130">
        <v>-4690.323999999999</v>
      </c>
      <c r="Q28" s="130">
        <v>-3540.3960000000006</v>
      </c>
      <c r="R28" s="130">
        <v>-2254.679000000002</v>
      </c>
      <c r="S28" s="130">
        <v>96.76300000000265</v>
      </c>
      <c r="T28" s="130">
        <v>-1024.2020000000011</v>
      </c>
      <c r="U28" s="130">
        <v>-2839.4840000000004</v>
      </c>
      <c r="V28" s="130">
        <v>-2822.7680000000037</v>
      </c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</row>
    <row r="29" spans="2:71" ht="11.25">
      <c r="B29" s="132" t="s">
        <v>170</v>
      </c>
      <c r="C29" s="130">
        <v>1402.97</v>
      </c>
      <c r="D29" s="130">
        <v>1214.185</v>
      </c>
      <c r="E29" s="130">
        <v>1406.48</v>
      </c>
      <c r="F29" s="130">
        <v>1429.79</v>
      </c>
      <c r="G29" s="130">
        <v>1595.479</v>
      </c>
      <c r="H29" s="130">
        <v>1741.4419999999998</v>
      </c>
      <c r="I29" s="130">
        <v>1654.037</v>
      </c>
      <c r="J29" s="130">
        <v>1881.344</v>
      </c>
      <c r="K29" s="130">
        <v>2311.169</v>
      </c>
      <c r="L29" s="130">
        <v>2738.9220000000005</v>
      </c>
      <c r="M29" s="130">
        <v>2903.8560000000007</v>
      </c>
      <c r="N29" s="130">
        <v>3991.219</v>
      </c>
      <c r="O29" s="130">
        <v>6199.2</v>
      </c>
      <c r="P29" s="130">
        <v>7950.995999999999</v>
      </c>
      <c r="Q29" s="130">
        <v>8669.944</v>
      </c>
      <c r="R29" s="130">
        <v>10128.303</v>
      </c>
      <c r="S29" s="130">
        <v>12120.175000000001</v>
      </c>
      <c r="T29" s="130">
        <v>12658.944</v>
      </c>
      <c r="U29" s="130">
        <v>15244.377</v>
      </c>
      <c r="V29" s="130">
        <v>20132.400999999998</v>
      </c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</row>
    <row r="30" spans="2:71" ht="11.25">
      <c r="B30" s="132" t="s">
        <v>171</v>
      </c>
      <c r="C30" s="130">
        <v>1291.833</v>
      </c>
      <c r="D30" s="130">
        <v>1303.9</v>
      </c>
      <c r="E30" s="130">
        <v>1294</v>
      </c>
      <c r="F30" s="130">
        <v>1086.4</v>
      </c>
      <c r="G30" s="130">
        <v>940.6</v>
      </c>
      <c r="H30" s="130">
        <v>1303.4</v>
      </c>
      <c r="I30" s="130">
        <v>1441.266</v>
      </c>
      <c r="J30" s="130">
        <v>1855.1</v>
      </c>
      <c r="K30" s="130">
        <v>1993.242</v>
      </c>
      <c r="L30" s="130">
        <v>2506.9</v>
      </c>
      <c r="M30" s="130">
        <v>3247.393</v>
      </c>
      <c r="N30" s="130">
        <v>4232.348</v>
      </c>
      <c r="O30" s="130">
        <v>6192.238</v>
      </c>
      <c r="P30" s="130">
        <v>12641.32</v>
      </c>
      <c r="Q30" s="130">
        <v>12210.34</v>
      </c>
      <c r="R30" s="130">
        <v>12382.982000000002</v>
      </c>
      <c r="S30" s="130">
        <v>12023.411999999998</v>
      </c>
      <c r="T30" s="130">
        <v>13683.146</v>
      </c>
      <c r="U30" s="130">
        <v>18083.861</v>
      </c>
      <c r="V30" s="130">
        <v>22955.169</v>
      </c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</row>
    <row r="31" spans="2:71" ht="11.25">
      <c r="B31" s="131" t="s">
        <v>172</v>
      </c>
      <c r="C31" s="130">
        <v>-389</v>
      </c>
      <c r="D31" s="130">
        <v>-402</v>
      </c>
      <c r="E31" s="130">
        <v>-326</v>
      </c>
      <c r="F31" s="130">
        <v>-317</v>
      </c>
      <c r="G31" s="130">
        <v>-446</v>
      </c>
      <c r="H31" s="130">
        <v>-548</v>
      </c>
      <c r="I31" s="130">
        <v>-566</v>
      </c>
      <c r="J31" s="130">
        <v>-630</v>
      </c>
      <c r="K31" s="130">
        <v>-713.3340000000001</v>
      </c>
      <c r="L31" s="130">
        <v>-1091.763</v>
      </c>
      <c r="M31" s="130">
        <v>-1300.159</v>
      </c>
      <c r="N31" s="130">
        <v>-1451.817</v>
      </c>
      <c r="O31" s="130">
        <v>-2119.4929999999995</v>
      </c>
      <c r="P31" s="130">
        <v>-2814.3</v>
      </c>
      <c r="Q31" s="130">
        <v>-3461.3</v>
      </c>
      <c r="R31" s="130">
        <v>-4171.76</v>
      </c>
      <c r="S31" s="130">
        <v>-4923.18</v>
      </c>
      <c r="T31" s="130">
        <v>-6030.1849999999995</v>
      </c>
      <c r="U31" s="130">
        <v>-7880.032999999999</v>
      </c>
      <c r="V31" s="130">
        <v>-10058.985</v>
      </c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</row>
    <row r="32" spans="2:71" ht="11.25">
      <c r="B32" s="132" t="s">
        <v>173</v>
      </c>
      <c r="C32" s="130">
        <v>-205.7</v>
      </c>
      <c r="D32" s="130">
        <v>-203.2</v>
      </c>
      <c r="E32" s="130">
        <v>-181.7</v>
      </c>
      <c r="F32" s="130">
        <v>-128.8</v>
      </c>
      <c r="G32" s="130">
        <v>-190.9</v>
      </c>
      <c r="H32" s="130">
        <v>-271.3</v>
      </c>
      <c r="I32" s="130">
        <v>-278</v>
      </c>
      <c r="J32" s="130">
        <v>-333.4</v>
      </c>
      <c r="K32" s="130">
        <v>-376.834</v>
      </c>
      <c r="L32" s="130">
        <v>-473.26300000000003</v>
      </c>
      <c r="M32" s="130">
        <v>-571.5590000000001</v>
      </c>
      <c r="N32" s="130">
        <v>-742.717</v>
      </c>
      <c r="O32" s="130">
        <v>-1026.8929999999998</v>
      </c>
      <c r="P32" s="130">
        <v>-1540.7</v>
      </c>
      <c r="Q32" s="130">
        <v>-1451.3</v>
      </c>
      <c r="R32" s="130">
        <v>-1589.06</v>
      </c>
      <c r="S32" s="130">
        <v>-1500.08</v>
      </c>
      <c r="T32" s="130">
        <v>-1769.5779999999997</v>
      </c>
      <c r="U32" s="130">
        <v>-2320.4640000000004</v>
      </c>
      <c r="V32" s="130">
        <v>-3039.1160000000004</v>
      </c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</row>
    <row r="33" spans="2:71" ht="11.25">
      <c r="B33" s="132" t="s">
        <v>174</v>
      </c>
      <c r="C33" s="130">
        <v>-114</v>
      </c>
      <c r="D33" s="130">
        <v>-118</v>
      </c>
      <c r="E33" s="130">
        <v>-87</v>
      </c>
      <c r="F33" s="130">
        <v>-131</v>
      </c>
      <c r="G33" s="130">
        <v>-156</v>
      </c>
      <c r="H33" s="130">
        <v>-155</v>
      </c>
      <c r="I33" s="130">
        <v>-184</v>
      </c>
      <c r="J33" s="130">
        <v>-144</v>
      </c>
      <c r="K33" s="130">
        <v>-182</v>
      </c>
      <c r="L33" s="130">
        <v>-234</v>
      </c>
      <c r="M33" s="130">
        <v>-302</v>
      </c>
      <c r="N33" s="130">
        <v>-359</v>
      </c>
      <c r="O33" s="130">
        <v>-514</v>
      </c>
      <c r="P33" s="130">
        <v>-652.4</v>
      </c>
      <c r="Q33" s="130">
        <v>-1498</v>
      </c>
      <c r="R33" s="130">
        <v>-1809.5</v>
      </c>
      <c r="S33" s="130">
        <v>-2103.5</v>
      </c>
      <c r="T33" s="130">
        <v>-2696.4</v>
      </c>
      <c r="U33" s="130">
        <v>-4185.5</v>
      </c>
      <c r="V33" s="130">
        <v>-6311.1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</row>
    <row r="34" spans="2:71" ht="11.25">
      <c r="B34" s="132" t="s">
        <v>175</v>
      </c>
      <c r="C34" s="130">
        <v>-70</v>
      </c>
      <c r="D34" s="130">
        <v>-81</v>
      </c>
      <c r="E34" s="130">
        <v>-57</v>
      </c>
      <c r="F34" s="130">
        <v>-58</v>
      </c>
      <c r="G34" s="130">
        <v>-102</v>
      </c>
      <c r="H34" s="130">
        <v>-127</v>
      </c>
      <c r="I34" s="130">
        <v>-112</v>
      </c>
      <c r="J34" s="130">
        <v>-158</v>
      </c>
      <c r="K34" s="130">
        <v>-164</v>
      </c>
      <c r="L34" s="130">
        <v>-395.2</v>
      </c>
      <c r="M34" s="130">
        <v>-438.6</v>
      </c>
      <c r="N34" s="130">
        <v>-362.3</v>
      </c>
      <c r="O34" s="130">
        <v>-595.8</v>
      </c>
      <c r="P34" s="130">
        <v>-629.8</v>
      </c>
      <c r="Q34" s="130">
        <v>-533.2</v>
      </c>
      <c r="R34" s="130">
        <v>-790.1</v>
      </c>
      <c r="S34" s="130">
        <v>-1332.4</v>
      </c>
      <c r="T34" s="130">
        <v>-1535.9</v>
      </c>
      <c r="U34" s="130">
        <v>-1356.7</v>
      </c>
      <c r="V34" s="130">
        <v>-721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</row>
    <row r="35" spans="2:71" ht="11.25">
      <c r="B35" s="132" t="s">
        <v>176</v>
      </c>
      <c r="C35" s="130">
        <v>0.6999999999999886</v>
      </c>
      <c r="D35" s="130">
        <v>0.19999999999998863</v>
      </c>
      <c r="E35" s="130">
        <v>-0.30000000000001137</v>
      </c>
      <c r="F35" s="130">
        <v>0.8000000000000114</v>
      </c>
      <c r="G35" s="130">
        <v>2.9000000000000057</v>
      </c>
      <c r="H35" s="130">
        <v>5.300000000000011</v>
      </c>
      <c r="I35" s="130">
        <v>8</v>
      </c>
      <c r="J35" s="130">
        <v>5.399999999999977</v>
      </c>
      <c r="K35" s="130">
        <v>9.5</v>
      </c>
      <c r="L35" s="130">
        <v>10.7</v>
      </c>
      <c r="M35" s="130">
        <v>12</v>
      </c>
      <c r="N35" s="130">
        <v>12.2</v>
      </c>
      <c r="O35" s="130">
        <v>17.2</v>
      </c>
      <c r="P35" s="130">
        <v>8.600000000000023</v>
      </c>
      <c r="Q35" s="130">
        <v>21.2</v>
      </c>
      <c r="R35" s="130">
        <v>16.900000000000205</v>
      </c>
      <c r="S35" s="130">
        <v>12.800000000000182</v>
      </c>
      <c r="T35" s="130">
        <v>-28.30699999999979</v>
      </c>
      <c r="U35" s="130">
        <v>-17.36899999999946</v>
      </c>
      <c r="V35" s="130">
        <v>12.230999999999767</v>
      </c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</row>
    <row r="36" spans="2:71" ht="11.25">
      <c r="B36" s="131" t="s">
        <v>183</v>
      </c>
      <c r="C36" s="130">
        <v>15</v>
      </c>
      <c r="D36" s="130">
        <v>39</v>
      </c>
      <c r="E36" s="130">
        <v>43</v>
      </c>
      <c r="F36" s="130">
        <v>55</v>
      </c>
      <c r="G36" s="130">
        <v>75</v>
      </c>
      <c r="H36" s="130">
        <v>79</v>
      </c>
      <c r="I36" s="130">
        <v>77</v>
      </c>
      <c r="J36" s="130">
        <v>22</v>
      </c>
      <c r="K36" s="130">
        <v>31</v>
      </c>
      <c r="L36" s="130">
        <v>21</v>
      </c>
      <c r="M36" s="130">
        <v>14</v>
      </c>
      <c r="N36" s="130">
        <v>5</v>
      </c>
      <c r="O36" s="130">
        <v>27.1</v>
      </c>
      <c r="P36" s="130">
        <v>0.5000000000000284</v>
      </c>
      <c r="Q36" s="130">
        <v>2.1999999999999886</v>
      </c>
      <c r="R36" s="130">
        <v>0.5999999999999801</v>
      </c>
      <c r="S36" s="130">
        <v>0.20000000000000284</v>
      </c>
      <c r="T36" s="130">
        <v>71</v>
      </c>
      <c r="U36" s="130">
        <v>11.290999999999997</v>
      </c>
      <c r="V36" s="130">
        <v>142.559</v>
      </c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</row>
    <row r="37" spans="2:71" ht="11.25">
      <c r="B37" s="129" t="s">
        <v>177</v>
      </c>
      <c r="C37" s="130">
        <v>390</v>
      </c>
      <c r="D37" s="130">
        <v>472</v>
      </c>
      <c r="E37" s="130">
        <v>210</v>
      </c>
      <c r="F37" s="130">
        <v>134</v>
      </c>
      <c r="G37" s="130">
        <v>-35</v>
      </c>
      <c r="H37" s="130">
        <v>47</v>
      </c>
      <c r="I37" s="130">
        <v>49</v>
      </c>
      <c r="J37" s="130">
        <v>680</v>
      </c>
      <c r="K37" s="130">
        <v>936.3</v>
      </c>
      <c r="L37" s="130">
        <v>1281.2</v>
      </c>
      <c r="M37" s="130">
        <v>2172.8</v>
      </c>
      <c r="N37" s="130">
        <v>3792.5</v>
      </c>
      <c r="O37" s="130">
        <v>4110.8</v>
      </c>
      <c r="P37" s="130">
        <v>6531.3</v>
      </c>
      <c r="Q37" s="130">
        <v>6374</v>
      </c>
      <c r="R37" s="130">
        <v>8499.167000000001</v>
      </c>
      <c r="S37" s="130">
        <v>6151.2789999999995</v>
      </c>
      <c r="T37" s="130">
        <v>11884.394</v>
      </c>
      <c r="U37" s="130">
        <v>7623.509</v>
      </c>
      <c r="V37" s="130">
        <v>9610.141</v>
      </c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</row>
    <row r="38" spans="2:71" ht="11.25">
      <c r="B38" s="131" t="s">
        <v>504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>
        <v>6.809</v>
      </c>
      <c r="V38" s="130">
        <v>25.241</v>
      </c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</row>
    <row r="39" spans="2:71" ht="11.25">
      <c r="B39" s="131" t="s">
        <v>178</v>
      </c>
      <c r="C39" s="130">
        <v>147</v>
      </c>
      <c r="D39" s="130">
        <v>132</v>
      </c>
      <c r="E39" s="130">
        <v>87</v>
      </c>
      <c r="F39" s="130">
        <v>86</v>
      </c>
      <c r="G39" s="130">
        <v>154</v>
      </c>
      <c r="H39" s="130">
        <v>159</v>
      </c>
      <c r="I39" s="130">
        <v>115</v>
      </c>
      <c r="J39" s="130">
        <v>135</v>
      </c>
      <c r="K39" s="130">
        <v>207.3</v>
      </c>
      <c r="L39" s="130">
        <v>377.7</v>
      </c>
      <c r="M39" s="130">
        <v>448</v>
      </c>
      <c r="N39" s="130">
        <v>440.9</v>
      </c>
      <c r="O39" s="130">
        <v>1147.6</v>
      </c>
      <c r="P39" s="130">
        <v>1154.1</v>
      </c>
      <c r="Q39" s="130">
        <v>1094.8</v>
      </c>
      <c r="R39" s="130">
        <v>1219.2</v>
      </c>
      <c r="S39" s="130">
        <v>1685.3</v>
      </c>
      <c r="T39" s="130">
        <v>2056.1</v>
      </c>
      <c r="U39" s="130">
        <v>2210.2</v>
      </c>
      <c r="V39" s="130">
        <v>1543.7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</row>
    <row r="40" spans="2:71" ht="11.25">
      <c r="B40" s="131" t="s">
        <v>503</v>
      </c>
      <c r="C40" s="130">
        <v>243</v>
      </c>
      <c r="D40" s="130">
        <v>340</v>
      </c>
      <c r="E40" s="130">
        <v>123</v>
      </c>
      <c r="F40" s="130">
        <v>48</v>
      </c>
      <c r="G40" s="130">
        <v>-189</v>
      </c>
      <c r="H40" s="130">
        <v>-112</v>
      </c>
      <c r="I40" s="130">
        <v>-66</v>
      </c>
      <c r="J40" s="130">
        <v>545</v>
      </c>
      <c r="K40" s="130">
        <v>729</v>
      </c>
      <c r="L40" s="130">
        <v>903.5</v>
      </c>
      <c r="M40" s="130">
        <v>1724.8</v>
      </c>
      <c r="N40" s="130">
        <v>3351.6</v>
      </c>
      <c r="O40" s="130">
        <v>2963.2</v>
      </c>
      <c r="P40" s="130">
        <v>5377.2</v>
      </c>
      <c r="Q40" s="130">
        <v>5279.2</v>
      </c>
      <c r="R40" s="130">
        <v>7279.9670000000015</v>
      </c>
      <c r="S40" s="130">
        <v>4465.978999999999</v>
      </c>
      <c r="T40" s="130">
        <v>9828.294</v>
      </c>
      <c r="U40" s="130">
        <v>5406.5</v>
      </c>
      <c r="V40" s="130">
        <v>8041.2</v>
      </c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</row>
    <row r="41" spans="2:71" ht="11.25">
      <c r="B41" s="129" t="s">
        <v>180</v>
      </c>
      <c r="C41" s="130">
        <v>50.863000000000056</v>
      </c>
      <c r="D41" s="130">
        <v>-137.285</v>
      </c>
      <c r="E41" s="130">
        <v>-76.48</v>
      </c>
      <c r="F41" s="130">
        <v>-217.39</v>
      </c>
      <c r="G41" s="130">
        <v>-30.87900000000002</v>
      </c>
      <c r="H41" s="130">
        <v>-25.041999999999717</v>
      </c>
      <c r="I41" s="130">
        <v>-34.77099999999996</v>
      </c>
      <c r="J41" s="130">
        <v>-1.2440000000001419</v>
      </c>
      <c r="K41" s="130">
        <v>-40.89300000000003</v>
      </c>
      <c r="L41" s="130">
        <v>91.94099999999958</v>
      </c>
      <c r="M41" s="130">
        <v>-6.504000000000815</v>
      </c>
      <c r="N41" s="130">
        <v>433.1459999999993</v>
      </c>
      <c r="O41" s="130">
        <v>354.53099999999995</v>
      </c>
      <c r="P41" s="130">
        <v>-67.77600000000211</v>
      </c>
      <c r="Q41" s="130">
        <v>-438.7039999999988</v>
      </c>
      <c r="R41" s="130">
        <v>614.5720000000001</v>
      </c>
      <c r="S41" s="130">
        <v>-610.6620000000016</v>
      </c>
      <c r="T41" s="130">
        <v>-638.607</v>
      </c>
      <c r="U41" s="130">
        <v>-130.18299999999726</v>
      </c>
      <c r="V41" s="130">
        <v>-342.5469999999923</v>
      </c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</row>
    <row r="42" spans="2:71" ht="11.25">
      <c r="B42" s="134" t="s">
        <v>181</v>
      </c>
      <c r="C42" s="137">
        <v>178</v>
      </c>
      <c r="D42" s="137">
        <v>-118</v>
      </c>
      <c r="E42" s="137">
        <v>-37</v>
      </c>
      <c r="F42" s="137">
        <v>-2</v>
      </c>
      <c r="G42" s="137">
        <v>218</v>
      </c>
      <c r="H42" s="137">
        <v>-9</v>
      </c>
      <c r="I42" s="137">
        <v>-262</v>
      </c>
      <c r="J42" s="137">
        <v>97</v>
      </c>
      <c r="K42" s="137">
        <v>531</v>
      </c>
      <c r="L42" s="137">
        <v>534.4</v>
      </c>
      <c r="M42" s="137">
        <v>536.6</v>
      </c>
      <c r="N42" s="137">
        <v>2537.7</v>
      </c>
      <c r="O42" s="137">
        <v>2379.9</v>
      </c>
      <c r="P42" s="137">
        <v>-1040.6</v>
      </c>
      <c r="Q42" s="137">
        <v>-1064.2</v>
      </c>
      <c r="R42" s="137">
        <v>2687.9</v>
      </c>
      <c r="S42" s="137">
        <v>714.4</v>
      </c>
      <c r="T42" s="137">
        <v>4262.4</v>
      </c>
      <c r="U42" s="137">
        <v>-3214.9</v>
      </c>
      <c r="V42" s="137">
        <v>-3471.6</v>
      </c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</row>
    <row r="43" spans="2:28" s="1" customFormat="1" ht="11.25"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86"/>
      <c r="X43" s="86"/>
      <c r="Y43" s="86"/>
      <c r="Z43" s="86"/>
      <c r="AA43" s="86"/>
      <c r="AB43" s="86"/>
    </row>
    <row r="44" spans="2:32" ht="11.25">
      <c r="B44" s="1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86"/>
      <c r="X44" s="86"/>
      <c r="Y44" s="86"/>
      <c r="Z44" s="86"/>
      <c r="AA44" s="86"/>
      <c r="AB44" s="86"/>
      <c r="AC44" s="1"/>
      <c r="AD44" s="1"/>
      <c r="AE44" s="1"/>
      <c r="AF44" s="1"/>
    </row>
    <row r="45" spans="2:32" ht="11.25">
      <c r="B45" s="126" t="s">
        <v>167</v>
      </c>
      <c r="C45" s="128">
        <v>1981</v>
      </c>
      <c r="D45" s="128">
        <v>1982</v>
      </c>
      <c r="E45" s="128">
        <v>1983</v>
      </c>
      <c r="F45" s="128">
        <v>1984</v>
      </c>
      <c r="G45" s="128">
        <v>1985</v>
      </c>
      <c r="H45" s="128">
        <v>1986</v>
      </c>
      <c r="I45" s="128">
        <v>1987</v>
      </c>
      <c r="J45" s="128">
        <v>1988</v>
      </c>
      <c r="K45" s="128">
        <v>1989</v>
      </c>
      <c r="L45" s="128">
        <v>1990</v>
      </c>
      <c r="M45" s="128">
        <v>1991</v>
      </c>
      <c r="N45" s="128">
        <v>1992</v>
      </c>
      <c r="O45" s="128">
        <v>1993</v>
      </c>
      <c r="P45" s="128">
        <v>1994</v>
      </c>
      <c r="Q45" s="128">
        <v>1995</v>
      </c>
      <c r="R45" s="128">
        <v>1996</v>
      </c>
      <c r="S45" s="128">
        <v>1997</v>
      </c>
      <c r="T45" s="128">
        <v>1998</v>
      </c>
      <c r="U45" s="128">
        <v>1999</v>
      </c>
      <c r="V45" s="128">
        <v>2000</v>
      </c>
      <c r="W45" s="86"/>
      <c r="X45" s="86"/>
      <c r="Y45" s="86"/>
      <c r="Z45" s="86"/>
      <c r="AA45" s="86"/>
      <c r="AB45" s="86"/>
      <c r="AC45" s="1"/>
      <c r="AD45" s="1"/>
      <c r="AE45" s="1"/>
      <c r="AF45" s="1"/>
    </row>
    <row r="46" spans="2:32" ht="11.25">
      <c r="B46" s="129" t="s">
        <v>168</v>
      </c>
      <c r="C46" s="130">
        <v>-11705.865000000002</v>
      </c>
      <c r="D46" s="130">
        <v>-16273.201000000006</v>
      </c>
      <c r="E46" s="130">
        <v>-6773.027000000001</v>
      </c>
      <c r="F46" s="130">
        <v>94.91199999999955</v>
      </c>
      <c r="G46" s="130">
        <v>-248.342999999999</v>
      </c>
      <c r="H46" s="130">
        <v>-5323.258999999996</v>
      </c>
      <c r="I46" s="130">
        <v>-1437.9229999999977</v>
      </c>
      <c r="J46" s="130">
        <v>4179.7693070000005</v>
      </c>
      <c r="K46" s="130">
        <v>1031.8943607100002</v>
      </c>
      <c r="L46" s="130">
        <v>-3783.720054570008</v>
      </c>
      <c r="M46" s="130">
        <v>-1407.4578333900022</v>
      </c>
      <c r="N46" s="130">
        <v>6108.833871209995</v>
      </c>
      <c r="O46" s="130">
        <v>-675.883880000003</v>
      </c>
      <c r="P46" s="130">
        <v>-1811.2269200000005</v>
      </c>
      <c r="Q46" s="130">
        <v>-18383.713999999996</v>
      </c>
      <c r="R46" s="130">
        <v>-23502.082975958503</v>
      </c>
      <c r="S46" s="130">
        <v>-30452.255581061014</v>
      </c>
      <c r="T46" s="130">
        <v>-33415.89887125478</v>
      </c>
      <c r="U46" s="130">
        <v>-25334.778940465203</v>
      </c>
      <c r="V46" s="130">
        <v>-24224.529661107485</v>
      </c>
      <c r="AA46" s="86"/>
      <c r="AB46" s="86"/>
      <c r="AC46" s="1"/>
      <c r="AD46" s="1"/>
      <c r="AE46" s="1"/>
      <c r="AF46" s="1"/>
    </row>
    <row r="47" spans="2:32" ht="11.25">
      <c r="B47" s="131" t="s">
        <v>169</v>
      </c>
      <c r="C47" s="130">
        <v>1202.455</v>
      </c>
      <c r="D47" s="130">
        <v>780.0729999999967</v>
      </c>
      <c r="E47" s="130">
        <v>6470.388999999999</v>
      </c>
      <c r="F47" s="130">
        <v>13089.514999999998</v>
      </c>
      <c r="G47" s="130">
        <v>12485.52</v>
      </c>
      <c r="H47" s="130">
        <v>8304.299000000003</v>
      </c>
      <c r="I47" s="130">
        <v>11173.098</v>
      </c>
      <c r="J47" s="130">
        <v>19184.111307</v>
      </c>
      <c r="K47" s="130">
        <v>16119.186972</v>
      </c>
      <c r="L47" s="130">
        <v>10752.394000999993</v>
      </c>
      <c r="M47" s="130">
        <v>10579.968651</v>
      </c>
      <c r="N47" s="130">
        <v>15238.894792999996</v>
      </c>
      <c r="O47" s="130">
        <v>13298.768119999993</v>
      </c>
      <c r="P47" s="130">
        <v>10466.47208</v>
      </c>
      <c r="Q47" s="130">
        <v>-3465.6149999999993</v>
      </c>
      <c r="R47" s="130">
        <v>-5599.041000000003</v>
      </c>
      <c r="S47" s="130">
        <v>-6752.887</v>
      </c>
      <c r="T47" s="130">
        <v>-6574.502000000003</v>
      </c>
      <c r="U47" s="130">
        <v>-1198.8679999999995</v>
      </c>
      <c r="V47" s="130">
        <v>-697.7474629999988</v>
      </c>
      <c r="AA47" s="86"/>
      <c r="AB47" s="86"/>
      <c r="AC47" s="1"/>
      <c r="AD47" s="1"/>
      <c r="AE47" s="1"/>
      <c r="AF47" s="1"/>
    </row>
    <row r="48" spans="2:32" ht="11.25">
      <c r="B48" s="132" t="s">
        <v>170</v>
      </c>
      <c r="C48" s="130">
        <v>23293.035</v>
      </c>
      <c r="D48" s="130">
        <v>20175.070999999996</v>
      </c>
      <c r="E48" s="130">
        <v>21899.314</v>
      </c>
      <c r="F48" s="130">
        <v>27005.336</v>
      </c>
      <c r="G48" s="130">
        <v>25639.011000000002</v>
      </c>
      <c r="H48" s="130">
        <v>22348.603000000003</v>
      </c>
      <c r="I48" s="130">
        <v>26223.925</v>
      </c>
      <c r="J48" s="130">
        <v>33789.365307</v>
      </c>
      <c r="K48" s="130">
        <v>34382.61971</v>
      </c>
      <c r="L48" s="130">
        <v>31413.756039999997</v>
      </c>
      <c r="M48" s="130">
        <v>31620.439443</v>
      </c>
      <c r="N48" s="130">
        <v>35792.985843999995</v>
      </c>
      <c r="O48" s="130">
        <v>38554.769046999994</v>
      </c>
      <c r="P48" s="130">
        <v>43545.162211999996</v>
      </c>
      <c r="Q48" s="130">
        <v>46506.28300000001</v>
      </c>
      <c r="R48" s="130">
        <v>47746.727</v>
      </c>
      <c r="S48" s="130">
        <v>52994.34</v>
      </c>
      <c r="T48" s="130">
        <v>51139.862</v>
      </c>
      <c r="U48" s="130">
        <v>48011.44500000001</v>
      </c>
      <c r="V48" s="130">
        <v>55085.59453700001</v>
      </c>
      <c r="AA48" s="86"/>
      <c r="AB48" s="86"/>
      <c r="AC48" s="1"/>
      <c r="AD48" s="1"/>
      <c r="AE48" s="1"/>
      <c r="AF48" s="1"/>
    </row>
    <row r="49" spans="2:32" ht="11.25">
      <c r="B49" s="132" t="s">
        <v>171</v>
      </c>
      <c r="C49" s="130">
        <v>22090.58</v>
      </c>
      <c r="D49" s="130">
        <v>19394.998</v>
      </c>
      <c r="E49" s="130">
        <v>15428.925</v>
      </c>
      <c r="F49" s="130">
        <v>13915.821000000002</v>
      </c>
      <c r="G49" s="130">
        <v>13153.491000000002</v>
      </c>
      <c r="H49" s="130">
        <v>14044.304</v>
      </c>
      <c r="I49" s="130">
        <v>15050.827</v>
      </c>
      <c r="J49" s="130">
        <v>14605.253999999999</v>
      </c>
      <c r="K49" s="130">
        <v>18263.432738</v>
      </c>
      <c r="L49" s="130">
        <v>20661.362039000003</v>
      </c>
      <c r="M49" s="130">
        <v>21040.470792</v>
      </c>
      <c r="N49" s="130">
        <v>20554.091051</v>
      </c>
      <c r="O49" s="130">
        <v>25256.000927</v>
      </c>
      <c r="P49" s="130">
        <v>33078.690131999996</v>
      </c>
      <c r="Q49" s="130">
        <v>49971.898</v>
      </c>
      <c r="R49" s="130">
        <v>53345.768000000004</v>
      </c>
      <c r="S49" s="130">
        <v>59747.227</v>
      </c>
      <c r="T49" s="130">
        <v>57714.363999999994</v>
      </c>
      <c r="U49" s="130">
        <v>49210.31299999999</v>
      </c>
      <c r="V49" s="130">
        <v>55783.342000000004</v>
      </c>
      <c r="AA49" s="86"/>
      <c r="AB49" s="86"/>
      <c r="AC49" s="1"/>
      <c r="AD49" s="1"/>
      <c r="AE49" s="1"/>
      <c r="AF49" s="1"/>
    </row>
    <row r="50" spans="2:32" ht="11.25">
      <c r="B50" s="131" t="s">
        <v>172</v>
      </c>
      <c r="C50" s="130">
        <v>-13093.854</v>
      </c>
      <c r="D50" s="130">
        <v>-17039.048000000003</v>
      </c>
      <c r="E50" s="130">
        <v>-13354.053</v>
      </c>
      <c r="F50" s="130">
        <v>-13155.91</v>
      </c>
      <c r="G50" s="130">
        <v>-12877.301</v>
      </c>
      <c r="H50" s="130">
        <v>-13707.271999999999</v>
      </c>
      <c r="I50" s="130">
        <v>-12676.158</v>
      </c>
      <c r="J50" s="130">
        <v>-15095.87</v>
      </c>
      <c r="K50" s="130">
        <v>-15333.61761129</v>
      </c>
      <c r="L50" s="130">
        <v>-15369.127055570001</v>
      </c>
      <c r="M50" s="130">
        <v>-13542.84848439</v>
      </c>
      <c r="N50" s="130">
        <v>-11336.18092179</v>
      </c>
      <c r="O50" s="130">
        <v>-15577.053999999996</v>
      </c>
      <c r="P50" s="130">
        <v>-14691.767</v>
      </c>
      <c r="Q50" s="130">
        <v>-18540.511</v>
      </c>
      <c r="R50" s="130">
        <v>-20349.5189759585</v>
      </c>
      <c r="S50" s="130">
        <v>-25522.279187580396</v>
      </c>
      <c r="T50" s="130">
        <v>-28299.39060135478</v>
      </c>
      <c r="U50" s="130">
        <v>-25825.3079404652</v>
      </c>
      <c r="V50" s="130">
        <v>-25047.847198107484</v>
      </c>
      <c r="AA50" s="86"/>
      <c r="AB50" s="86"/>
      <c r="AC50" s="1"/>
      <c r="AD50" s="1"/>
      <c r="AE50" s="1"/>
      <c r="AF50" s="1"/>
    </row>
    <row r="51" spans="2:32" ht="11.25">
      <c r="B51" s="132" t="s">
        <v>173</v>
      </c>
      <c r="C51" s="130">
        <v>-2818.6919999999996</v>
      </c>
      <c r="D51" s="130">
        <v>-3490.63</v>
      </c>
      <c r="E51" s="130">
        <v>-2310.187</v>
      </c>
      <c r="F51" s="130">
        <v>-1657.659</v>
      </c>
      <c r="G51" s="130">
        <v>-1593.8779999999995</v>
      </c>
      <c r="H51" s="130">
        <v>-2557.4089999999997</v>
      </c>
      <c r="I51" s="130">
        <v>-2257.8759999999993</v>
      </c>
      <c r="J51" s="130">
        <v>-2895.533</v>
      </c>
      <c r="K51" s="130">
        <v>-2666.8309999999988</v>
      </c>
      <c r="L51" s="130">
        <v>-3596.201000000001</v>
      </c>
      <c r="M51" s="130">
        <v>-3799.8489999999993</v>
      </c>
      <c r="N51" s="130">
        <v>-3183.8909999999996</v>
      </c>
      <c r="O51" s="130">
        <v>-5245.557999999999</v>
      </c>
      <c r="P51" s="130">
        <v>-5657.267</v>
      </c>
      <c r="Q51" s="130">
        <v>-7482.952999999999</v>
      </c>
      <c r="R51" s="130">
        <v>-8681.1169759585</v>
      </c>
      <c r="S51" s="130">
        <v>-10646.034187580402</v>
      </c>
      <c r="T51" s="130">
        <v>-10110.523601354778</v>
      </c>
      <c r="U51" s="130">
        <v>-6976.905940465201</v>
      </c>
      <c r="V51" s="130">
        <v>-7162.0301981074845</v>
      </c>
      <c r="AA51" s="86"/>
      <c r="AB51" s="86"/>
      <c r="AC51" s="1"/>
      <c r="AD51" s="1"/>
      <c r="AE51" s="1"/>
      <c r="AF51" s="1"/>
    </row>
    <row r="52" spans="2:32" ht="11.25">
      <c r="B52" s="132" t="s">
        <v>174</v>
      </c>
      <c r="C52" s="130">
        <v>-9161</v>
      </c>
      <c r="D52" s="130">
        <v>-11353.3</v>
      </c>
      <c r="E52" s="130">
        <v>-9555.437</v>
      </c>
      <c r="F52" s="130">
        <v>-10202.7</v>
      </c>
      <c r="G52" s="130">
        <v>-9659.4</v>
      </c>
      <c r="H52" s="130">
        <v>-9327</v>
      </c>
      <c r="I52" s="130">
        <v>-8792.2</v>
      </c>
      <c r="J52" s="130">
        <v>-9831.9</v>
      </c>
      <c r="K52" s="130">
        <v>-9632.9</v>
      </c>
      <c r="L52" s="130">
        <v>-9748</v>
      </c>
      <c r="M52" s="130">
        <v>-8620.9</v>
      </c>
      <c r="N52" s="130">
        <v>-7253</v>
      </c>
      <c r="O52" s="130">
        <v>-8280</v>
      </c>
      <c r="P52" s="130">
        <v>-6337.4</v>
      </c>
      <c r="Q52" s="130">
        <v>-7946.369000000001</v>
      </c>
      <c r="R52" s="130">
        <v>-8778.345000000001</v>
      </c>
      <c r="S52" s="130">
        <v>-9482.998</v>
      </c>
      <c r="T52" s="130">
        <v>-11436.651999999998</v>
      </c>
      <c r="U52" s="130">
        <v>-14875.862000000001</v>
      </c>
      <c r="V52" s="130">
        <v>-14648.802</v>
      </c>
      <c r="AA52" s="86"/>
      <c r="AB52" s="86"/>
      <c r="AC52" s="1"/>
      <c r="AD52" s="1"/>
      <c r="AE52" s="1"/>
      <c r="AF52" s="1"/>
    </row>
    <row r="53" spans="2:32" ht="11.25">
      <c r="B53" s="132" t="s">
        <v>175</v>
      </c>
      <c r="C53" s="130">
        <v>-1111</v>
      </c>
      <c r="D53" s="130">
        <v>-2141.1</v>
      </c>
      <c r="E53" s="130">
        <v>-1452.6</v>
      </c>
      <c r="F53" s="130">
        <v>-1268.1</v>
      </c>
      <c r="G53" s="130">
        <v>-1599.3</v>
      </c>
      <c r="H53" s="130">
        <v>-1799</v>
      </c>
      <c r="I53" s="130">
        <v>-1526.5</v>
      </c>
      <c r="J53" s="130">
        <v>-2252.6</v>
      </c>
      <c r="K53" s="130">
        <v>-2913.9016112900003</v>
      </c>
      <c r="L53" s="130">
        <v>-1864.4980555700001</v>
      </c>
      <c r="M53" s="130">
        <v>-1030.09848439</v>
      </c>
      <c r="N53" s="130">
        <v>-748.39992179</v>
      </c>
      <c r="O53" s="130">
        <v>-1930.4</v>
      </c>
      <c r="P53" s="130">
        <v>-2565.9</v>
      </c>
      <c r="Q53" s="130">
        <v>-2951.2250000000004</v>
      </c>
      <c r="R53" s="130">
        <v>-2830.451</v>
      </c>
      <c r="S53" s="130">
        <v>-5443.128</v>
      </c>
      <c r="T53" s="130">
        <v>-6855.423999999999</v>
      </c>
      <c r="U53" s="130">
        <v>-4114.558</v>
      </c>
      <c r="V53" s="130">
        <v>-3316.1990000000005</v>
      </c>
      <c r="AA53" s="86"/>
      <c r="AB53" s="86"/>
      <c r="AC53" s="1"/>
      <c r="AD53" s="1"/>
      <c r="AE53" s="1"/>
      <c r="AF53" s="1"/>
    </row>
    <row r="54" spans="2:32" ht="11.25">
      <c r="B54" s="132" t="s">
        <v>176</v>
      </c>
      <c r="C54" s="130">
        <v>-3.162000000000262</v>
      </c>
      <c r="D54" s="130">
        <v>-54.01800000000412</v>
      </c>
      <c r="E54" s="130">
        <v>-35.82900000000018</v>
      </c>
      <c r="F54" s="130">
        <v>-27.450999999997748</v>
      </c>
      <c r="G54" s="130">
        <v>-24.723000000001093</v>
      </c>
      <c r="H54" s="130">
        <v>-23.862999999999374</v>
      </c>
      <c r="I54" s="130">
        <v>-99.58199999999852</v>
      </c>
      <c r="J54" s="130">
        <v>-115.83699999999999</v>
      </c>
      <c r="K54" s="130">
        <v>-119.98500000000104</v>
      </c>
      <c r="L54" s="130">
        <v>-160.4280000000001</v>
      </c>
      <c r="M54" s="130">
        <v>-92.00100000000248</v>
      </c>
      <c r="N54" s="130">
        <v>-150.89000000000124</v>
      </c>
      <c r="O54" s="130">
        <v>-121.09599999999728</v>
      </c>
      <c r="P54" s="130">
        <v>-131.2</v>
      </c>
      <c r="Q54" s="130">
        <v>-159.96399999999812</v>
      </c>
      <c r="R54" s="130">
        <v>-59.60599999999886</v>
      </c>
      <c r="S54" s="130">
        <v>49.88100000000395</v>
      </c>
      <c r="T54" s="130">
        <v>103.20899999999892</v>
      </c>
      <c r="U54" s="130">
        <v>142.01799999999912</v>
      </c>
      <c r="V54" s="130">
        <v>79.1840000000011</v>
      </c>
      <c r="AA54" s="86"/>
      <c r="AB54" s="86"/>
      <c r="AC54" s="1"/>
      <c r="AD54" s="1"/>
      <c r="AE54" s="1"/>
      <c r="AF54" s="1"/>
    </row>
    <row r="55" spans="2:32" ht="11.25">
      <c r="B55" s="131" t="s">
        <v>183</v>
      </c>
      <c r="C55" s="130">
        <v>185.53400000000002</v>
      </c>
      <c r="D55" s="130">
        <v>-14.226000000000028</v>
      </c>
      <c r="E55" s="130">
        <v>110.637</v>
      </c>
      <c r="F55" s="130">
        <v>161.307</v>
      </c>
      <c r="G55" s="130">
        <v>143.43800000000005</v>
      </c>
      <c r="H55" s="130">
        <v>79.714</v>
      </c>
      <c r="I55" s="130">
        <v>65.137</v>
      </c>
      <c r="J55" s="130">
        <v>91.52800000000002</v>
      </c>
      <c r="K55" s="130">
        <v>246.325</v>
      </c>
      <c r="L55" s="130">
        <v>833.013</v>
      </c>
      <c r="M55" s="130">
        <v>1555.422</v>
      </c>
      <c r="N55" s="130">
        <v>2206.12</v>
      </c>
      <c r="O55" s="130">
        <v>1602.402</v>
      </c>
      <c r="P55" s="130">
        <v>2414.0679999999998</v>
      </c>
      <c r="Q55" s="130">
        <v>3622.4119999999994</v>
      </c>
      <c r="R55" s="130">
        <v>2446.477</v>
      </c>
      <c r="S55" s="130">
        <v>1822.910606519384</v>
      </c>
      <c r="T55" s="130">
        <v>1457.9937301000002</v>
      </c>
      <c r="U55" s="130">
        <v>1689.3970000000002</v>
      </c>
      <c r="V55" s="130">
        <v>1521.065</v>
      </c>
      <c r="AA55" s="86"/>
      <c r="AB55" s="86"/>
      <c r="AC55" s="1"/>
      <c r="AD55" s="1"/>
      <c r="AE55" s="1"/>
      <c r="AF55" s="1"/>
    </row>
    <row r="56" spans="2:32" ht="11.25">
      <c r="B56" s="129" t="s">
        <v>177</v>
      </c>
      <c r="C56" s="130">
        <v>12745.738</v>
      </c>
      <c r="D56" s="130">
        <v>12100.726</v>
      </c>
      <c r="E56" s="130">
        <v>7418.763</v>
      </c>
      <c r="F56" s="130">
        <v>6529.193</v>
      </c>
      <c r="G56" s="130">
        <v>196.56199999999998</v>
      </c>
      <c r="H56" s="130">
        <v>1431.537000000002</v>
      </c>
      <c r="I56" s="130">
        <v>3258.6209999999983</v>
      </c>
      <c r="J56" s="130">
        <v>-2098.328</v>
      </c>
      <c r="K56" s="130">
        <v>629.0750000000069</v>
      </c>
      <c r="L56" s="130">
        <v>4592.4940000000015</v>
      </c>
      <c r="M56" s="130">
        <v>163.0059999999996</v>
      </c>
      <c r="N56" s="130">
        <v>9947.32</v>
      </c>
      <c r="O56" s="130">
        <v>10495.243</v>
      </c>
      <c r="P56" s="130">
        <v>8692.208000000006</v>
      </c>
      <c r="Q56" s="130">
        <v>29095.454</v>
      </c>
      <c r="R56" s="130">
        <v>33968.069347</v>
      </c>
      <c r="S56" s="130">
        <v>25800.339719924286</v>
      </c>
      <c r="T56" s="130">
        <v>29701.652310489073</v>
      </c>
      <c r="U56" s="130">
        <v>17319.138980706815</v>
      </c>
      <c r="V56" s="130">
        <v>19325.801319014485</v>
      </c>
      <c r="AA56" s="86"/>
      <c r="AB56" s="86"/>
      <c r="AC56" s="1"/>
      <c r="AD56" s="1"/>
      <c r="AE56" s="1"/>
      <c r="AF56" s="1"/>
    </row>
    <row r="57" spans="2:32" ht="11.25">
      <c r="B57" s="131" t="s">
        <v>504</v>
      </c>
      <c r="C57" s="130">
        <v>12.966</v>
      </c>
      <c r="D57" s="130">
        <v>6.126</v>
      </c>
      <c r="E57" s="130">
        <v>-3.137</v>
      </c>
      <c r="F57" s="130">
        <v>9.193</v>
      </c>
      <c r="G57" s="130">
        <v>6.362</v>
      </c>
      <c r="H57" s="130">
        <v>6.586</v>
      </c>
      <c r="I57" s="130">
        <v>5.063</v>
      </c>
      <c r="J57" s="130">
        <v>2.472</v>
      </c>
      <c r="K57" s="130">
        <v>-2.625</v>
      </c>
      <c r="L57" s="130">
        <v>1.187</v>
      </c>
      <c r="M57" s="130">
        <v>0.278</v>
      </c>
      <c r="N57" s="130">
        <v>36.88</v>
      </c>
      <c r="O57" s="130">
        <v>83.298</v>
      </c>
      <c r="P57" s="130">
        <v>173.932</v>
      </c>
      <c r="Q57" s="130">
        <v>351.688</v>
      </c>
      <c r="R57" s="130">
        <v>453.827</v>
      </c>
      <c r="S57" s="130">
        <v>392.598</v>
      </c>
      <c r="T57" s="130">
        <v>320.426</v>
      </c>
      <c r="U57" s="130">
        <v>337.727</v>
      </c>
      <c r="V57" s="130">
        <v>272.503</v>
      </c>
      <c r="AA57" s="86"/>
      <c r="AB57" s="86"/>
      <c r="AC57" s="1"/>
      <c r="AD57" s="1"/>
      <c r="AE57" s="1"/>
      <c r="AF57" s="1"/>
    </row>
    <row r="58" spans="2:32" ht="11.25">
      <c r="B58" s="131" t="s">
        <v>178</v>
      </c>
      <c r="C58" s="130">
        <v>2314.7</v>
      </c>
      <c r="D58" s="130">
        <v>2739.5</v>
      </c>
      <c r="E58" s="130">
        <v>1137.8</v>
      </c>
      <c r="F58" s="130">
        <v>1459.2</v>
      </c>
      <c r="G58" s="130">
        <v>1337.3</v>
      </c>
      <c r="H58" s="130">
        <v>173.55100000000004</v>
      </c>
      <c r="I58" s="130">
        <v>1030.758</v>
      </c>
      <c r="J58" s="130">
        <v>2629.5</v>
      </c>
      <c r="K58" s="130">
        <v>606.8</v>
      </c>
      <c r="L58" s="130">
        <v>364.2</v>
      </c>
      <c r="M58" s="130">
        <v>87.2</v>
      </c>
      <c r="N58" s="130">
        <v>1924.3</v>
      </c>
      <c r="O58" s="130">
        <v>798.6</v>
      </c>
      <c r="P58" s="130">
        <v>1460</v>
      </c>
      <c r="Q58" s="130">
        <v>3309.4840000000004</v>
      </c>
      <c r="R58" s="130">
        <v>11260.751</v>
      </c>
      <c r="S58" s="130">
        <v>17877.3703106468</v>
      </c>
      <c r="T58" s="130">
        <v>26001.596916419996</v>
      </c>
      <c r="U58" s="130">
        <v>26888.017614990233</v>
      </c>
      <c r="V58" s="130">
        <v>30497.65269975</v>
      </c>
      <c r="AA58" s="86"/>
      <c r="AB58" s="86"/>
      <c r="AC58" s="1"/>
      <c r="AD58" s="1"/>
      <c r="AE58" s="1"/>
      <c r="AF58" s="1"/>
    </row>
    <row r="59" spans="2:32" ht="11.25">
      <c r="B59" s="131" t="s">
        <v>503</v>
      </c>
      <c r="C59" s="130">
        <v>10418.072</v>
      </c>
      <c r="D59" s="130">
        <v>9355.1</v>
      </c>
      <c r="E59" s="130">
        <v>6284.1</v>
      </c>
      <c r="F59" s="130">
        <v>5060.8</v>
      </c>
      <c r="G59" s="130">
        <v>-1147.1</v>
      </c>
      <c r="H59" s="130">
        <v>1251.4</v>
      </c>
      <c r="I59" s="130">
        <v>2222.8</v>
      </c>
      <c r="J59" s="130">
        <v>-4730.3</v>
      </c>
      <c r="K59" s="130">
        <v>24.900000000007026</v>
      </c>
      <c r="L59" s="130">
        <v>4227.107</v>
      </c>
      <c r="M59" s="130">
        <v>75.52799999999979</v>
      </c>
      <c r="N59" s="130">
        <v>7986.14</v>
      </c>
      <c r="O59" s="130">
        <v>9613.345000000001</v>
      </c>
      <c r="P59" s="130">
        <v>7058.275999999998</v>
      </c>
      <c r="Q59" s="130">
        <v>25434.282</v>
      </c>
      <c r="R59" s="130">
        <v>22253.491347000003</v>
      </c>
      <c r="S59" s="130">
        <v>7530.37140927749</v>
      </c>
      <c r="T59" s="130">
        <v>3379.629394069103</v>
      </c>
      <c r="U59" s="130">
        <v>-9906.605634283398</v>
      </c>
      <c r="V59" s="130">
        <v>-11444.354380735549</v>
      </c>
      <c r="AA59" s="86"/>
      <c r="AB59" s="86"/>
      <c r="AC59" s="1"/>
      <c r="AD59" s="1"/>
      <c r="AE59" s="1"/>
      <c r="AF59" s="1"/>
    </row>
    <row r="60" spans="2:32" ht="11.25">
      <c r="B60" s="129" t="s">
        <v>180</v>
      </c>
      <c r="C60" s="130">
        <v>-415.17299999999796</v>
      </c>
      <c r="D60" s="130">
        <v>-369.12499999999636</v>
      </c>
      <c r="E60" s="130">
        <v>-669.9359999999972</v>
      </c>
      <c r="F60" s="130">
        <v>402.595</v>
      </c>
      <c r="G60" s="130">
        <v>-404.81900000000076</v>
      </c>
      <c r="H60" s="130">
        <v>56.02199999999448</v>
      </c>
      <c r="I60" s="130">
        <v>-806.0980000000006</v>
      </c>
      <c r="J60" s="130">
        <v>-832.5413069999997</v>
      </c>
      <c r="K60" s="130">
        <v>-774.8693607100072</v>
      </c>
      <c r="L60" s="130">
        <v>-328.0739454299936</v>
      </c>
      <c r="M60" s="130">
        <v>875.4518333900025</v>
      </c>
      <c r="N60" s="130">
        <v>-1385.9538712099948</v>
      </c>
      <c r="O60" s="130">
        <v>-1110.559119999998</v>
      </c>
      <c r="P60" s="130">
        <v>334.2189199999957</v>
      </c>
      <c r="Q60" s="130">
        <v>2207.16</v>
      </c>
      <c r="R60" s="130">
        <v>-1799.8863710414955</v>
      </c>
      <c r="S60" s="130">
        <v>-3255.2432657997692</v>
      </c>
      <c r="T60" s="130">
        <v>-4255.960827393028</v>
      </c>
      <c r="U60" s="130">
        <v>193.59996395482153</v>
      </c>
      <c r="V60" s="130">
        <v>2637.0739913552284</v>
      </c>
      <c r="AA60" s="86"/>
      <c r="AB60" s="86"/>
      <c r="AC60" s="1"/>
      <c r="AD60" s="1"/>
      <c r="AE60" s="1"/>
      <c r="AF60" s="1"/>
    </row>
    <row r="61" spans="2:32" ht="11.25">
      <c r="B61" s="134" t="s">
        <v>181</v>
      </c>
      <c r="C61" s="137">
        <v>624.7</v>
      </c>
      <c r="D61" s="137">
        <v>-4541.6</v>
      </c>
      <c r="E61" s="137">
        <v>-24.2</v>
      </c>
      <c r="F61" s="137">
        <v>7026.7</v>
      </c>
      <c r="G61" s="137">
        <v>-456.6</v>
      </c>
      <c r="H61" s="137">
        <v>-3835.7</v>
      </c>
      <c r="I61" s="137">
        <v>1014.6</v>
      </c>
      <c r="J61" s="137">
        <v>1248.9</v>
      </c>
      <c r="K61" s="137">
        <v>886.1</v>
      </c>
      <c r="L61" s="137">
        <v>480.7</v>
      </c>
      <c r="M61" s="137">
        <v>-369</v>
      </c>
      <c r="N61" s="137">
        <v>14670.2</v>
      </c>
      <c r="O61" s="137">
        <v>8708.8</v>
      </c>
      <c r="P61" s="137">
        <v>7215.2</v>
      </c>
      <c r="Q61" s="137">
        <v>12918.9</v>
      </c>
      <c r="R61" s="137">
        <v>8666.1</v>
      </c>
      <c r="S61" s="137">
        <v>-7907.159126936498</v>
      </c>
      <c r="T61" s="137">
        <v>-7970.207388158739</v>
      </c>
      <c r="U61" s="137">
        <v>-7822.039995803561</v>
      </c>
      <c r="V61" s="137">
        <v>-2261.6543507377696</v>
      </c>
      <c r="AA61" s="86"/>
      <c r="AB61" s="86"/>
      <c r="AC61" s="1"/>
      <c r="AD61" s="1"/>
      <c r="AE61" s="1"/>
      <c r="AF61" s="1"/>
    </row>
    <row r="62" spans="2:32" ht="11.25">
      <c r="B62" s="140"/>
      <c r="C62" s="450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86"/>
      <c r="X62" s="86"/>
      <c r="Y62" s="86"/>
      <c r="Z62" s="86"/>
      <c r="AA62" s="86"/>
      <c r="AB62" s="86"/>
      <c r="AC62" s="1"/>
      <c r="AD62" s="1"/>
      <c r="AE62" s="1"/>
      <c r="AF62" s="1"/>
    </row>
    <row r="63" spans="2:32" ht="11.25">
      <c r="B63" s="1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86"/>
      <c r="X63" s="86"/>
      <c r="Y63" s="86"/>
      <c r="Z63" s="86"/>
      <c r="AA63" s="86"/>
      <c r="AB63" s="86"/>
      <c r="AC63" s="1"/>
      <c r="AD63" s="1"/>
      <c r="AE63" s="1"/>
      <c r="AF63" s="1"/>
    </row>
    <row r="64" spans="2:32" ht="11.25">
      <c r="B64" s="126" t="s">
        <v>167</v>
      </c>
      <c r="C64" s="128">
        <v>2001</v>
      </c>
      <c r="D64" s="128">
        <v>2002</v>
      </c>
      <c r="E64" s="128">
        <v>2003</v>
      </c>
      <c r="F64" s="128">
        <v>2004</v>
      </c>
      <c r="G64" s="128">
        <v>2005</v>
      </c>
      <c r="H64" s="128">
        <v>2006</v>
      </c>
      <c r="I64" s="128">
        <v>2007</v>
      </c>
      <c r="J64" s="128">
        <v>2008</v>
      </c>
      <c r="K64" s="128">
        <v>2009</v>
      </c>
      <c r="L64" s="128">
        <v>2010</v>
      </c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86"/>
      <c r="X64" s="86"/>
      <c r="Y64" s="86"/>
      <c r="Z64" s="86"/>
      <c r="AA64" s="86"/>
      <c r="AB64" s="86"/>
      <c r="AC64" s="1"/>
      <c r="AD64" s="1"/>
      <c r="AE64" s="1"/>
      <c r="AF64" s="1"/>
    </row>
    <row r="65" spans="2:32" ht="11.25">
      <c r="B65" s="129" t="s">
        <v>168</v>
      </c>
      <c r="C65" s="130">
        <v>-23214.529000307</v>
      </c>
      <c r="D65" s="130">
        <v>-7636.6293509564</v>
      </c>
      <c r="E65" s="130">
        <v>4177.28549243172</v>
      </c>
      <c r="F65" s="130">
        <v>11679.238006548</v>
      </c>
      <c r="G65" s="130">
        <v>13984.6564782053</v>
      </c>
      <c r="H65" s="130">
        <v>13642.6024551701</v>
      </c>
      <c r="I65" s="130">
        <v>1550.72509180488</v>
      </c>
      <c r="J65" s="130">
        <v>-28192.023363094</v>
      </c>
      <c r="K65" s="130">
        <v>-24302.2614373544</v>
      </c>
      <c r="L65" s="130">
        <v>-47364.73069753</v>
      </c>
      <c r="M65" s="130"/>
      <c r="N65" s="133"/>
      <c r="O65" s="130"/>
      <c r="P65" s="130"/>
      <c r="Q65" s="133"/>
      <c r="R65" s="133"/>
      <c r="S65" s="133"/>
      <c r="T65" s="133"/>
      <c r="U65" s="133"/>
      <c r="V65" s="133"/>
      <c r="W65" s="86"/>
      <c r="X65" s="86"/>
      <c r="Y65" s="86"/>
      <c r="Z65" s="86"/>
      <c r="AA65" s="86"/>
      <c r="AB65" s="86"/>
      <c r="AC65" s="1"/>
      <c r="AD65" s="1"/>
      <c r="AE65" s="1"/>
      <c r="AF65" s="1"/>
    </row>
    <row r="66" spans="2:32" ht="11.25">
      <c r="B66" s="131" t="s">
        <v>169</v>
      </c>
      <c r="C66" s="130">
        <v>2650.467</v>
      </c>
      <c r="D66" s="130">
        <v>13121.297</v>
      </c>
      <c r="E66" s="130">
        <v>24793.924087</v>
      </c>
      <c r="F66" s="130">
        <v>33640.540716</v>
      </c>
      <c r="G66" s="130">
        <v>44702.878255</v>
      </c>
      <c r="H66" s="130">
        <v>46456.628726</v>
      </c>
      <c r="I66" s="130">
        <v>40031.62658</v>
      </c>
      <c r="J66" s="130">
        <v>24835.752407</v>
      </c>
      <c r="K66" s="130">
        <v>25289.8057</v>
      </c>
      <c r="L66" s="130">
        <v>20220.96931</v>
      </c>
      <c r="M66" s="130"/>
      <c r="N66" s="133"/>
      <c r="O66" s="130"/>
      <c r="P66" s="130"/>
      <c r="Q66" s="133"/>
      <c r="R66" s="133"/>
      <c r="S66" s="133"/>
      <c r="T66" s="133"/>
      <c r="U66" s="133"/>
      <c r="V66" s="133"/>
      <c r="W66" s="86"/>
      <c r="X66" s="86"/>
      <c r="Y66" s="86"/>
      <c r="Z66" s="86"/>
      <c r="AA66" s="86"/>
      <c r="AB66" s="86"/>
      <c r="AC66" s="1"/>
      <c r="AD66" s="1"/>
      <c r="AE66" s="1"/>
      <c r="AF66" s="1"/>
    </row>
    <row r="67" spans="2:32" ht="11.25">
      <c r="B67" s="132" t="s">
        <v>170</v>
      </c>
      <c r="C67" s="130">
        <v>58222.643</v>
      </c>
      <c r="D67" s="130">
        <v>60361.785</v>
      </c>
      <c r="E67" s="130">
        <v>73084.140087</v>
      </c>
      <c r="F67" s="130">
        <v>96475.238342</v>
      </c>
      <c r="G67" s="130">
        <v>118308.387113</v>
      </c>
      <c r="H67" s="130">
        <v>137807.469531</v>
      </c>
      <c r="I67" s="130">
        <v>160649.07283</v>
      </c>
      <c r="J67" s="130">
        <v>197942.442909</v>
      </c>
      <c r="K67" s="130">
        <v>152994.7423</v>
      </c>
      <c r="L67" s="130">
        <v>201915.285335</v>
      </c>
      <c r="M67" s="130"/>
      <c r="N67" s="133"/>
      <c r="O67" s="130"/>
      <c r="P67" s="130"/>
      <c r="Q67" s="133"/>
      <c r="R67" s="133"/>
      <c r="S67" s="133"/>
      <c r="T67" s="133"/>
      <c r="U67" s="133"/>
      <c r="V67" s="133"/>
      <c r="W67" s="86"/>
      <c r="X67" s="86"/>
      <c r="Y67" s="86"/>
      <c r="Z67" s="86"/>
      <c r="AA67" s="86"/>
      <c r="AB67" s="86"/>
      <c r="AC67" s="1"/>
      <c r="AD67" s="1"/>
      <c r="AE67" s="1"/>
      <c r="AF67" s="1"/>
    </row>
    <row r="68" spans="2:32" ht="11.25">
      <c r="B68" s="132" t="s">
        <v>171</v>
      </c>
      <c r="C68" s="130">
        <v>55572.176</v>
      </c>
      <c r="D68" s="130">
        <v>47240.488</v>
      </c>
      <c r="E68" s="130">
        <v>48290.216</v>
      </c>
      <c r="F68" s="130">
        <v>62834.697626</v>
      </c>
      <c r="G68" s="130">
        <v>73605.508858</v>
      </c>
      <c r="H68" s="130">
        <v>91350.840805</v>
      </c>
      <c r="I68" s="130">
        <v>120617.44625</v>
      </c>
      <c r="J68" s="130">
        <v>173106.690502</v>
      </c>
      <c r="K68" s="130">
        <v>127704.9366</v>
      </c>
      <c r="L68" s="130">
        <v>181694.316025</v>
      </c>
      <c r="M68" s="130"/>
      <c r="N68" s="133"/>
      <c r="O68" s="130"/>
      <c r="P68" s="130"/>
      <c r="Q68" s="133"/>
      <c r="R68" s="133"/>
      <c r="S68" s="133"/>
      <c r="T68" s="133"/>
      <c r="U68" s="133"/>
      <c r="V68" s="133"/>
      <c r="W68" s="86"/>
      <c r="X68" s="86"/>
      <c r="Y68" s="86"/>
      <c r="Z68" s="86"/>
      <c r="AA68" s="86"/>
      <c r="AB68" s="86"/>
      <c r="AC68" s="1"/>
      <c r="AD68" s="1"/>
      <c r="AE68" s="1"/>
      <c r="AF68" s="1"/>
    </row>
    <row r="69" spans="2:32" ht="11.25">
      <c r="B69" s="131" t="s">
        <v>172</v>
      </c>
      <c r="C69" s="130">
        <v>-27502.520000307</v>
      </c>
      <c r="D69" s="130">
        <v>-23147.7413509564</v>
      </c>
      <c r="E69" s="130">
        <v>-23483.2275945683</v>
      </c>
      <c r="F69" s="130">
        <v>-25197.6514446694</v>
      </c>
      <c r="G69" s="130">
        <v>-34275.9902080427</v>
      </c>
      <c r="H69" s="130">
        <v>-37120.3594553588</v>
      </c>
      <c r="I69" s="130">
        <v>-42509.8910543651</v>
      </c>
      <c r="J69" s="130">
        <v>-57251.642240794</v>
      </c>
      <c r="K69" s="130">
        <v>-52929.5793373543</v>
      </c>
      <c r="L69" s="130">
        <v>-70373.24455971</v>
      </c>
      <c r="M69" s="130"/>
      <c r="N69" s="133"/>
      <c r="O69" s="130"/>
      <c r="P69" s="130"/>
      <c r="Q69" s="133"/>
      <c r="R69" s="133"/>
      <c r="S69" s="133"/>
      <c r="T69" s="133"/>
      <c r="U69" s="133"/>
      <c r="V69" s="133"/>
      <c r="W69" s="86"/>
      <c r="X69" s="86"/>
      <c r="Y69" s="86"/>
      <c r="Z69" s="86"/>
      <c r="AA69" s="86"/>
      <c r="AB69" s="86"/>
      <c r="AC69" s="1"/>
      <c r="AD69" s="1"/>
      <c r="AE69" s="1"/>
      <c r="AF69" s="1"/>
    </row>
    <row r="70" spans="2:32" ht="11.25">
      <c r="B70" s="132" t="s">
        <v>173</v>
      </c>
      <c r="C70" s="130">
        <v>-7759.31280341414</v>
      </c>
      <c r="D70" s="130">
        <v>-4957.19092372193</v>
      </c>
      <c r="E70" s="130">
        <v>-4931.10723476362</v>
      </c>
      <c r="F70" s="130">
        <v>-4677.52137997457</v>
      </c>
      <c r="G70" s="130">
        <v>-8308.60317026577</v>
      </c>
      <c r="H70" s="130">
        <v>-9640.37454774561</v>
      </c>
      <c r="I70" s="130">
        <v>-13218.7244232832</v>
      </c>
      <c r="J70" s="130">
        <v>-16689.877845942</v>
      </c>
      <c r="K70" s="130">
        <v>-19245.3673373544</v>
      </c>
      <c r="L70" s="130">
        <v>-30806.69817974</v>
      </c>
      <c r="M70" s="130"/>
      <c r="N70" s="133"/>
      <c r="O70" s="130"/>
      <c r="P70" s="130"/>
      <c r="Q70" s="133"/>
      <c r="R70" s="133"/>
      <c r="S70" s="133"/>
      <c r="T70" s="133"/>
      <c r="U70" s="133"/>
      <c r="V70" s="133"/>
      <c r="W70" s="86"/>
      <c r="X70" s="86"/>
      <c r="Y70" s="86"/>
      <c r="Z70" s="86"/>
      <c r="AA70" s="86"/>
      <c r="AB70" s="86"/>
      <c r="AC70" s="1"/>
      <c r="AD70" s="1"/>
      <c r="AE70" s="1"/>
      <c r="AF70" s="1"/>
    </row>
    <row r="71" spans="2:27" ht="11.25">
      <c r="B71" s="132" t="s">
        <v>174</v>
      </c>
      <c r="C71" s="130">
        <v>-14877.3171968929</v>
      </c>
      <c r="D71" s="130">
        <v>-13130.4834272345</v>
      </c>
      <c r="E71" s="130">
        <v>-13020.2463598047</v>
      </c>
      <c r="F71" s="130">
        <v>-13363.6090646948</v>
      </c>
      <c r="G71" s="130">
        <v>-13495.589037777</v>
      </c>
      <c r="H71" s="130">
        <v>-11288.6294173788</v>
      </c>
      <c r="I71" s="130">
        <v>-7304.58257248818</v>
      </c>
      <c r="J71" s="130">
        <v>-7231.88139485207</v>
      </c>
      <c r="K71" s="130">
        <v>-9069.4725</v>
      </c>
      <c r="L71" s="130">
        <v>-9690.19543996</v>
      </c>
      <c r="M71" s="130"/>
      <c r="N71" s="133"/>
      <c r="O71" s="130"/>
      <c r="P71" s="130"/>
      <c r="Q71" s="133"/>
      <c r="R71" s="133"/>
      <c r="S71" s="133"/>
      <c r="T71" s="133"/>
      <c r="U71" s="133"/>
      <c r="V71" s="133"/>
      <c r="W71" s="86"/>
      <c r="X71" s="86"/>
      <c r="Y71" s="86"/>
      <c r="Z71" s="86"/>
      <c r="AA71" s="86"/>
    </row>
    <row r="72" spans="2:27" ht="11.25">
      <c r="B72" s="132" t="s">
        <v>175</v>
      </c>
      <c r="C72" s="130">
        <v>-4960.981</v>
      </c>
      <c r="D72" s="130">
        <v>-5161.829</v>
      </c>
      <c r="E72" s="130">
        <v>-5640.447</v>
      </c>
      <c r="F72" s="130">
        <v>-7337.528</v>
      </c>
      <c r="G72" s="130">
        <v>-12685.838</v>
      </c>
      <c r="H72" s="130">
        <v>-16368.6154902344</v>
      </c>
      <c r="I72" s="130">
        <v>-22434.9470585938</v>
      </c>
      <c r="J72" s="130">
        <v>-33874.904</v>
      </c>
      <c r="K72" s="130">
        <v>-25217.8431</v>
      </c>
      <c r="L72" s="130">
        <v>-30374.83849058</v>
      </c>
      <c r="M72" s="130"/>
      <c r="N72" s="133"/>
      <c r="O72" s="130"/>
      <c r="P72" s="130"/>
      <c r="Q72" s="133"/>
      <c r="R72" s="133"/>
      <c r="S72" s="133"/>
      <c r="T72" s="133"/>
      <c r="U72" s="133"/>
      <c r="V72" s="133"/>
      <c r="W72" s="86"/>
      <c r="X72" s="86"/>
      <c r="Y72" s="86"/>
      <c r="Z72" s="86"/>
      <c r="AA72" s="86"/>
    </row>
    <row r="73" spans="2:27" ht="11.25">
      <c r="B73" s="132" t="s">
        <v>176</v>
      </c>
      <c r="C73" s="130">
        <v>95.09100000004037</v>
      </c>
      <c r="D73" s="130">
        <v>101.76200000003155</v>
      </c>
      <c r="E73" s="130">
        <v>108.57300000001851</v>
      </c>
      <c r="F73" s="130">
        <v>181.00699999996868</v>
      </c>
      <c r="G73" s="130">
        <v>214.04000000006636</v>
      </c>
      <c r="H73" s="130">
        <v>177.2600000000093</v>
      </c>
      <c r="I73" s="130">
        <v>448.36300000008487</v>
      </c>
      <c r="J73" s="130">
        <v>545.0210000000734</v>
      </c>
      <c r="K73" s="130">
        <v>603.103600000104</v>
      </c>
      <c r="L73" s="130">
        <v>498.4875505700038</v>
      </c>
      <c r="M73" s="130"/>
      <c r="N73" s="133"/>
      <c r="O73" s="130"/>
      <c r="P73" s="130"/>
      <c r="Q73" s="133"/>
      <c r="R73" s="133"/>
      <c r="S73" s="133"/>
      <c r="T73" s="133"/>
      <c r="U73" s="133"/>
      <c r="V73" s="133"/>
      <c r="W73" s="86"/>
      <c r="X73" s="86"/>
      <c r="Y73" s="86"/>
      <c r="Z73" s="86"/>
      <c r="AA73" s="86"/>
    </row>
    <row r="74" spans="2:27" ht="11.25">
      <c r="B74" s="131" t="s">
        <v>183</v>
      </c>
      <c r="C74" s="130">
        <v>1637.524</v>
      </c>
      <c r="D74" s="130">
        <v>2389.815</v>
      </c>
      <c r="E74" s="130">
        <v>2866.589</v>
      </c>
      <c r="F74" s="130">
        <v>3236.34873521737</v>
      </c>
      <c r="G74" s="130">
        <v>3557.76843124804</v>
      </c>
      <c r="H74" s="130">
        <v>4306.33318452889</v>
      </c>
      <c r="I74" s="130">
        <v>4028.98956617</v>
      </c>
      <c r="J74" s="130">
        <v>4223.8664707</v>
      </c>
      <c r="K74" s="130">
        <v>3337.5122</v>
      </c>
      <c r="L74" s="130">
        <v>2787.54455218</v>
      </c>
      <c r="M74" s="130"/>
      <c r="N74" s="133"/>
      <c r="O74" s="130"/>
      <c r="P74" s="130"/>
      <c r="Q74" s="133"/>
      <c r="R74" s="133"/>
      <c r="S74" s="133"/>
      <c r="T74" s="133"/>
      <c r="U74" s="133"/>
      <c r="V74" s="133"/>
      <c r="W74" s="86"/>
      <c r="X74" s="86"/>
      <c r="Y74" s="86"/>
      <c r="Z74" s="86"/>
      <c r="AA74" s="86"/>
    </row>
    <row r="75" spans="2:27" ht="11.25">
      <c r="B75" s="129" t="s">
        <v>177</v>
      </c>
      <c r="C75" s="130">
        <v>27052.2603353766</v>
      </c>
      <c r="D75" s="130">
        <v>8004.42614551387</v>
      </c>
      <c r="E75" s="130">
        <v>5110.94160543591</v>
      </c>
      <c r="F75" s="130">
        <v>-7522.86925225455</v>
      </c>
      <c r="G75" s="130">
        <v>-9464.04759477843</v>
      </c>
      <c r="H75" s="130">
        <v>16298.8246655747</v>
      </c>
      <c r="I75" s="130">
        <v>89085.5987853515</v>
      </c>
      <c r="J75" s="130">
        <v>29351.6509054997</v>
      </c>
      <c r="K75" s="130">
        <v>71300.6008</v>
      </c>
      <c r="L75" s="130">
        <v>99661.98683976</v>
      </c>
      <c r="M75" s="130"/>
      <c r="N75" s="133"/>
      <c r="O75" s="130"/>
      <c r="P75" s="130"/>
      <c r="Q75" s="133"/>
      <c r="R75" s="133"/>
      <c r="S75" s="133"/>
      <c r="T75" s="133"/>
      <c r="U75" s="133"/>
      <c r="V75" s="133"/>
      <c r="W75" s="86"/>
      <c r="X75" s="86"/>
      <c r="Y75" s="86"/>
      <c r="Z75" s="86"/>
      <c r="AA75" s="86"/>
    </row>
    <row r="76" spans="2:27" ht="11.25">
      <c r="B76" s="131" t="s">
        <v>504</v>
      </c>
      <c r="C76" s="130">
        <v>-35.971</v>
      </c>
      <c r="D76" s="130">
        <v>432.959</v>
      </c>
      <c r="E76" s="130">
        <v>498.188</v>
      </c>
      <c r="F76" s="130">
        <v>371.739</v>
      </c>
      <c r="G76" s="130">
        <v>662.761</v>
      </c>
      <c r="H76" s="130">
        <v>868.976</v>
      </c>
      <c r="I76" s="130">
        <v>755.863</v>
      </c>
      <c r="J76" s="130">
        <v>1055.117</v>
      </c>
      <c r="K76" s="130">
        <v>1128.5285</v>
      </c>
      <c r="L76" s="130">
        <v>1118.5446</v>
      </c>
      <c r="M76" s="130"/>
      <c r="N76" s="133"/>
      <c r="O76" s="130"/>
      <c r="P76" s="130"/>
      <c r="Q76" s="133"/>
      <c r="R76" s="133"/>
      <c r="S76" s="133"/>
      <c r="T76" s="133"/>
      <c r="U76" s="133"/>
      <c r="V76" s="133"/>
      <c r="W76" s="86"/>
      <c r="X76" s="86"/>
      <c r="Y76" s="86"/>
      <c r="Z76" s="86"/>
      <c r="AA76" s="86"/>
    </row>
    <row r="77" spans="2:27" ht="11.25">
      <c r="B77" s="131" t="s">
        <v>178</v>
      </c>
      <c r="C77" s="130">
        <v>24714.939372251</v>
      </c>
      <c r="D77" s="130">
        <v>14108.096193114</v>
      </c>
      <c r="E77" s="130">
        <v>9894.2246709901</v>
      </c>
      <c r="F77" s="130">
        <v>8338.89645975335</v>
      </c>
      <c r="G77" s="130">
        <v>12549.590734979</v>
      </c>
      <c r="H77" s="130">
        <v>-9380.28304706223</v>
      </c>
      <c r="I77" s="130">
        <v>27518.2412732649</v>
      </c>
      <c r="J77" s="130">
        <v>24601.0902736125</v>
      </c>
      <c r="K77" s="130">
        <v>36032.8058</v>
      </c>
      <c r="L77" s="130">
        <v>36918.92357876</v>
      </c>
      <c r="M77" s="130"/>
      <c r="N77" s="133"/>
      <c r="O77" s="130"/>
      <c r="P77" s="130"/>
      <c r="Q77" s="133"/>
      <c r="R77" s="133"/>
      <c r="S77" s="133"/>
      <c r="T77" s="133"/>
      <c r="U77" s="133"/>
      <c r="V77" s="133"/>
      <c r="W77" s="86"/>
      <c r="X77" s="86"/>
      <c r="Y77" s="86"/>
      <c r="Z77" s="86"/>
      <c r="AA77" s="86"/>
    </row>
    <row r="78" spans="2:27" ht="11.25">
      <c r="B78" s="131" t="s">
        <v>503</v>
      </c>
      <c r="C78" s="130">
        <v>2373.29196312563</v>
      </c>
      <c r="D78" s="130">
        <v>-6536.62904760017</v>
      </c>
      <c r="E78" s="130">
        <v>-5281.471065554201</v>
      </c>
      <c r="F78" s="130">
        <v>-16233.5047120079</v>
      </c>
      <c r="G78" s="130">
        <v>-22676.399329757398</v>
      </c>
      <c r="H78" s="130">
        <v>24810.131712637</v>
      </c>
      <c r="I78" s="130">
        <v>60811.494512086596</v>
      </c>
      <c r="J78" s="130">
        <v>3695.44363188727</v>
      </c>
      <c r="K78" s="130">
        <v>34139.2665</v>
      </c>
      <c r="L78" s="130">
        <v>62021.8416</v>
      </c>
      <c r="M78" s="130"/>
      <c r="N78" s="133"/>
      <c r="O78" s="130"/>
      <c r="P78" s="130"/>
      <c r="Q78" s="133"/>
      <c r="R78" s="133"/>
      <c r="S78" s="133"/>
      <c r="T78" s="133"/>
      <c r="U78" s="133"/>
      <c r="V78" s="133"/>
      <c r="W78" s="86"/>
      <c r="X78" s="86"/>
      <c r="Y78" s="86"/>
      <c r="Z78" s="86"/>
      <c r="AA78" s="86"/>
    </row>
    <row r="79" spans="2:27" ht="11.25">
      <c r="B79" s="129" t="s">
        <v>180</v>
      </c>
      <c r="C79" s="130">
        <v>-531.130850621005</v>
      </c>
      <c r="D79" s="130">
        <v>-65.7095697267378</v>
      </c>
      <c r="E79" s="130">
        <v>-792.576604063708</v>
      </c>
      <c r="F79" s="130">
        <v>-1912.33891969946</v>
      </c>
      <c r="G79" s="130">
        <v>-201.145011875354</v>
      </c>
      <c r="H79" s="130">
        <v>627.690295639671</v>
      </c>
      <c r="I79" s="130">
        <v>-3152.07819548919</v>
      </c>
      <c r="J79" s="130">
        <v>1809.44452564429</v>
      </c>
      <c r="K79" s="130">
        <v>-347.351562645644</v>
      </c>
      <c r="L79" s="130">
        <v>-3196.75255823002</v>
      </c>
      <c r="M79" s="130"/>
      <c r="N79" s="133"/>
      <c r="O79" s="130"/>
      <c r="P79" s="130"/>
      <c r="Q79" s="133"/>
      <c r="R79" s="133"/>
      <c r="S79" s="133"/>
      <c r="T79" s="133"/>
      <c r="U79" s="133"/>
      <c r="V79" s="133"/>
      <c r="W79" s="86"/>
      <c r="X79" s="86"/>
      <c r="Y79" s="86"/>
      <c r="Z79" s="86"/>
      <c r="AA79" s="86"/>
    </row>
    <row r="80" spans="2:27" ht="11.25">
      <c r="B80" s="134" t="s">
        <v>181</v>
      </c>
      <c r="C80" s="137">
        <v>3306.60048444861</v>
      </c>
      <c r="D80" s="137">
        <v>302.08722483073</v>
      </c>
      <c r="E80" s="137">
        <v>8495.65049380393</v>
      </c>
      <c r="F80" s="137">
        <v>2244.02983459395</v>
      </c>
      <c r="G80" s="137">
        <v>4319.46387155151</v>
      </c>
      <c r="H80" s="137">
        <v>30569.1174163845</v>
      </c>
      <c r="I80" s="137">
        <v>87484.2456816672</v>
      </c>
      <c r="J80" s="137">
        <v>2969.07206805001</v>
      </c>
      <c r="K80" s="137">
        <v>46650.9878</v>
      </c>
      <c r="L80" s="137">
        <v>49100.503584</v>
      </c>
      <c r="M80" s="130"/>
      <c r="N80" s="133"/>
      <c r="O80" s="130"/>
      <c r="P80" s="130"/>
      <c r="Q80" s="133"/>
      <c r="R80" s="133"/>
      <c r="S80" s="133"/>
      <c r="T80" s="133"/>
      <c r="U80" s="133"/>
      <c r="V80" s="133"/>
      <c r="W80" s="86"/>
      <c r="X80" s="86"/>
      <c r="Y80" s="86"/>
      <c r="Z80" s="86"/>
      <c r="AA80" s="86"/>
    </row>
    <row r="81" spans="2:27" ht="11.25">
      <c r="B81" s="140" t="s">
        <v>182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86"/>
      <c r="X81" s="86"/>
      <c r="Y81" s="86"/>
      <c r="Z81" s="86"/>
      <c r="AA81" s="86"/>
    </row>
    <row r="82" spans="8:27" ht="11.25"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86"/>
      <c r="X82" s="86"/>
      <c r="Y82" s="86"/>
      <c r="Z82" s="86"/>
      <c r="AA82" s="86"/>
    </row>
    <row r="83" spans="8:27" ht="11.25"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86"/>
      <c r="X83" s="86"/>
      <c r="Y83" s="86"/>
      <c r="Z83" s="86"/>
      <c r="AA83" s="86"/>
    </row>
    <row r="84" spans="10:27" ht="11.25"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86"/>
      <c r="X84" s="86"/>
      <c r="Y84" s="86"/>
      <c r="Z84" s="86"/>
      <c r="AA84" s="86"/>
    </row>
    <row r="85" spans="10:27" ht="11.25"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86"/>
      <c r="X85" s="86"/>
      <c r="Y85" s="86"/>
      <c r="Z85" s="86"/>
      <c r="AA85" s="86"/>
    </row>
    <row r="86" spans="10:27" ht="11.25"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86"/>
      <c r="X86" s="86"/>
      <c r="Y86" s="86"/>
      <c r="Z86" s="86"/>
      <c r="AA86" s="86"/>
    </row>
    <row r="87" spans="10:27" ht="11.25"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86"/>
      <c r="X87" s="86"/>
      <c r="Y87" s="86"/>
      <c r="Z87" s="86"/>
      <c r="AA87" s="86"/>
    </row>
    <row r="88" spans="10:27" ht="11.25"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86"/>
      <c r="X88" s="86"/>
      <c r="Y88" s="86"/>
      <c r="Z88" s="86"/>
      <c r="AA88" s="86"/>
    </row>
    <row r="89" spans="10:27" ht="11.25"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86"/>
      <c r="X89" s="86"/>
      <c r="Y89" s="86"/>
      <c r="Z89" s="86"/>
      <c r="AA89" s="86"/>
    </row>
  </sheetData>
  <sheetProtection/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186" t="s">
        <v>577</v>
      </c>
      <c r="F1" s="57"/>
      <c r="G1" s="456" t="str">
        <f>'Tab 1'!$L$1</f>
        <v>Carta de Conjuntura | dez 2011</v>
      </c>
    </row>
    <row r="3" ht="11.25">
      <c r="B3" s="2" t="s">
        <v>545</v>
      </c>
    </row>
    <row r="4" ht="11.25">
      <c r="B4" s="291" t="s">
        <v>381</v>
      </c>
    </row>
    <row r="5" ht="11.25">
      <c r="B5" s="9" t="s">
        <v>382</v>
      </c>
    </row>
    <row r="6" ht="11.25">
      <c r="B6" s="9"/>
    </row>
    <row r="7" spans="2:7" ht="11.25">
      <c r="B7" s="270"/>
      <c r="C7" s="16" t="s">
        <v>383</v>
      </c>
      <c r="D7" s="16" t="s">
        <v>384</v>
      </c>
      <c r="E7" s="16" t="s">
        <v>383</v>
      </c>
      <c r="F7" s="17" t="s">
        <v>385</v>
      </c>
      <c r="G7" s="17" t="s">
        <v>389</v>
      </c>
    </row>
    <row r="8" spans="2:7" s="197" customFormat="1" ht="11.25">
      <c r="B8" s="294" t="s">
        <v>1</v>
      </c>
      <c r="C8" s="295" t="s">
        <v>390</v>
      </c>
      <c r="D8" s="295" t="s">
        <v>391</v>
      </c>
      <c r="E8" s="295" t="s">
        <v>386</v>
      </c>
      <c r="F8" s="296" t="s">
        <v>387</v>
      </c>
      <c r="G8" s="296" t="s">
        <v>388</v>
      </c>
    </row>
    <row r="9" spans="2:7" s="197" customFormat="1" ht="12" thickBot="1">
      <c r="B9" s="271"/>
      <c r="C9" s="69"/>
      <c r="D9" s="69"/>
      <c r="E9" s="69"/>
      <c r="F9" s="297" t="s">
        <v>12</v>
      </c>
      <c r="G9" s="297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298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299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299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299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299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299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299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299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299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299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299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299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299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299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299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299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299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299">
        <v>14.55973146057255</v>
      </c>
    </row>
    <row r="28" spans="2:7" ht="11.25">
      <c r="B28" s="33" t="s">
        <v>40</v>
      </c>
      <c r="C28" s="33">
        <v>6240</v>
      </c>
      <c r="D28" s="33">
        <v>1187</v>
      </c>
      <c r="E28" s="33">
        <v>5053</v>
      </c>
      <c r="F28" s="38">
        <v>1.8448864188173304</v>
      </c>
      <c r="G28" s="299">
        <v>22.581877103473555</v>
      </c>
    </row>
    <row r="29" spans="2:7" ht="11.25">
      <c r="B29" s="33" t="s">
        <v>41</v>
      </c>
      <c r="C29" s="33">
        <v>8284</v>
      </c>
      <c r="D29" s="33">
        <v>1723</v>
      </c>
      <c r="E29" s="33">
        <v>6561</v>
      </c>
      <c r="F29" s="38">
        <v>2.259409557498719</v>
      </c>
      <c r="G29" s="299">
        <v>25.090775851144134</v>
      </c>
    </row>
    <row r="30" spans="2:7" ht="11.25">
      <c r="B30" s="33" t="s">
        <v>42</v>
      </c>
      <c r="C30" s="33">
        <v>11464</v>
      </c>
      <c r="D30" s="33">
        <v>4183</v>
      </c>
      <c r="E30" s="33">
        <v>7281</v>
      </c>
      <c r="F30" s="38">
        <v>1.824254695119461</v>
      </c>
      <c r="G30" s="299">
        <v>17.76650191332523</v>
      </c>
    </row>
    <row r="31" spans="2:7" ht="11.25">
      <c r="B31" s="33" t="s">
        <v>43</v>
      </c>
      <c r="C31" s="33">
        <v>14857</v>
      </c>
      <c r="D31" s="33">
        <v>6416</v>
      </c>
      <c r="E31" s="33">
        <v>8441</v>
      </c>
      <c r="F31" s="38">
        <v>1.361627306749258</v>
      </c>
      <c r="G31" s="299">
        <v>17.62485481997677</v>
      </c>
    </row>
    <row r="32" spans="2:7" ht="11.25">
      <c r="B32" s="33" t="s">
        <v>44</v>
      </c>
      <c r="C32" s="33">
        <v>20032</v>
      </c>
      <c r="D32" s="33">
        <v>5269</v>
      </c>
      <c r="E32" s="33">
        <v>14763</v>
      </c>
      <c r="F32" s="38">
        <v>1.8567485130164825</v>
      </c>
      <c r="G32" s="299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299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299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299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299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299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299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299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299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299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299">
        <v>42.57770019969387</v>
      </c>
    </row>
    <row r="43" spans="2:7" ht="11.25">
      <c r="B43" s="33" t="s">
        <v>55</v>
      </c>
      <c r="C43" s="33">
        <v>105171</v>
      </c>
      <c r="D43" s="33">
        <v>11608</v>
      </c>
      <c r="E43" s="33">
        <v>93563</v>
      </c>
      <c r="F43" s="38">
        <v>3.649243724728696</v>
      </c>
      <c r="G43" s="299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299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299">
        <v>39.728156635591354</v>
      </c>
    </row>
    <row r="46" spans="2:7" ht="11.25">
      <c r="B46" s="33" t="s">
        <v>58</v>
      </c>
      <c r="C46" s="33">
        <v>113511</v>
      </c>
      <c r="D46" s="33">
        <v>9140</v>
      </c>
      <c r="E46" s="33">
        <v>104371</v>
      </c>
      <c r="F46" s="38">
        <v>3.0888712780401915</v>
      </c>
      <c r="G46" s="299">
        <v>36.10703216574627</v>
      </c>
    </row>
    <row r="47" spans="2:7" ht="11.25">
      <c r="B47" s="33" t="s">
        <v>59</v>
      </c>
      <c r="C47" s="33">
        <v>115506.1</v>
      </c>
      <c r="D47" s="33">
        <v>9679</v>
      </c>
      <c r="E47" s="33">
        <v>105827.1</v>
      </c>
      <c r="F47" s="38">
        <v>3.077924279551647</v>
      </c>
      <c r="G47" s="299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299">
        <v>37.476976775967856</v>
      </c>
    </row>
    <row r="49" spans="2:7" ht="11.25">
      <c r="B49" s="33" t="s">
        <v>61</v>
      </c>
      <c r="C49" s="33">
        <v>123910.4</v>
      </c>
      <c r="D49" s="33">
        <v>9406</v>
      </c>
      <c r="E49" s="33">
        <v>114504.4</v>
      </c>
      <c r="F49" s="38">
        <v>3.621214695842834</v>
      </c>
      <c r="G49" s="299">
        <v>30.812346874410263</v>
      </c>
    </row>
    <row r="50" spans="2:7" ht="11.25">
      <c r="B50" s="33" t="s">
        <v>62</v>
      </c>
      <c r="C50" s="33">
        <v>135948.8</v>
      </c>
      <c r="D50" s="33">
        <v>23754</v>
      </c>
      <c r="E50" s="33">
        <v>112194.8</v>
      </c>
      <c r="F50" s="38">
        <v>3.1345471006243883</v>
      </c>
      <c r="G50" s="299">
        <v>22.776222015455502</v>
      </c>
    </row>
    <row r="51" spans="2:7" ht="11.25">
      <c r="B51" s="33" t="s">
        <v>63</v>
      </c>
      <c r="C51" s="33">
        <v>145725.9</v>
      </c>
      <c r="D51" s="33">
        <v>32211</v>
      </c>
      <c r="E51" s="33">
        <v>113514.9</v>
      </c>
      <c r="F51" s="38">
        <v>2.944250550732653</v>
      </c>
      <c r="G51" s="299">
        <v>26.796933960116423</v>
      </c>
    </row>
    <row r="52" spans="2:7" ht="11.25">
      <c r="B52" s="33" t="s">
        <v>64</v>
      </c>
      <c r="C52" s="33">
        <v>148295.2</v>
      </c>
      <c r="D52" s="33">
        <v>38806</v>
      </c>
      <c r="E52" s="33">
        <v>109489.2</v>
      </c>
      <c r="F52" s="38">
        <v>2.5143826417949917</v>
      </c>
      <c r="G52" s="299">
        <v>20.747425296099387</v>
      </c>
    </row>
    <row r="53" spans="2:7" ht="11.25">
      <c r="B53" s="33" t="s">
        <v>65</v>
      </c>
      <c r="C53" s="33">
        <v>159256.2</v>
      </c>
      <c r="D53" s="33">
        <v>51840</v>
      </c>
      <c r="E53" s="33">
        <v>107416.2</v>
      </c>
      <c r="F53" s="38">
        <v>2.30971372190721</v>
      </c>
      <c r="G53" s="299">
        <v>23.776481986315698</v>
      </c>
    </row>
    <row r="54" spans="2:7" ht="11.25">
      <c r="B54" s="33" t="s">
        <v>66</v>
      </c>
      <c r="C54" s="33">
        <v>179934.5</v>
      </c>
      <c r="D54" s="33">
        <v>60110</v>
      </c>
      <c r="E54" s="33">
        <v>119824.5</v>
      </c>
      <c r="F54" s="38">
        <v>2.5095856308642897</v>
      </c>
      <c r="G54" s="299">
        <v>24.43811907777469</v>
      </c>
    </row>
    <row r="55" spans="2:7" ht="11.25">
      <c r="B55" s="33" t="s">
        <v>67</v>
      </c>
      <c r="C55" s="33">
        <v>199997.5</v>
      </c>
      <c r="D55" s="33">
        <v>52172.7139684438</v>
      </c>
      <c r="E55" s="33">
        <v>147824.7860315562</v>
      </c>
      <c r="F55" s="38">
        <v>2.7894447979077803</v>
      </c>
      <c r="G55" s="299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299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299">
        <v>39.25814355306323</v>
      </c>
    </row>
    <row r="58" spans="2:7" ht="11.25">
      <c r="B58" s="33" t="s">
        <v>70</v>
      </c>
      <c r="C58" s="33">
        <v>216920.546041571</v>
      </c>
      <c r="D58" s="33">
        <v>33011.497622084</v>
      </c>
      <c r="E58" s="33">
        <v>183909.04841948702</v>
      </c>
      <c r="F58" s="38">
        <v>3.3386051283509093</v>
      </c>
      <c r="G58" s="299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299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299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299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299">
        <v>21.26984127466153</v>
      </c>
    </row>
    <row r="63" spans="2:7" ht="11.25">
      <c r="B63" s="33" t="s">
        <v>76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299">
        <v>21.948897851996534</v>
      </c>
    </row>
    <row r="64" spans="2:7" ht="11.25">
      <c r="B64" s="33" t="s">
        <v>405</v>
      </c>
      <c r="C64" s="33">
        <v>172588.907995211</v>
      </c>
      <c r="D64" s="33">
        <v>85838.8644011278</v>
      </c>
      <c r="E64" s="33">
        <v>86750.0435940832</v>
      </c>
      <c r="F64" s="38">
        <v>0.6295017526213892</v>
      </c>
      <c r="G64" s="299">
        <v>19.94085298941763</v>
      </c>
    </row>
    <row r="65" spans="2:7" ht="11.25">
      <c r="B65" s="33" t="s">
        <v>414</v>
      </c>
      <c r="C65" s="33">
        <v>193218.881573849</v>
      </c>
      <c r="D65" s="33">
        <v>180333.608709361</v>
      </c>
      <c r="E65" s="33">
        <v>12885.272864488012</v>
      </c>
      <c r="F65" s="38">
        <v>0.08020757690972359</v>
      </c>
      <c r="G65" s="299">
        <v>18.23301318525381</v>
      </c>
    </row>
    <row r="66" spans="2:7" ht="11.25">
      <c r="B66" s="33" t="s">
        <v>462</v>
      </c>
      <c r="C66" s="33">
        <v>198340.229981446</v>
      </c>
      <c r="D66" s="33">
        <v>206805.822536851</v>
      </c>
      <c r="E66" s="33">
        <v>-8465.59255540499</v>
      </c>
      <c r="F66" s="38">
        <v>-0.04276795027379183</v>
      </c>
      <c r="G66" s="299">
        <v>20.491696373323805</v>
      </c>
    </row>
    <row r="67" spans="2:7" ht="11.25">
      <c r="B67" s="33" t="s">
        <v>465</v>
      </c>
      <c r="C67" s="33">
        <v>198191.732354551</v>
      </c>
      <c r="D67" s="33">
        <v>239054.105617666</v>
      </c>
      <c r="E67" s="33">
        <v>-40862.373263115005</v>
      </c>
      <c r="F67" s="38">
        <v>-0.2670835131248494</v>
      </c>
      <c r="G67" s="299">
        <v>22.016581415556264</v>
      </c>
    </row>
    <row r="68" spans="2:7" ht="11.25">
      <c r="B68" s="406" t="s">
        <v>472</v>
      </c>
      <c r="C68" s="406">
        <v>255183.787753022</v>
      </c>
      <c r="D68" s="406">
        <v>288574.603559709</v>
      </c>
      <c r="E68" s="406">
        <v>-33390.815806686966</v>
      </c>
      <c r="F68" s="437">
        <v>-0.1653704213194552</v>
      </c>
      <c r="G68" s="438">
        <v>19.595617198729993</v>
      </c>
    </row>
    <row r="69" spans="2:6" ht="11.25">
      <c r="B69" s="40" t="s">
        <v>345</v>
      </c>
      <c r="F69" s="6"/>
    </row>
    <row r="70" spans="2:6" ht="11.25">
      <c r="B70" s="276" t="s">
        <v>480</v>
      </c>
      <c r="F70" s="6"/>
    </row>
    <row r="71" spans="2:6" ht="11.25">
      <c r="B71" s="276" t="s">
        <v>481</v>
      </c>
      <c r="F71" s="6"/>
    </row>
    <row r="72" spans="2:6" ht="11.25">
      <c r="B72" s="276" t="s">
        <v>482</v>
      </c>
      <c r="F72" s="6"/>
    </row>
    <row r="73" spans="3:8" ht="11.25">
      <c r="C73" s="81"/>
      <c r="D73" s="81"/>
      <c r="E73" s="81"/>
      <c r="F73" s="81"/>
      <c r="G73" s="81"/>
      <c r="H73" s="81"/>
    </row>
    <row r="74" spans="3:8" ht="11.25">
      <c r="C74" s="81"/>
      <c r="D74" s="81"/>
      <c r="E74" s="81"/>
      <c r="F74" s="81"/>
      <c r="G74" s="81"/>
      <c r="H74" s="81"/>
    </row>
    <row r="75" spans="3:8" ht="11.25">
      <c r="C75" s="81"/>
      <c r="D75" s="81"/>
      <c r="E75" s="81"/>
      <c r="F75" s="81"/>
      <c r="G75" s="81"/>
      <c r="H75" s="81"/>
    </row>
    <row r="76" ht="11.25">
      <c r="C76" s="81"/>
    </row>
    <row r="77" ht="11.25">
      <c r="C77" s="81"/>
    </row>
    <row r="78" ht="11.25">
      <c r="C78" s="81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1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23.8515625" style="1" customWidth="1"/>
    <col min="3" max="3" width="8.28125" style="1" customWidth="1"/>
    <col min="4" max="23" width="8.28125" style="57" customWidth="1"/>
    <col min="24" max="16384" width="9.140625" style="57" customWidth="1"/>
  </cols>
  <sheetData>
    <row r="1" spans="2:23" ht="12.75">
      <c r="B1" s="186" t="s">
        <v>577</v>
      </c>
      <c r="P1" s="186"/>
      <c r="S1" s="189"/>
      <c r="V1" s="189"/>
      <c r="W1" s="456" t="str">
        <f>'Tab 1'!$L$1</f>
        <v>Carta de Conjuntura | dez 2011</v>
      </c>
    </row>
    <row r="3" spans="2:5" ht="11.25">
      <c r="B3" s="2" t="s">
        <v>563</v>
      </c>
      <c r="C3" s="57"/>
      <c r="D3" s="122"/>
      <c r="E3" s="90"/>
    </row>
    <row r="4" spans="2:5" ht="11.25">
      <c r="B4" s="123" t="s">
        <v>184</v>
      </c>
      <c r="C4" s="123"/>
      <c r="D4" s="125"/>
      <c r="E4" s="124"/>
    </row>
    <row r="5" spans="2:5" ht="11.25">
      <c r="B5" s="1" t="s">
        <v>166</v>
      </c>
      <c r="C5" s="123"/>
      <c r="D5" s="125"/>
      <c r="E5" s="124"/>
    </row>
    <row r="7" spans="2:23" ht="11.25">
      <c r="B7" s="141"/>
      <c r="C7" s="142">
        <v>1990</v>
      </c>
      <c r="D7" s="142">
        <v>1991</v>
      </c>
      <c r="E7" s="142">
        <v>1992</v>
      </c>
      <c r="F7" s="142">
        <v>1993</v>
      </c>
      <c r="G7" s="142">
        <v>1994</v>
      </c>
      <c r="H7" s="142">
        <v>1995</v>
      </c>
      <c r="I7" s="142">
        <v>1996</v>
      </c>
      <c r="J7" s="142">
        <v>1997</v>
      </c>
      <c r="K7" s="142">
        <v>1998</v>
      </c>
      <c r="L7" s="142">
        <v>1999</v>
      </c>
      <c r="M7" s="142">
        <v>2000</v>
      </c>
      <c r="N7" s="142">
        <v>2001</v>
      </c>
      <c r="O7" s="142">
        <v>2002</v>
      </c>
      <c r="P7" s="142">
        <v>2003</v>
      </c>
      <c r="Q7" s="142">
        <v>2004</v>
      </c>
      <c r="R7" s="142">
        <v>2005</v>
      </c>
      <c r="S7" s="142">
        <v>2006</v>
      </c>
      <c r="T7" s="142">
        <v>2007</v>
      </c>
      <c r="U7" s="142">
        <v>2008</v>
      </c>
      <c r="V7" s="142">
        <v>2009</v>
      </c>
      <c r="W7" s="142">
        <v>2010</v>
      </c>
    </row>
    <row r="8" spans="2:23" ht="11.25">
      <c r="B8" s="97" t="s">
        <v>185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-697.747463000001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40031.62658</v>
      </c>
      <c r="U8" s="4">
        <v>24835.752407</v>
      </c>
      <c r="V8" s="4">
        <v>25289.8057</v>
      </c>
      <c r="W8" s="4">
        <v>20220.96931</v>
      </c>
    </row>
    <row r="9" spans="2:23" ht="11.25">
      <c r="B9" s="143" t="s">
        <v>170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  <c r="U9" s="4">
        <v>197942.442909</v>
      </c>
      <c r="V9" s="4">
        <v>152994.7423</v>
      </c>
      <c r="W9" s="4">
        <v>201915.285335</v>
      </c>
    </row>
    <row r="10" spans="2:23" ht="11.25">
      <c r="B10" s="143" t="s">
        <v>171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120617.44625</v>
      </c>
      <c r="U10" s="4">
        <v>173106.690502</v>
      </c>
      <c r="V10" s="4">
        <v>127704.9366</v>
      </c>
      <c r="W10" s="4">
        <v>181694.316025</v>
      </c>
    </row>
    <row r="11" spans="2:23" ht="11.25">
      <c r="B11" s="97" t="s">
        <v>186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-37120.3594553588</v>
      </c>
      <c r="T11" s="4">
        <v>-42509.8910543651</v>
      </c>
      <c r="U11" s="4">
        <v>-57251.642240794</v>
      </c>
      <c r="V11" s="4">
        <v>-52929.5793373543</v>
      </c>
      <c r="W11" s="4">
        <v>-70373.24455971</v>
      </c>
    </row>
    <row r="12" spans="2:23" ht="11.25">
      <c r="B12" s="143" t="s">
        <v>187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35446.9033195508</v>
      </c>
      <c r="U12" s="4">
        <v>42961.3449081094</v>
      </c>
      <c r="V12" s="4">
        <v>36554.1599677642</v>
      </c>
      <c r="W12" s="4">
        <v>39174.01676887</v>
      </c>
    </row>
    <row r="13" spans="2:23" ht="11.25">
      <c r="B13" s="143" t="s">
        <v>188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63057.7224148914</v>
      </c>
      <c r="T13" s="4">
        <v>77956.7943739159</v>
      </c>
      <c r="U13" s="4">
        <v>100212.987148903</v>
      </c>
      <c r="V13" s="4">
        <v>89483.7393051186</v>
      </c>
      <c r="W13" s="4">
        <v>109547.26132858</v>
      </c>
    </row>
    <row r="14" spans="2:23" ht="11.25">
      <c r="B14" s="144" t="s">
        <v>189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-7304.58257248818</v>
      </c>
      <c r="U14" s="4">
        <v>-7231.88139485207</v>
      </c>
      <c r="V14" s="4">
        <v>-9069.4725</v>
      </c>
      <c r="W14" s="4">
        <v>-9690.19543996</v>
      </c>
    </row>
    <row r="15" spans="2:23" ht="11.25">
      <c r="B15" s="145" t="s">
        <v>187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  <c r="U15" s="4">
        <v>10239.7693710801</v>
      </c>
      <c r="V15" s="4">
        <v>6929.6986</v>
      </c>
      <c r="W15" s="4">
        <v>5899.47835943</v>
      </c>
    </row>
    <row r="16" spans="2:23" ht="11.25">
      <c r="B16" s="145" t="s">
        <v>188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17135.7053727644</v>
      </c>
      <c r="U16" s="4">
        <v>17471.6507659322</v>
      </c>
      <c r="V16" s="4">
        <v>15999.1711</v>
      </c>
      <c r="W16" s="4">
        <v>15589.67379939</v>
      </c>
    </row>
    <row r="17" spans="2:23" ht="11.25">
      <c r="B17" s="144" t="s">
        <v>190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  <c r="U17" s="4">
        <v>-33874.904</v>
      </c>
      <c r="V17" s="4">
        <v>-25217.8431</v>
      </c>
      <c r="W17" s="4">
        <v>-30374.83849058</v>
      </c>
    </row>
    <row r="18" spans="2:23" ht="11.25">
      <c r="B18" s="145" t="s">
        <v>187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  <c r="U18" s="4">
        <v>1541.056</v>
      </c>
      <c r="V18" s="4">
        <v>1230.735</v>
      </c>
      <c r="W18" s="4">
        <v>888.6614113</v>
      </c>
    </row>
    <row r="19" spans="2:23" ht="11.25">
      <c r="B19" s="145" t="s">
        <v>188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  <c r="U19" s="4">
        <v>35415.96</v>
      </c>
      <c r="V19" s="4">
        <v>26448.5781</v>
      </c>
      <c r="W19" s="4">
        <v>31263.49990188</v>
      </c>
    </row>
    <row r="20" spans="2:23" ht="11.25">
      <c r="B20" s="146" t="s">
        <v>191</v>
      </c>
      <c r="C20" s="4">
        <v>273</v>
      </c>
      <c r="D20" s="147">
        <v>365</v>
      </c>
      <c r="E20" s="147">
        <v>175</v>
      </c>
      <c r="F20" s="147">
        <v>100</v>
      </c>
      <c r="G20" s="147">
        <v>83</v>
      </c>
      <c r="H20" s="147">
        <v>200</v>
      </c>
      <c r="I20" s="147">
        <v>531</v>
      </c>
      <c r="J20" s="147">
        <v>151</v>
      </c>
      <c r="K20" s="147">
        <v>124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</row>
    <row r="21" spans="2:23" ht="11.25">
      <c r="B21" s="144" t="s">
        <v>192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-9463.1145477456</v>
      </c>
      <c r="T21" s="4">
        <v>-12770.36142328312</v>
      </c>
      <c r="U21" s="4">
        <v>-16144.856845941926</v>
      </c>
      <c r="V21" s="4">
        <v>-18642.263737354297</v>
      </c>
      <c r="W21" s="4">
        <v>-30308.21062917</v>
      </c>
    </row>
    <row r="22" spans="2:23" ht="11.25">
      <c r="B22" s="145" t="s">
        <v>187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24451.112577868294</v>
      </c>
      <c r="U22" s="4">
        <v>31180.5195370293</v>
      </c>
      <c r="V22" s="4">
        <v>28393.7263677642</v>
      </c>
      <c r="W22" s="4">
        <v>32385.87699814</v>
      </c>
    </row>
    <row r="23" spans="2:23" ht="11.25">
      <c r="B23" s="145" t="s">
        <v>188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29336.177473805605</v>
      </c>
      <c r="T23" s="4">
        <v>37221.474001151495</v>
      </c>
      <c r="U23" s="4">
        <v>47325.3763829708</v>
      </c>
      <c r="V23" s="4">
        <v>47035.99010511859</v>
      </c>
      <c r="W23" s="4">
        <v>62694.08762731</v>
      </c>
    </row>
    <row r="24" spans="2:23" ht="11.25">
      <c r="B24" s="148" t="s">
        <v>193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  <c r="T24" s="4">
        <v>-3258.22797724</v>
      </c>
      <c r="U24" s="4">
        <v>-5177.32594222</v>
      </c>
      <c r="V24" s="4">
        <v>-5593.60273724836</v>
      </c>
      <c r="W24" s="4">
        <v>-10502.86630274</v>
      </c>
    </row>
    <row r="25" spans="2:23" ht="11.25">
      <c r="B25" s="149" t="s">
        <v>187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  <c r="U25" s="4">
        <v>5785.031</v>
      </c>
      <c r="V25" s="4">
        <v>5304.56026776185</v>
      </c>
      <c r="W25" s="4">
        <v>5918.85088212</v>
      </c>
    </row>
    <row r="26" spans="2:23" ht="11.25">
      <c r="B26" s="150" t="s">
        <v>188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  <c r="T26" s="4">
        <v>8211.19297724</v>
      </c>
      <c r="U26" s="4">
        <v>10962.35694222</v>
      </c>
      <c r="V26" s="4">
        <v>10898.1630050102</v>
      </c>
      <c r="W26" s="4">
        <v>16421.71718486</v>
      </c>
    </row>
    <row r="27" spans="2:23" ht="11.25">
      <c r="B27" s="148" t="s">
        <v>194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-4384.48106656167</v>
      </c>
      <c r="U27" s="4">
        <v>-4994.24017583321</v>
      </c>
      <c r="V27" s="4">
        <v>-3925.9988</v>
      </c>
      <c r="W27" s="4">
        <v>-6405.51789476</v>
      </c>
    </row>
    <row r="28" spans="2:23" ht="11.25">
      <c r="B28" s="149" t="s">
        <v>187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4118.96137767298</v>
      </c>
      <c r="U28" s="4">
        <v>5410.72837882613</v>
      </c>
      <c r="V28" s="4">
        <v>4040.3645</v>
      </c>
      <c r="W28" s="4">
        <v>4931.37427498</v>
      </c>
    </row>
    <row r="29" spans="2:23" ht="11.25">
      <c r="B29" s="150" t="s">
        <v>188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8503.44244423465</v>
      </c>
      <c r="U29" s="4">
        <v>10404.9685546593</v>
      </c>
      <c r="V29" s="4">
        <v>7966.3633</v>
      </c>
      <c r="W29" s="4">
        <v>11336.89216974</v>
      </c>
    </row>
    <row r="30" spans="2:23" ht="11.25">
      <c r="B30" s="148" t="s">
        <v>195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  <c r="U30" s="4">
        <v>-837.295</v>
      </c>
      <c r="V30" s="4">
        <v>-1442.2474</v>
      </c>
      <c r="W30" s="4">
        <v>-1112.73059922</v>
      </c>
    </row>
    <row r="31" spans="2:23" ht="11.25">
      <c r="B31" s="149" t="s">
        <v>187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  <c r="U31" s="4">
        <v>828.094</v>
      </c>
      <c r="V31" s="4">
        <v>372.6231</v>
      </c>
      <c r="W31" s="4">
        <v>416.0301159</v>
      </c>
    </row>
    <row r="32" spans="2:23" ht="11.25">
      <c r="B32" s="150" t="s">
        <v>188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  <c r="U32" s="4">
        <v>1665.389</v>
      </c>
      <c r="V32" s="4">
        <v>1814.8705</v>
      </c>
      <c r="W32" s="4">
        <v>1528.76071512</v>
      </c>
    </row>
    <row r="33" spans="2:23" ht="11.25">
      <c r="B33" s="148" t="s">
        <v>196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  <c r="U33" s="4">
        <v>-1115.74798046875</v>
      </c>
      <c r="V33" s="4">
        <v>-1416.1914</v>
      </c>
      <c r="W33" s="4">
        <v>-1356.39338239</v>
      </c>
    </row>
    <row r="34" spans="2:23" ht="11.25">
      <c r="B34" s="149" t="s">
        <v>187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  <c r="U34" s="4">
        <v>1628.469</v>
      </c>
      <c r="V34" s="4">
        <v>1483.1874</v>
      </c>
      <c r="W34" s="4">
        <v>1526.90332821</v>
      </c>
    </row>
    <row r="35" spans="2:23" ht="11.25">
      <c r="B35" s="150" t="s">
        <v>188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  <c r="U35" s="4">
        <v>2744.21698046875</v>
      </c>
      <c r="V35" s="4">
        <v>2899.3788</v>
      </c>
      <c r="W35" s="4">
        <v>2883.2967106</v>
      </c>
    </row>
    <row r="36" spans="2:23" ht="11.25">
      <c r="B36" s="148" t="s">
        <v>197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-4008.97260762887</v>
      </c>
      <c r="T36" s="4">
        <v>-3228.4393794814505</v>
      </c>
      <c r="U36" s="4">
        <v>-4020.247747419967</v>
      </c>
      <c r="V36" s="4">
        <v>-6264.223400105937</v>
      </c>
      <c r="W36" s="4">
        <v>-10930.70245006</v>
      </c>
    </row>
    <row r="37" spans="2:23" ht="11.25">
      <c r="B37" s="149" t="s">
        <v>187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13496.821200195314</v>
      </c>
      <c r="U37" s="4">
        <v>17528.19715820317</v>
      </c>
      <c r="V37" s="4">
        <v>17192.991100002353</v>
      </c>
      <c r="W37" s="4">
        <v>19592.71839693</v>
      </c>
    </row>
    <row r="38" spans="2:23" ht="11.25">
      <c r="B38" s="150" t="s">
        <v>188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14286.22112716008</v>
      </c>
      <c r="T38" s="4">
        <v>16725.260579676848</v>
      </c>
      <c r="U38" s="4">
        <v>21548.444905622746</v>
      </c>
      <c r="V38" s="4">
        <v>23457.21450010839</v>
      </c>
      <c r="W38" s="4">
        <v>30523.420846990004</v>
      </c>
    </row>
    <row r="39" spans="2:23" ht="11.25">
      <c r="B39" s="97" t="s">
        <v>198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  <c r="U39" s="4">
        <v>4223.8664707</v>
      </c>
      <c r="V39" s="4">
        <v>3337.5122</v>
      </c>
      <c r="W39" s="4">
        <v>2787.54455218</v>
      </c>
    </row>
    <row r="40" spans="2:23" ht="11.25">
      <c r="B40" s="151" t="s">
        <v>199</v>
      </c>
      <c r="C40" s="152">
        <v>-3783.72005457</v>
      </c>
      <c r="D40" s="152">
        <v>-1407.45783339</v>
      </c>
      <c r="E40" s="152">
        <v>6108.83387121</v>
      </c>
      <c r="F40" s="152">
        <v>-675.88388</v>
      </c>
      <c r="G40" s="152">
        <v>-1811.22692</v>
      </c>
      <c r="H40" s="152">
        <v>-18383.714</v>
      </c>
      <c r="I40" s="152">
        <v>-23502.0829759585</v>
      </c>
      <c r="J40" s="152">
        <v>-30452.255581061</v>
      </c>
      <c r="K40" s="152">
        <v>-33415.8988712548</v>
      </c>
      <c r="L40" s="152">
        <v>-25334.7789404652</v>
      </c>
      <c r="M40" s="152">
        <v>-24224.5296611075</v>
      </c>
      <c r="N40" s="152">
        <v>-23214.529000307</v>
      </c>
      <c r="O40" s="152">
        <v>-7636.6293509564</v>
      </c>
      <c r="P40" s="152">
        <v>4177.28549243172</v>
      </c>
      <c r="Q40" s="152">
        <v>11679.238006548</v>
      </c>
      <c r="R40" s="152">
        <v>13984.6564782053</v>
      </c>
      <c r="S40" s="152">
        <v>13642.6024551701</v>
      </c>
      <c r="T40" s="152">
        <v>1550.72509180488</v>
      </c>
      <c r="U40" s="152">
        <v>-28192.023363094</v>
      </c>
      <c r="V40" s="152">
        <v>-24302.2614373544</v>
      </c>
      <c r="W40" s="152">
        <v>-47364.73069753</v>
      </c>
    </row>
    <row r="41" ht="11.25">
      <c r="B41" s="57" t="s">
        <v>200</v>
      </c>
    </row>
  </sheetData>
  <sheetProtection/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1" width="11.421875" style="7" customWidth="1"/>
    <col min="12" max="12" width="11.28125" style="7" customWidth="1"/>
    <col min="13" max="17" width="9.140625" style="1" customWidth="1"/>
    <col min="18" max="18" width="11.28125" style="4" customWidth="1"/>
    <col min="19" max="16384" width="9.140625" style="1" customWidth="1"/>
  </cols>
  <sheetData>
    <row r="1" spans="2:12" ht="12.75">
      <c r="B1" s="186" t="s">
        <v>577</v>
      </c>
      <c r="L1" s="189" t="s">
        <v>579</v>
      </c>
    </row>
    <row r="2" ht="11.25">
      <c r="B2" s="2"/>
    </row>
    <row r="3" ht="11.25">
      <c r="B3" s="2" t="s">
        <v>547</v>
      </c>
    </row>
    <row r="4" ht="11.25">
      <c r="B4" s="8" t="s">
        <v>0</v>
      </c>
    </row>
    <row r="5" spans="2:18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  <c r="R5" s="9"/>
    </row>
    <row r="6" spans="2:18" ht="33.75">
      <c r="B6" s="479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  <c r="R6" s="10"/>
    </row>
    <row r="7" spans="2:18" ht="12" thickBot="1">
      <c r="B7" s="480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  <c r="R7" s="10"/>
    </row>
    <row r="8" spans="2:18" ht="12" thickTop="1">
      <c r="B8" s="355">
        <v>1948</v>
      </c>
      <c r="C8" s="27">
        <v>9.7</v>
      </c>
      <c r="D8" s="27">
        <v>5.80622506050799</v>
      </c>
      <c r="E8" s="28">
        <v>207.3</v>
      </c>
      <c r="F8" s="27">
        <v>7.96461467988947</v>
      </c>
      <c r="G8" s="29">
        <v>49223.078</v>
      </c>
      <c r="H8" s="37">
        <v>18.72</v>
      </c>
      <c r="I8" s="28">
        <v>11073.717948717946</v>
      </c>
      <c r="J8" s="32">
        <v>14</v>
      </c>
      <c r="K8" s="31"/>
      <c r="L8" s="32">
        <v>4.7</v>
      </c>
      <c r="R8" s="33"/>
    </row>
    <row r="9" spans="2:18" ht="11.25">
      <c r="B9" s="355">
        <v>1949</v>
      </c>
      <c r="C9" s="27">
        <v>7.7</v>
      </c>
      <c r="D9" s="27">
        <v>8.30320058800837</v>
      </c>
      <c r="E9" s="28">
        <v>241.8</v>
      </c>
      <c r="F9" s="27">
        <v>12.29505538605391</v>
      </c>
      <c r="G9" s="33">
        <v>50542.137</v>
      </c>
      <c r="H9" s="37">
        <v>18.72</v>
      </c>
      <c r="I9" s="28">
        <v>12916.666666666659</v>
      </c>
      <c r="J9" s="32">
        <v>14.4</v>
      </c>
      <c r="K9" s="31"/>
      <c r="L9" s="32">
        <v>2.7</v>
      </c>
      <c r="R9" s="33"/>
    </row>
    <row r="10" spans="2:18" ht="11.25">
      <c r="B10" s="355">
        <v>1950</v>
      </c>
      <c r="C10" s="27">
        <v>6.8</v>
      </c>
      <c r="D10" s="27">
        <v>9.04483539496195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  <c r="R10" s="33"/>
    </row>
    <row r="11" spans="2:18" ht="11.25">
      <c r="B11" s="355">
        <v>1951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53432.179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  <c r="R11" s="33"/>
    </row>
    <row r="12" spans="2:18" ht="11.25">
      <c r="B12" s="355">
        <v>1952</v>
      </c>
      <c r="C12" s="27">
        <v>7.3</v>
      </c>
      <c r="D12" s="27">
        <v>9.5975448867794</v>
      </c>
      <c r="E12" s="28">
        <v>410.3</v>
      </c>
      <c r="F12" s="27">
        <v>12.716743452553935</v>
      </c>
      <c r="G12" s="33">
        <v>55002.76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  <c r="R12" s="33"/>
    </row>
    <row r="13" spans="2:18" ht="11.25">
      <c r="B13" s="355">
        <v>1953</v>
      </c>
      <c r="C13" s="27">
        <v>4.7</v>
      </c>
      <c r="D13" s="27">
        <v>13.9474203072228</v>
      </c>
      <c r="E13" s="28">
        <v>489.5</v>
      </c>
      <c r="F13" s="27">
        <v>20.51281942901053</v>
      </c>
      <c r="G13" s="33">
        <v>56652.161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  <c r="R13" s="33"/>
    </row>
    <row r="14" spans="2:18" ht="11.25">
      <c r="B14" s="355">
        <v>1954</v>
      </c>
      <c r="C14" s="27">
        <v>7.8</v>
      </c>
      <c r="D14" s="27">
        <v>27.235962636517</v>
      </c>
      <c r="E14" s="28">
        <v>671.4000000000013</v>
      </c>
      <c r="F14" s="27">
        <v>25.864923258228355</v>
      </c>
      <c r="G14" s="33">
        <v>58376.399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  <c r="R14" s="33"/>
    </row>
    <row r="15" spans="2:18" ht="11.25">
      <c r="B15" s="355">
        <v>1955</v>
      </c>
      <c r="C15" s="27">
        <v>8.8</v>
      </c>
      <c r="D15" s="27">
        <v>11.528916749899</v>
      </c>
      <c r="E15" s="28">
        <v>814.6999999999987</v>
      </c>
      <c r="F15" s="27">
        <v>12.145735336736752</v>
      </c>
      <c r="G15" s="33">
        <v>60171.493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  <c r="R15" s="33"/>
    </row>
    <row r="16" spans="2:18" ht="11.25">
      <c r="B16" s="355">
        <v>1956</v>
      </c>
      <c r="C16" s="27">
        <v>2.90000000000001</v>
      </c>
      <c r="D16" s="27">
        <v>22.7445685528418</v>
      </c>
      <c r="E16" s="28">
        <v>1029</v>
      </c>
      <c r="F16" s="27">
        <v>24.548748303170353</v>
      </c>
      <c r="G16" s="33">
        <v>62033.461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  <c r="R16" s="33"/>
    </row>
    <row r="17" spans="2:18" ht="11.25">
      <c r="B17" s="355">
        <v>1957</v>
      </c>
      <c r="C17" s="27">
        <v>7.7</v>
      </c>
      <c r="D17" s="27">
        <v>12.7470486801961</v>
      </c>
      <c r="E17" s="28">
        <v>1249.5</v>
      </c>
      <c r="F17" s="27">
        <v>6.95652208609876</v>
      </c>
      <c r="G17" s="33">
        <v>63958.323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  <c r="R17" s="33"/>
    </row>
    <row r="18" spans="2:18" ht="11.25">
      <c r="B18" s="355">
        <v>1958</v>
      </c>
      <c r="C18" s="27">
        <v>10.8</v>
      </c>
      <c r="D18" s="27">
        <v>12.3192959494266</v>
      </c>
      <c r="E18" s="28">
        <v>1555</v>
      </c>
      <c r="F18" s="27">
        <v>24.390235713285115</v>
      </c>
      <c r="G18" s="33">
        <v>65942.098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  <c r="R18" s="33"/>
    </row>
    <row r="19" spans="2:18" ht="11.25">
      <c r="B19" s="355">
        <v>1959</v>
      </c>
      <c r="C19" s="27">
        <v>9.8</v>
      </c>
      <c r="D19" s="27">
        <v>35.8564827016675</v>
      </c>
      <c r="E19" s="28">
        <v>2319.6</v>
      </c>
      <c r="F19" s="27">
        <v>39.43356188140304</v>
      </c>
      <c r="G19" s="33">
        <v>67980.803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  <c r="R19" s="33"/>
    </row>
    <row r="20" spans="2:18" ht="11.25">
      <c r="B20" s="355">
        <v>1960</v>
      </c>
      <c r="C20" s="27">
        <v>9.40000000000001</v>
      </c>
      <c r="D20" s="27">
        <v>25.3998593340025</v>
      </c>
      <c r="E20" s="28">
        <v>3182.2000000000103</v>
      </c>
      <c r="F20" s="27">
        <v>30.468678498300683</v>
      </c>
      <c r="G20" s="33">
        <v>70070.457</v>
      </c>
      <c r="H20" s="37">
        <v>186.46850000000006</v>
      </c>
      <c r="I20" s="28">
        <v>17065.61698088422</v>
      </c>
      <c r="J20" s="35">
        <v>17.4</v>
      </c>
      <c r="K20" s="34"/>
      <c r="L20" s="35">
        <v>7</v>
      </c>
      <c r="R20" s="33"/>
    </row>
    <row r="21" spans="2:18" ht="11.25">
      <c r="B21" s="355">
        <v>1961</v>
      </c>
      <c r="C21" s="27">
        <v>8.59999999999999</v>
      </c>
      <c r="D21" s="27">
        <v>34.6318315519581</v>
      </c>
      <c r="E21" s="28">
        <v>4652.7</v>
      </c>
      <c r="F21" s="27">
        <v>47.78450231466218</v>
      </c>
      <c r="G21" s="33">
        <v>72207.321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  <c r="R21" s="33"/>
    </row>
    <row r="22" spans="2:18" ht="11.25">
      <c r="B22" s="355">
        <v>1962</v>
      </c>
      <c r="C22" s="27">
        <v>6.59999999999999</v>
      </c>
      <c r="D22" s="27">
        <v>50.2526867028044</v>
      </c>
      <c r="E22" s="28">
        <v>7452.2</v>
      </c>
      <c r="F22" s="27">
        <v>51.60291539562935</v>
      </c>
      <c r="G22" s="33">
        <v>74388.621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  <c r="R22" s="33"/>
    </row>
    <row r="23" spans="2:18" ht="11.25">
      <c r="B23" s="355">
        <v>1963</v>
      </c>
      <c r="C23" s="27">
        <v>0.599999999999994</v>
      </c>
      <c r="D23" s="27">
        <v>78.4174318571543</v>
      </c>
      <c r="E23" s="28">
        <v>13375.8</v>
      </c>
      <c r="F23" s="27">
        <v>79.92389931044328</v>
      </c>
      <c r="G23" s="33">
        <v>76611.824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  <c r="R23" s="33"/>
    </row>
    <row r="24" spans="2:18" ht="11.25">
      <c r="B24" s="355">
        <v>1964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78874.399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  <c r="R24" s="33"/>
    </row>
    <row r="25" spans="2:18" ht="11.25">
      <c r="B25" s="355">
        <v>1965</v>
      </c>
      <c r="C25" s="27">
        <v>2.40000000000001</v>
      </c>
      <c r="D25" s="27">
        <v>58.9331849688707</v>
      </c>
      <c r="E25" s="28">
        <v>42661.999999999876</v>
      </c>
      <c r="F25" s="27">
        <v>34.24167108999785</v>
      </c>
      <c r="G25" s="33">
        <v>81173.813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  <c r="R25" s="33"/>
    </row>
    <row r="26" spans="2:18" ht="11.25">
      <c r="B26" s="355">
        <v>1966</v>
      </c>
      <c r="C26" s="27">
        <v>6.7</v>
      </c>
      <c r="D26" s="27">
        <v>37.9360977728781</v>
      </c>
      <c r="E26" s="28">
        <v>62788.9999999999</v>
      </c>
      <c r="F26" s="27">
        <v>39.122368155022635</v>
      </c>
      <c r="G26" s="33">
        <v>83507.534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  <c r="R26" s="33"/>
    </row>
    <row r="27" spans="2:18" ht="11.25">
      <c r="B27" s="355">
        <v>1967</v>
      </c>
      <c r="C27" s="27">
        <v>4.2</v>
      </c>
      <c r="D27" s="27">
        <v>26.5289416899404</v>
      </c>
      <c r="E27" s="28">
        <v>82783</v>
      </c>
      <c r="F27" s="27">
        <v>25.01105627301017</v>
      </c>
      <c r="G27" s="33">
        <v>85873.03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  <c r="R27" s="33"/>
    </row>
    <row r="28" spans="2:18" ht="11.25">
      <c r="B28" s="355">
        <v>1968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88267.769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  <c r="R28" s="33"/>
    </row>
    <row r="29" spans="2:18" ht="11.25">
      <c r="B29" s="355">
        <v>1969</v>
      </c>
      <c r="C29" s="27">
        <v>9.5</v>
      </c>
      <c r="D29" s="27">
        <v>20.0517840277925</v>
      </c>
      <c r="E29" s="28">
        <v>151400</v>
      </c>
      <c r="F29" s="27">
        <v>19.308981116611722</v>
      </c>
      <c r="G29" s="33">
        <v>90689.218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  <c r="R29" s="33"/>
    </row>
    <row r="30" spans="2:18" ht="11.25">
      <c r="B30" s="355">
        <v>1970</v>
      </c>
      <c r="C30" s="27">
        <v>10.4</v>
      </c>
      <c r="D30" s="27">
        <v>16.2551116057269</v>
      </c>
      <c r="E30" s="28">
        <v>194315.3038240623</v>
      </c>
      <c r="F30" s="27">
        <v>19.260316868728932</v>
      </c>
      <c r="G30" s="33">
        <v>93134.846</v>
      </c>
      <c r="H30" s="37">
        <v>4.59350000000001</v>
      </c>
      <c r="I30" s="28">
        <v>42302.23224644865</v>
      </c>
      <c r="J30" s="35">
        <v>26</v>
      </c>
      <c r="K30" s="36">
        <v>4.9936</v>
      </c>
      <c r="L30" s="35">
        <v>6.9</v>
      </c>
      <c r="R30" s="33"/>
    </row>
    <row r="31" spans="2:18" ht="11.25">
      <c r="B31" s="355">
        <v>1971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95602.767</v>
      </c>
      <c r="H31" s="37">
        <v>5.28760000000001</v>
      </c>
      <c r="I31" s="28">
        <v>48849.405291112285</v>
      </c>
      <c r="J31" s="35">
        <v>25.3</v>
      </c>
      <c r="K31" s="36">
        <v>4.5644</v>
      </c>
      <c r="L31" s="35">
        <v>6.7</v>
      </c>
      <c r="R31" s="33"/>
    </row>
    <row r="32" spans="2:18" ht="11.25">
      <c r="B32" s="355">
        <v>1972</v>
      </c>
      <c r="C32" s="27">
        <v>11.9403481162508</v>
      </c>
      <c r="D32" s="27">
        <v>19.8670917293061</v>
      </c>
      <c r="E32" s="28">
        <v>346580.7971774005</v>
      </c>
      <c r="F32" s="27">
        <v>15.72157204180018</v>
      </c>
      <c r="G32" s="33">
        <v>98093.685</v>
      </c>
      <c r="H32" s="37">
        <v>5.933999999999995</v>
      </c>
      <c r="I32" s="28">
        <v>58405.93144209653</v>
      </c>
      <c r="J32" s="35">
        <v>26</v>
      </c>
      <c r="K32" s="36">
        <v>5.546</v>
      </c>
      <c r="L32" s="35">
        <v>6.9</v>
      </c>
      <c r="R32" s="33"/>
    </row>
    <row r="33" spans="2:18" ht="11.25">
      <c r="B33" s="355">
        <v>1973</v>
      </c>
      <c r="C33" s="27">
        <v>13.9687217796781</v>
      </c>
      <c r="D33" s="27">
        <v>29.5803566927343</v>
      </c>
      <c r="E33" s="28">
        <v>511834.25117501325</v>
      </c>
      <c r="F33" s="27">
        <v>15.543929113587417</v>
      </c>
      <c r="G33" s="33">
        <v>100608.951</v>
      </c>
      <c r="H33" s="37">
        <v>6.12599999999999</v>
      </c>
      <c r="I33" s="28">
        <v>83551.13470045937</v>
      </c>
      <c r="J33" s="35">
        <v>25.1</v>
      </c>
      <c r="K33" s="36">
        <v>6.8674</v>
      </c>
      <c r="L33" s="35">
        <v>8.4</v>
      </c>
      <c r="R33" s="33"/>
    </row>
    <row r="34" spans="2:18" ht="11.25">
      <c r="B34" s="355">
        <v>1974</v>
      </c>
      <c r="C34" s="27">
        <v>8.15393868457188</v>
      </c>
      <c r="D34" s="27">
        <v>34.605855007947</v>
      </c>
      <c r="E34" s="28">
        <v>745136.1538408096</v>
      </c>
      <c r="F34" s="27">
        <v>34.54604796067859</v>
      </c>
      <c r="G34" s="33">
        <v>103149.916</v>
      </c>
      <c r="H34" s="37">
        <v>6.79</v>
      </c>
      <c r="I34" s="28">
        <v>109740.2288425345</v>
      </c>
      <c r="J34" s="35">
        <v>25.1</v>
      </c>
      <c r="K34" s="36">
        <v>2.7688</v>
      </c>
      <c r="L34" s="35">
        <v>7.1</v>
      </c>
      <c r="R34" s="33"/>
    </row>
    <row r="35" spans="2:18" ht="11.25">
      <c r="B35" s="355">
        <v>1975</v>
      </c>
      <c r="C35" s="27">
        <v>5.16664908406304</v>
      </c>
      <c r="D35" s="27">
        <v>33.9294367381247</v>
      </c>
      <c r="E35" s="28">
        <v>1049517.5720825316</v>
      </c>
      <c r="F35" s="27">
        <v>29.35187154086576</v>
      </c>
      <c r="G35" s="33">
        <v>105717.932</v>
      </c>
      <c r="H35" s="37">
        <v>8.127000000000008</v>
      </c>
      <c r="I35" s="28">
        <v>129139.60527655108</v>
      </c>
      <c r="J35" s="35">
        <v>25.2</v>
      </c>
      <c r="K35" s="36">
        <v>1.742</v>
      </c>
      <c r="L35" s="35">
        <v>3.2</v>
      </c>
      <c r="R35" s="33"/>
    </row>
    <row r="36" spans="2:18" ht="11.25">
      <c r="B36" s="355">
        <v>1976</v>
      </c>
      <c r="C36" s="27">
        <v>10.2571295347873</v>
      </c>
      <c r="D36" s="27">
        <v>41.2036240109062</v>
      </c>
      <c r="E36" s="28">
        <v>1633963.0797979198</v>
      </c>
      <c r="F36" s="27">
        <v>46.25627367696017</v>
      </c>
      <c r="G36" s="33">
        <v>108314.349</v>
      </c>
      <c r="H36" s="37">
        <v>10.673000000000002</v>
      </c>
      <c r="I36" s="28">
        <v>153093.1396793703</v>
      </c>
      <c r="J36" s="32">
        <v>25.1</v>
      </c>
      <c r="K36" s="36">
        <v>5.3952</v>
      </c>
      <c r="L36" s="32">
        <v>4.4</v>
      </c>
      <c r="R36" s="33"/>
    </row>
    <row r="37" spans="2:18" ht="11.25">
      <c r="B37" s="355">
        <v>1977</v>
      </c>
      <c r="C37" s="27">
        <v>4.93432806978934</v>
      </c>
      <c r="D37" s="27">
        <v>45.3980562303095</v>
      </c>
      <c r="E37" s="28">
        <v>2492977.884176296</v>
      </c>
      <c r="F37" s="27">
        <v>38.77980443917546</v>
      </c>
      <c r="G37" s="33">
        <v>110940.519</v>
      </c>
      <c r="H37" s="37">
        <v>14.144000000000007</v>
      </c>
      <c r="I37" s="28">
        <v>176256.9205441385</v>
      </c>
      <c r="J37" s="32">
        <v>25.6</v>
      </c>
      <c r="K37" s="36">
        <v>4.3392</v>
      </c>
      <c r="L37" s="32">
        <v>4.8</v>
      </c>
      <c r="R37" s="33"/>
    </row>
    <row r="38" spans="2:18" ht="11.25">
      <c r="B38" s="355">
        <v>1978</v>
      </c>
      <c r="C38" s="27">
        <v>4.96989768924753</v>
      </c>
      <c r="D38" s="27">
        <v>38.2276112245914</v>
      </c>
      <c r="E38" s="28">
        <v>3617245.645791745</v>
      </c>
      <c r="F38" s="27">
        <v>40.8090456012868</v>
      </c>
      <c r="G38" s="33">
        <v>113597.792</v>
      </c>
      <c r="H38" s="37">
        <v>18.077999999999996</v>
      </c>
      <c r="I38" s="28">
        <v>200091.03030156798</v>
      </c>
      <c r="J38" s="32">
        <v>25.7</v>
      </c>
      <c r="K38" s="36">
        <v>4.5016</v>
      </c>
      <c r="L38" s="32">
        <v>4.4</v>
      </c>
      <c r="R38" s="33"/>
    </row>
    <row r="39" spans="2:18" ht="11.25">
      <c r="B39" s="355">
        <v>1979</v>
      </c>
      <c r="C39" s="27">
        <v>6.75956012204072</v>
      </c>
      <c r="D39" s="27">
        <v>54.3659600224763</v>
      </c>
      <c r="E39" s="28">
        <v>5961236.01301272</v>
      </c>
      <c r="F39" s="27">
        <v>77.24604523677168</v>
      </c>
      <c r="G39" s="33">
        <v>116287.519</v>
      </c>
      <c r="H39" s="37">
        <v>26.817999999999998</v>
      </c>
      <c r="I39" s="28">
        <v>222284.8837725677</v>
      </c>
      <c r="J39" s="32">
        <v>24.7</v>
      </c>
      <c r="K39" s="36">
        <v>3.7748</v>
      </c>
      <c r="L39" s="32">
        <v>6.6</v>
      </c>
      <c r="R39" s="33"/>
    </row>
    <row r="40" spans="2:18" ht="11.25">
      <c r="B40" s="355">
        <v>1980</v>
      </c>
      <c r="C40" s="27">
        <v>9.2</v>
      </c>
      <c r="D40" s="27">
        <v>92.1419446157119</v>
      </c>
      <c r="E40" s="28">
        <v>12507.805999999999</v>
      </c>
      <c r="F40" s="27">
        <v>110.23940989347211</v>
      </c>
      <c r="G40" s="33">
        <v>119011.052</v>
      </c>
      <c r="H40" s="37">
        <v>52.811</v>
      </c>
      <c r="I40" s="28">
        <v>236840.92329249583</v>
      </c>
      <c r="J40" s="32">
        <v>24.5</v>
      </c>
      <c r="K40" s="36">
        <v>2.0088</v>
      </c>
      <c r="L40" s="32">
        <v>6.1</v>
      </c>
      <c r="R40" s="33"/>
    </row>
    <row r="41" spans="2:18" ht="11.25">
      <c r="B41" s="355">
        <v>1981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121766.164</v>
      </c>
      <c r="H41" s="37">
        <v>93.34899999999998</v>
      </c>
      <c r="I41" s="28">
        <v>257268.82987498541</v>
      </c>
      <c r="J41" s="32">
        <v>25.2</v>
      </c>
      <c r="K41" s="36">
        <v>2.2126</v>
      </c>
      <c r="L41" s="32">
        <v>0.3</v>
      </c>
      <c r="R41" s="33"/>
    </row>
    <row r="42" spans="2:18" ht="11.25">
      <c r="B42" s="355">
        <v>1982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124536.317</v>
      </c>
      <c r="H42" s="37">
        <v>180.3660000000001</v>
      </c>
      <c r="I42" s="28">
        <v>269899.6374039456</v>
      </c>
      <c r="J42" s="32">
        <v>26.2</v>
      </c>
      <c r="K42" s="36">
        <v>0.9138</v>
      </c>
      <c r="L42" s="32">
        <v>-1.3</v>
      </c>
      <c r="R42" s="33"/>
    </row>
    <row r="43" spans="2:18" ht="11.25">
      <c r="B43" s="355">
        <v>1983</v>
      </c>
      <c r="C43" s="27">
        <v>-2.93000000000001</v>
      </c>
      <c r="D43" s="27">
        <v>131.484045056687</v>
      </c>
      <c r="E43" s="28">
        <v>109386.33399999992</v>
      </c>
      <c r="F43" s="27">
        <v>210.9917323564399</v>
      </c>
      <c r="G43" s="33">
        <v>127301.395</v>
      </c>
      <c r="H43" s="37">
        <v>580.1990000000012</v>
      </c>
      <c r="I43" s="28">
        <v>188532.44145543114</v>
      </c>
      <c r="J43" s="32">
        <v>26.9</v>
      </c>
      <c r="K43" s="36">
        <v>2.8087</v>
      </c>
      <c r="L43" s="32">
        <v>-2.9</v>
      </c>
      <c r="R43" s="33"/>
    </row>
    <row r="44" spans="2:18" ht="11.25">
      <c r="B44" s="355">
        <v>1984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130041.284</v>
      </c>
      <c r="H44" s="37">
        <v>1842.6080000000006</v>
      </c>
      <c r="I44" s="28">
        <v>188800.8816850891</v>
      </c>
      <c r="J44" s="32">
        <v>24.2</v>
      </c>
      <c r="K44" s="36">
        <v>4.6069</v>
      </c>
      <c r="L44" s="32">
        <v>3.5</v>
      </c>
      <c r="R44" s="33"/>
    </row>
    <row r="45" spans="2:18" ht="11.25">
      <c r="B45" s="355">
        <v>1985</v>
      </c>
      <c r="C45" s="27">
        <v>7.84999999999999</v>
      </c>
      <c r="D45" s="27">
        <v>248.543659125812</v>
      </c>
      <c r="E45" s="28">
        <v>1307718.6159999995</v>
      </c>
      <c r="F45" s="27">
        <v>235.10602663740391</v>
      </c>
      <c r="G45" s="33">
        <v>132735.867</v>
      </c>
      <c r="H45" s="37">
        <v>6222.284000000007</v>
      </c>
      <c r="I45" s="28">
        <v>210166.9766278746</v>
      </c>
      <c r="J45" s="32">
        <v>23.8</v>
      </c>
      <c r="K45" s="36">
        <v>3.6425</v>
      </c>
      <c r="L45" s="32">
        <v>3.6</v>
      </c>
      <c r="R45" s="33"/>
    </row>
    <row r="46" spans="2:18" ht="11.25">
      <c r="B46" s="355">
        <v>1986</v>
      </c>
      <c r="C46" s="27">
        <v>7.49</v>
      </c>
      <c r="D46" s="27">
        <v>149.17931828968</v>
      </c>
      <c r="E46" s="28">
        <v>3502630.80099999</v>
      </c>
      <c r="F46" s="27">
        <v>65.03279562104555</v>
      </c>
      <c r="G46" s="33">
        <v>135365.028</v>
      </c>
      <c r="H46" s="37">
        <v>13655</v>
      </c>
      <c r="I46" s="28">
        <v>256509.0297326977</v>
      </c>
      <c r="J46" s="32">
        <v>26.5</v>
      </c>
      <c r="K46" s="36">
        <v>3.4791</v>
      </c>
      <c r="L46" s="32">
        <v>3.6</v>
      </c>
      <c r="R46" s="33"/>
    </row>
    <row r="47" spans="2:18" ht="11.25">
      <c r="B47" s="355">
        <v>1987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137908.653</v>
      </c>
      <c r="H47" s="37">
        <v>39523</v>
      </c>
      <c r="I47" s="28">
        <v>280949.4666902818</v>
      </c>
      <c r="J47" s="32">
        <v>24.3</v>
      </c>
      <c r="K47" s="36">
        <v>3.6293</v>
      </c>
      <c r="L47" s="32">
        <v>2.9</v>
      </c>
      <c r="R47" s="33"/>
    </row>
    <row r="48" spans="2:18" ht="11.25">
      <c r="B48" s="355">
        <v>1988</v>
      </c>
      <c r="C48" s="27">
        <v>-0.0600000000000023</v>
      </c>
      <c r="D48" s="27">
        <v>627.951470204268</v>
      </c>
      <c r="E48" s="28">
        <v>80782983.19899996</v>
      </c>
      <c r="F48" s="27">
        <v>1037.5588047336366</v>
      </c>
      <c r="G48" s="33">
        <v>140346.626</v>
      </c>
      <c r="H48" s="37">
        <v>265572</v>
      </c>
      <c r="I48" s="28">
        <v>304184.86587064876</v>
      </c>
      <c r="J48" s="32">
        <v>23.4</v>
      </c>
      <c r="K48" s="36">
        <v>4.4782</v>
      </c>
      <c r="L48" s="32">
        <v>0.6</v>
      </c>
      <c r="R48" s="33"/>
    </row>
    <row r="49" spans="2:18" ht="11.25">
      <c r="B49" s="355">
        <v>1989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142658.831</v>
      </c>
      <c r="H49" s="37">
        <v>2.83</v>
      </c>
      <c r="I49" s="28">
        <v>413564.3475554771</v>
      </c>
      <c r="J49" s="32">
        <v>23.7</v>
      </c>
      <c r="K49" s="36">
        <v>3.7454</v>
      </c>
      <c r="L49" s="32">
        <v>0.9</v>
      </c>
      <c r="R49" s="33"/>
    </row>
    <row r="50" spans="2:18" ht="11.25">
      <c r="B50" s="355">
        <v>1990</v>
      </c>
      <c r="C50" s="27">
        <v>-4.34999999999999</v>
      </c>
      <c r="D50" s="27">
        <v>2736.97067768831</v>
      </c>
      <c r="E50" s="28">
        <v>31759184.999999877</v>
      </c>
      <c r="F50" s="27">
        <v>1476.7090132834485</v>
      </c>
      <c r="G50" s="33">
        <v>144825.152</v>
      </c>
      <c r="H50" s="37">
        <v>68.06</v>
      </c>
      <c r="I50" s="28">
        <v>466635.10138113267</v>
      </c>
      <c r="J50" s="27">
        <v>29.6</v>
      </c>
      <c r="K50" s="36">
        <v>2.9842</v>
      </c>
      <c r="L50" s="35">
        <v>0.3</v>
      </c>
      <c r="M50" s="3"/>
      <c r="N50" s="3"/>
      <c r="R50" s="33"/>
    </row>
    <row r="51" spans="2:18" ht="11.25">
      <c r="B51" s="355">
        <v>1991</v>
      </c>
      <c r="C51" s="27">
        <v>1.03148427769793</v>
      </c>
      <c r="D51" s="27">
        <v>416.681694664495</v>
      </c>
      <c r="E51" s="28">
        <v>165786498.00000006</v>
      </c>
      <c r="F51" s="27">
        <v>480.22625404106503</v>
      </c>
      <c r="G51" s="33">
        <v>146825.475</v>
      </c>
      <c r="H51" s="37">
        <v>409.2509999999987</v>
      </c>
      <c r="I51" s="28">
        <v>405097.355901392</v>
      </c>
      <c r="J51" s="3">
        <v>24.43</v>
      </c>
      <c r="K51" s="36">
        <v>1.4838</v>
      </c>
      <c r="L51" s="35">
        <v>3.8</v>
      </c>
      <c r="M51" s="3"/>
      <c r="N51" s="3"/>
      <c r="R51" s="33"/>
    </row>
    <row r="52" spans="2:18" ht="11.25">
      <c r="B52" s="355">
        <v>1992</v>
      </c>
      <c r="C52" s="27">
        <v>-0.466914924090522</v>
      </c>
      <c r="D52" s="27">
        <v>968.184232843173</v>
      </c>
      <c r="E52" s="28">
        <v>1762636611.000001</v>
      </c>
      <c r="F52" s="27">
        <v>1157.8349705304518</v>
      </c>
      <c r="G52" s="33">
        <v>148667.18</v>
      </c>
      <c r="H52" s="28">
        <v>4551.36</v>
      </c>
      <c r="I52" s="28">
        <v>387276.90426597785</v>
      </c>
      <c r="J52" s="3">
        <v>24.96</v>
      </c>
      <c r="K52" s="36">
        <v>2.0486</v>
      </c>
      <c r="L52" s="35">
        <v>3.2</v>
      </c>
      <c r="M52" s="3"/>
      <c r="N52" s="3"/>
      <c r="R52" s="33"/>
    </row>
    <row r="53" spans="2:18" ht="11.25">
      <c r="B53" s="355">
        <v>1993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150467.636</v>
      </c>
      <c r="H53" s="30">
        <v>90.23</v>
      </c>
      <c r="I53" s="28">
        <v>429647.1683475567</v>
      </c>
      <c r="J53" s="3">
        <v>25.3</v>
      </c>
      <c r="K53" s="36">
        <v>2.0613</v>
      </c>
      <c r="L53" s="35">
        <v>3.3</v>
      </c>
      <c r="M53" s="3"/>
      <c r="N53" s="3"/>
      <c r="R53" s="33"/>
    </row>
    <row r="54" spans="2:18" ht="11.25">
      <c r="B54" s="355">
        <v>1994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152371.708</v>
      </c>
      <c r="H54" s="408">
        <v>0.63931263939394</v>
      </c>
      <c r="I54" s="28">
        <v>546218.9506077049</v>
      </c>
      <c r="J54" s="3">
        <v>27.9</v>
      </c>
      <c r="K54" s="36">
        <v>3.3927</v>
      </c>
      <c r="L54" s="35">
        <v>5.2</v>
      </c>
      <c r="M54" s="3"/>
      <c r="N54" s="3"/>
      <c r="R54" s="33"/>
    </row>
    <row r="55" spans="2:18" ht="11.25">
      <c r="B55" s="355">
        <v>1995</v>
      </c>
      <c r="C55" s="27">
        <v>4.41683199331733</v>
      </c>
      <c r="D55" s="27">
        <v>93.5232609974237</v>
      </c>
      <c r="E55" s="28">
        <v>705640.892091872</v>
      </c>
      <c r="F55" s="27">
        <v>14.779408339156763</v>
      </c>
      <c r="G55" s="33">
        <v>154524.262</v>
      </c>
      <c r="H55" s="409">
        <v>0.9176</v>
      </c>
      <c r="I55" s="28">
        <v>769007.0750783262</v>
      </c>
      <c r="J55" s="3">
        <v>28.4436872296484</v>
      </c>
      <c r="K55" s="3">
        <v>3.2846</v>
      </c>
      <c r="L55" s="35">
        <v>1.1</v>
      </c>
      <c r="M55" s="3"/>
      <c r="N55" s="3"/>
      <c r="R55" s="33"/>
    </row>
    <row r="56" spans="2:18" ht="11.25">
      <c r="B56" s="355">
        <v>1996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157070.163</v>
      </c>
      <c r="H56" s="409">
        <v>1.005075</v>
      </c>
      <c r="I56" s="28">
        <v>839704.1328447182</v>
      </c>
      <c r="J56" s="3">
        <v>28.6306630052511</v>
      </c>
      <c r="K56" s="3">
        <v>3.7428</v>
      </c>
      <c r="L56" s="14">
        <v>3.8</v>
      </c>
      <c r="M56" s="3"/>
      <c r="N56" s="3"/>
      <c r="R56" s="33"/>
    </row>
    <row r="57" spans="2:18" ht="11.25">
      <c r="B57" s="355">
        <v>1997</v>
      </c>
      <c r="C57" s="27">
        <v>3.37529801782325</v>
      </c>
      <c r="D57" s="27">
        <v>7.64450438494828</v>
      </c>
      <c r="E57" s="28">
        <v>939146.61691184</v>
      </c>
      <c r="F57" s="27">
        <v>7.480937567284629</v>
      </c>
      <c r="G57" s="33">
        <v>160087.317</v>
      </c>
      <c r="H57" s="409">
        <v>1.07799166666667</v>
      </c>
      <c r="I57" s="28">
        <v>871200.2568775304</v>
      </c>
      <c r="J57" s="3">
        <v>28.5809595118736</v>
      </c>
      <c r="K57" s="3">
        <v>4.0367</v>
      </c>
      <c r="L57" s="14">
        <v>5.5</v>
      </c>
      <c r="M57" s="3"/>
      <c r="N57" s="3"/>
      <c r="R57" s="33"/>
    </row>
    <row r="58" spans="2:18" ht="11.25">
      <c r="B58" s="355">
        <v>1998</v>
      </c>
      <c r="C58" s="27">
        <v>0.0353456753802988</v>
      </c>
      <c r="D58" s="27">
        <v>4.23609284505264</v>
      </c>
      <c r="E58" s="28">
        <v>979275.748883341</v>
      </c>
      <c r="F58" s="27">
        <v>1.7034504196456357</v>
      </c>
      <c r="G58" s="33">
        <v>163385.796</v>
      </c>
      <c r="H58" s="409">
        <v>1.16051666666667</v>
      </c>
      <c r="I58" s="28">
        <v>843827.3891370265</v>
      </c>
      <c r="J58" s="3">
        <v>29.3283892453105</v>
      </c>
      <c r="K58" s="3">
        <v>2.576</v>
      </c>
      <c r="L58" s="14">
        <v>2.6</v>
      </c>
      <c r="M58" s="3"/>
      <c r="N58" s="3"/>
      <c r="R58" s="33"/>
    </row>
    <row r="59" spans="2:18" ht="11.25">
      <c r="B59" s="355">
        <v>1999</v>
      </c>
      <c r="C59" s="27">
        <v>0.254078308889532</v>
      </c>
      <c r="D59" s="27">
        <v>8.47819294191345</v>
      </c>
      <c r="E59" s="28">
        <v>1064999.71179909</v>
      </c>
      <c r="F59" s="27">
        <v>19.979488015431524</v>
      </c>
      <c r="G59" s="33">
        <v>166708.71</v>
      </c>
      <c r="H59" s="409">
        <v>1.814725</v>
      </c>
      <c r="I59" s="28">
        <v>586865.6197490474</v>
      </c>
      <c r="J59" s="3">
        <v>31.0700472727532</v>
      </c>
      <c r="K59" s="3">
        <v>3.6287</v>
      </c>
      <c r="L59" s="14">
        <v>0.4</v>
      </c>
      <c r="M59" s="3"/>
      <c r="N59" s="3"/>
      <c r="R59" s="33"/>
    </row>
    <row r="60" spans="2:18" ht="11.25">
      <c r="B60" s="355">
        <v>2000</v>
      </c>
      <c r="C60" s="27">
        <v>4.30618685499806</v>
      </c>
      <c r="D60" s="27">
        <v>6.17731975198286</v>
      </c>
      <c r="E60" s="28">
        <v>1179482</v>
      </c>
      <c r="F60" s="27">
        <v>9.806563372148979</v>
      </c>
      <c r="G60" s="33">
        <v>169799.17</v>
      </c>
      <c r="H60" s="409">
        <v>1.83020833333333</v>
      </c>
      <c r="I60" s="28">
        <v>644452.3164484929</v>
      </c>
      <c r="J60" s="3">
        <v>30.3633999296953</v>
      </c>
      <c r="K60" s="3">
        <v>4.8307</v>
      </c>
      <c r="L60" s="14">
        <v>3.9</v>
      </c>
      <c r="M60" s="14"/>
      <c r="N60" s="3"/>
      <c r="R60" s="33"/>
    </row>
    <row r="61" spans="2:18" ht="11.25">
      <c r="B61" s="355">
        <v>2001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172460.47</v>
      </c>
      <c r="H61" s="409">
        <v>2.35043333333333</v>
      </c>
      <c r="I61" s="28">
        <v>553998.2698225867</v>
      </c>
      <c r="J61" s="3">
        <v>31.8668171292688</v>
      </c>
      <c r="K61" s="3">
        <v>2.2823</v>
      </c>
      <c r="L61" s="14">
        <v>0.4</v>
      </c>
      <c r="M61" s="14"/>
      <c r="N61" s="3"/>
      <c r="R61" s="33"/>
    </row>
    <row r="62" spans="2:18" ht="11.25">
      <c r="B62" s="355">
        <v>2002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174736.628</v>
      </c>
      <c r="H62" s="409">
        <v>2.92115</v>
      </c>
      <c r="I62" s="28">
        <v>505904.181572326</v>
      </c>
      <c r="J62" s="3">
        <v>32.3455436814828</v>
      </c>
      <c r="K62" s="3">
        <v>2.8901</v>
      </c>
      <c r="L62" s="14">
        <v>-0.4</v>
      </c>
      <c r="M62" s="14"/>
      <c r="N62" s="3"/>
      <c r="R62" s="33"/>
    </row>
    <row r="63" spans="2:18" ht="11.25">
      <c r="B63" s="355">
        <v>2003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176731.844</v>
      </c>
      <c r="H63" s="409">
        <v>3.07828333333333</v>
      </c>
      <c r="I63" s="28">
        <v>552238.9643578407</v>
      </c>
      <c r="J63" s="3">
        <v>31.8980483520672</v>
      </c>
      <c r="K63" s="3">
        <v>3.6127</v>
      </c>
      <c r="L63" s="14">
        <v>2.1</v>
      </c>
      <c r="M63" s="14"/>
      <c r="N63" s="3"/>
      <c r="R63" s="33"/>
    </row>
    <row r="64" spans="2:18" ht="11.25">
      <c r="B64" s="355">
        <v>2004</v>
      </c>
      <c r="C64" s="405">
        <v>5.71229237600208</v>
      </c>
      <c r="D64" s="405">
        <v>8.03782190184603</v>
      </c>
      <c r="E64" s="28">
        <v>1941498</v>
      </c>
      <c r="F64" s="27">
        <v>12.13571580514785</v>
      </c>
      <c r="G64" s="33">
        <v>178550.319</v>
      </c>
      <c r="H64" s="409">
        <v>2.92591666666667</v>
      </c>
      <c r="I64" s="28">
        <v>663552.049215345</v>
      </c>
      <c r="J64" s="3">
        <v>32.8226684060967</v>
      </c>
      <c r="K64" s="3">
        <v>4.9097</v>
      </c>
      <c r="L64" s="14">
        <v>6</v>
      </c>
      <c r="M64" s="3"/>
      <c r="N64" s="3"/>
      <c r="R64" s="33"/>
    </row>
    <row r="65" spans="2:18" ht="11.25">
      <c r="B65" s="355">
        <v>2005</v>
      </c>
      <c r="C65" s="405">
        <v>3.15967361284946</v>
      </c>
      <c r="D65" s="405">
        <v>7.2095516223688</v>
      </c>
      <c r="E65" s="28">
        <v>2147239</v>
      </c>
      <c r="F65" s="27">
        <v>1.2244785563269245</v>
      </c>
      <c r="G65" s="33">
        <v>180296.251</v>
      </c>
      <c r="H65" s="409">
        <v>2.43519166666667</v>
      </c>
      <c r="I65" s="28">
        <v>881753.5922908178</v>
      </c>
      <c r="J65" s="27">
        <v>33.8270873570819</v>
      </c>
      <c r="K65" s="3">
        <v>4.4799</v>
      </c>
      <c r="L65" s="14">
        <v>4.7</v>
      </c>
      <c r="M65" s="3"/>
      <c r="N65" s="3"/>
      <c r="R65" s="33"/>
    </row>
    <row r="66" spans="2:18" ht="11.25">
      <c r="B66" s="355">
        <v>2006</v>
      </c>
      <c r="C66" s="405">
        <v>3.95703505757858</v>
      </c>
      <c r="D66" s="405">
        <v>6.14988043218234</v>
      </c>
      <c r="E66" s="33">
        <v>2369484</v>
      </c>
      <c r="F66" s="405">
        <v>3.79312950564481</v>
      </c>
      <c r="G66" s="33">
        <v>182073.842</v>
      </c>
      <c r="H66" s="409">
        <v>2.176125</v>
      </c>
      <c r="I66" s="33">
        <v>1088854.7303119076</v>
      </c>
      <c r="J66" s="405">
        <v>34.1214361085274</v>
      </c>
      <c r="K66" s="3">
        <v>5.0792</v>
      </c>
      <c r="L66" s="14">
        <v>5.6</v>
      </c>
      <c r="M66" s="3"/>
      <c r="N66" s="3"/>
      <c r="R66" s="33"/>
    </row>
    <row r="67" spans="2:18" ht="11.25">
      <c r="B67" s="355">
        <v>2007</v>
      </c>
      <c r="C67" s="405">
        <v>6.09141061935847</v>
      </c>
      <c r="D67" s="405">
        <v>5.86856094253405</v>
      </c>
      <c r="E67" s="33">
        <v>2661344</v>
      </c>
      <c r="F67" s="405">
        <v>7.892330452205121</v>
      </c>
      <c r="G67" s="33">
        <v>183987.291</v>
      </c>
      <c r="H67" s="409">
        <v>1.94785416666667</v>
      </c>
      <c r="I67" s="33">
        <v>1366295.3035926262</v>
      </c>
      <c r="J67" s="405">
        <v>34.7063531431396</v>
      </c>
      <c r="K67" s="3">
        <v>5.1822</v>
      </c>
      <c r="L67" s="14">
        <v>5.7</v>
      </c>
      <c r="M67" s="3"/>
      <c r="N67" s="3"/>
      <c r="R67" s="33"/>
    </row>
    <row r="68" spans="2:18" ht="11.25">
      <c r="B68" s="355">
        <v>2008</v>
      </c>
      <c r="C68" s="405">
        <v>5.17159750862722</v>
      </c>
      <c r="D68" s="405">
        <v>8.33250565027666</v>
      </c>
      <c r="E68" s="33">
        <v>3032203</v>
      </c>
      <c r="F68" s="405">
        <v>9.096184730825808</v>
      </c>
      <c r="G68" s="33">
        <v>186110.095</v>
      </c>
      <c r="H68" s="409">
        <v>1.83456666666667</v>
      </c>
      <c r="I68" s="33">
        <v>1652817.0140087546</v>
      </c>
      <c r="J68" s="405">
        <v>34.8641882950802</v>
      </c>
      <c r="K68" s="3">
        <v>3.0214</v>
      </c>
      <c r="L68" s="14">
        <v>4.3</v>
      </c>
      <c r="M68" s="3"/>
      <c r="N68" s="3"/>
      <c r="R68" s="33"/>
    </row>
    <row r="69" spans="2:18" ht="11.25">
      <c r="B69" s="355">
        <v>2009</v>
      </c>
      <c r="C69" s="405">
        <v>-0.329727264302562</v>
      </c>
      <c r="D69" s="405">
        <v>7.18677257168194</v>
      </c>
      <c r="E69" s="33">
        <v>3239404</v>
      </c>
      <c r="F69" s="405">
        <v>-1.4295434021549536</v>
      </c>
      <c r="G69" s="33">
        <v>188392.937</v>
      </c>
      <c r="H69" s="409">
        <v>1.9976</v>
      </c>
      <c r="I69" s="33">
        <v>1621647.9775730877</v>
      </c>
      <c r="J69" s="405">
        <v>33.7</v>
      </c>
      <c r="K69" s="3">
        <v>-0.6037</v>
      </c>
      <c r="L69" s="14">
        <v>-1.7</v>
      </c>
      <c r="M69" s="3"/>
      <c r="N69" s="3"/>
      <c r="R69" s="33"/>
    </row>
    <row r="70" spans="2:18" ht="11.25">
      <c r="B70" s="356">
        <v>2010</v>
      </c>
      <c r="C70" s="407">
        <v>7.53368798937508</v>
      </c>
      <c r="D70" s="407">
        <v>8.22845837806083</v>
      </c>
      <c r="E70" s="406">
        <v>3770084.872</v>
      </c>
      <c r="F70" s="407">
        <v>11.300002258996455</v>
      </c>
      <c r="G70" s="406">
        <v>190755.799</v>
      </c>
      <c r="H70" s="410">
        <v>1.7602623485</v>
      </c>
      <c r="I70" s="406">
        <v>2141774.4208484953</v>
      </c>
      <c r="J70" s="407"/>
      <c r="K70" s="227">
        <v>5</v>
      </c>
      <c r="L70" s="135">
        <v>6.1</v>
      </c>
      <c r="M70" s="3"/>
      <c r="N70" s="3"/>
      <c r="R70" s="33"/>
    </row>
    <row r="71" spans="2:13" ht="11.25">
      <c r="B71" s="39" t="s">
        <v>459</v>
      </c>
      <c r="K71" s="36"/>
      <c r="L71" s="14"/>
      <c r="M71" s="3"/>
    </row>
    <row r="72" spans="2:12" ht="11.25">
      <c r="B72" s="40" t="s">
        <v>460</v>
      </c>
      <c r="L72" s="14"/>
    </row>
    <row r="73" spans="2:12" ht="11.25">
      <c r="B73" s="40" t="s">
        <v>77</v>
      </c>
      <c r="L73" s="14"/>
    </row>
    <row r="74" spans="2:12" ht="11.25">
      <c r="B74" s="276" t="s">
        <v>456</v>
      </c>
      <c r="L74" s="14"/>
    </row>
    <row r="75" spans="2:12" ht="11.25">
      <c r="B75" s="40" t="s">
        <v>467</v>
      </c>
      <c r="L75" s="14"/>
    </row>
    <row r="76" spans="2:12" ht="11.25">
      <c r="B76" s="276" t="s">
        <v>468</v>
      </c>
      <c r="L76" s="14"/>
    </row>
    <row r="77" spans="2:12" ht="11.25">
      <c r="B77" s="276" t="s">
        <v>457</v>
      </c>
      <c r="L77" s="14"/>
    </row>
    <row r="78" spans="2:12" ht="11.25">
      <c r="B78" s="276" t="s">
        <v>458</v>
      </c>
      <c r="L78" s="14"/>
    </row>
    <row r="79" spans="2:12" ht="11.25">
      <c r="B79" s="276" t="s">
        <v>469</v>
      </c>
      <c r="L79" s="14"/>
    </row>
    <row r="80" ht="11.25">
      <c r="L80" s="14"/>
    </row>
    <row r="81" ht="11.25">
      <c r="L81" s="14"/>
    </row>
    <row r="82" spans="2:18" ht="11.25">
      <c r="B82" s="355"/>
      <c r="C82" s="405"/>
      <c r="D82" s="405"/>
      <c r="E82" s="33"/>
      <c r="F82" s="405"/>
      <c r="G82" s="33"/>
      <c r="H82" s="409"/>
      <c r="I82" s="33"/>
      <c r="J82" s="286"/>
      <c r="K82" s="3"/>
      <c r="L82" s="14"/>
      <c r="R82" s="33"/>
    </row>
    <row r="83" spans="2:18" ht="11.25">
      <c r="B83" s="355"/>
      <c r="C83" s="405"/>
      <c r="D83" s="405"/>
      <c r="E83" s="33"/>
      <c r="F83" s="405"/>
      <c r="G83" s="33"/>
      <c r="H83" s="409"/>
      <c r="I83" s="33"/>
      <c r="J83" s="286"/>
      <c r="K83" s="3"/>
      <c r="L83" s="14"/>
      <c r="R83" s="33"/>
    </row>
    <row r="84" ht="11.25">
      <c r="L84" s="14"/>
    </row>
    <row r="85" ht="11.25">
      <c r="L85" s="14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ht="11.25">
      <c r="L91" s="14"/>
    </row>
    <row r="92" ht="11.25">
      <c r="L92" s="14"/>
    </row>
    <row r="93" spans="3:18" ht="11.25">
      <c r="C93" s="81"/>
      <c r="D93" s="81"/>
      <c r="E93" s="81"/>
      <c r="F93" s="81"/>
      <c r="G93" s="81"/>
      <c r="H93" s="81"/>
      <c r="I93" s="81"/>
      <c r="J93" s="81"/>
      <c r="K93" s="81"/>
      <c r="L93" s="81"/>
      <c r="R93" s="81"/>
    </row>
    <row r="94" spans="3:18" ht="11.25">
      <c r="C94" s="81"/>
      <c r="D94" s="81"/>
      <c r="E94" s="81"/>
      <c r="F94" s="81"/>
      <c r="G94" s="81"/>
      <c r="H94" s="81"/>
      <c r="I94" s="81"/>
      <c r="J94" s="81"/>
      <c r="K94" s="81"/>
      <c r="L94" s="81"/>
      <c r="R94" s="81"/>
    </row>
    <row r="95" spans="3:18" ht="11.25">
      <c r="C95" s="81"/>
      <c r="D95" s="81"/>
      <c r="E95" s="81"/>
      <c r="F95" s="81"/>
      <c r="G95" s="81"/>
      <c r="H95" s="81"/>
      <c r="I95" s="81"/>
      <c r="J95" s="81"/>
      <c r="K95" s="81"/>
      <c r="L95" s="81"/>
      <c r="R95" s="81"/>
    </row>
    <row r="96" spans="3:18" ht="11.25">
      <c r="C96" s="81"/>
      <c r="D96" s="81"/>
      <c r="E96" s="81"/>
      <c r="F96" s="81"/>
      <c r="G96" s="81"/>
      <c r="H96" s="81"/>
      <c r="I96" s="81"/>
      <c r="J96" s="81"/>
      <c r="K96" s="81"/>
      <c r="L96" s="81"/>
      <c r="R96" s="81"/>
    </row>
    <row r="97" spans="3:18" ht="11.25">
      <c r="C97" s="81"/>
      <c r="D97" s="81"/>
      <c r="E97" s="81"/>
      <c r="F97" s="81"/>
      <c r="G97" s="81"/>
      <c r="H97" s="81"/>
      <c r="I97" s="81"/>
      <c r="J97" s="81"/>
      <c r="K97" s="81"/>
      <c r="L97" s="81"/>
      <c r="R97" s="81"/>
    </row>
    <row r="98" spans="3:18" ht="11.25">
      <c r="C98" s="81"/>
      <c r="D98" s="81"/>
      <c r="E98" s="81"/>
      <c r="F98" s="81"/>
      <c r="G98" s="81"/>
      <c r="H98" s="81"/>
      <c r="I98" s="81"/>
      <c r="J98" s="81"/>
      <c r="K98" s="81"/>
      <c r="L98" s="81"/>
      <c r="R98" s="81"/>
    </row>
    <row r="99" spans="3:18" ht="11.25">
      <c r="C99" s="81"/>
      <c r="D99" s="81"/>
      <c r="E99" s="81"/>
      <c r="F99" s="81"/>
      <c r="G99" s="81"/>
      <c r="H99" s="81"/>
      <c r="I99" s="81"/>
      <c r="J99" s="81"/>
      <c r="K99" s="81"/>
      <c r="L99" s="81"/>
      <c r="R99" s="81"/>
    </row>
    <row r="100" spans="3:18" ht="11.25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R100" s="81"/>
    </row>
    <row r="101" spans="3:18" ht="11.25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R101" s="81"/>
    </row>
    <row r="102" spans="3:18" ht="11.25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R102" s="81"/>
    </row>
    <row r="103" spans="3:18" ht="11.25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R103" s="81"/>
    </row>
    <row r="104" spans="3:18" ht="11.25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R104" s="81"/>
    </row>
    <row r="105" spans="3:18" ht="11.2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R105" s="81"/>
    </row>
    <row r="106" spans="3:18" ht="11.25"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R106" s="81"/>
    </row>
    <row r="107" spans="3:18" ht="11.25"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R107" s="81"/>
    </row>
    <row r="108" spans="3:18" ht="11.25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R108" s="81"/>
    </row>
    <row r="109" spans="3:18" ht="11.25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R109" s="81"/>
    </row>
    <row r="110" spans="3:18" ht="11.25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R110" s="81"/>
    </row>
    <row r="111" spans="3:18" ht="11.25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R111" s="81"/>
    </row>
    <row r="112" spans="3:18" ht="11.25"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R112" s="81"/>
    </row>
    <row r="113" ht="11.25">
      <c r="C113" s="81"/>
    </row>
    <row r="114" ht="11.25">
      <c r="C114" s="81"/>
    </row>
    <row r="115" ht="11.25">
      <c r="C115" s="81"/>
    </row>
    <row r="116" ht="11.25">
      <c r="C116" s="81"/>
    </row>
    <row r="117" ht="11.25">
      <c r="C117" s="81"/>
    </row>
    <row r="118" ht="11.25">
      <c r="C118" s="81"/>
    </row>
    <row r="119" ht="11.25">
      <c r="C119" s="81"/>
    </row>
    <row r="120" ht="11.25">
      <c r="C120" s="81"/>
    </row>
    <row r="121" ht="11.25">
      <c r="C121" s="81"/>
    </row>
    <row r="122" ht="11.25">
      <c r="C122" s="81"/>
    </row>
    <row r="123" ht="11.25">
      <c r="C123" s="81"/>
    </row>
    <row r="124" ht="11.25">
      <c r="C124" s="81"/>
    </row>
  </sheetData>
  <sheetProtection/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9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8.8515625" style="1" customWidth="1"/>
    <col min="3" max="3" width="7.00390625" style="1" customWidth="1"/>
    <col min="4" max="23" width="7.00390625" style="57" customWidth="1"/>
    <col min="24" max="16384" width="9.140625" style="57" customWidth="1"/>
  </cols>
  <sheetData>
    <row r="1" spans="2:23" ht="12.75">
      <c r="B1" s="186" t="s">
        <v>577</v>
      </c>
      <c r="P1" s="186"/>
      <c r="R1" s="189"/>
      <c r="W1" s="456" t="str">
        <f>'Tab 1'!$L$1</f>
        <v>Carta de Conjuntura | dez 2011</v>
      </c>
    </row>
    <row r="3" spans="2:5" ht="11.25">
      <c r="B3" s="2" t="s">
        <v>564</v>
      </c>
      <c r="C3" s="57"/>
      <c r="D3" s="122"/>
      <c r="E3" s="90"/>
    </row>
    <row r="4" spans="2:5" ht="11.25">
      <c r="B4" s="123" t="s">
        <v>201</v>
      </c>
      <c r="C4" s="123"/>
      <c r="D4" s="125"/>
      <c r="E4" s="124"/>
    </row>
    <row r="5" ht="11.25">
      <c r="B5" s="1" t="s">
        <v>202</v>
      </c>
    </row>
    <row r="7" spans="2:23" ht="11.25">
      <c r="B7" s="141"/>
      <c r="C7" s="142">
        <v>1990</v>
      </c>
      <c r="D7" s="142">
        <v>1991</v>
      </c>
      <c r="E7" s="142">
        <v>1992</v>
      </c>
      <c r="F7" s="142">
        <v>1993</v>
      </c>
      <c r="G7" s="142">
        <v>1994</v>
      </c>
      <c r="H7" s="142">
        <v>1995</v>
      </c>
      <c r="I7" s="142">
        <v>1996</v>
      </c>
      <c r="J7" s="142">
        <v>1997</v>
      </c>
      <c r="K7" s="142">
        <v>1998</v>
      </c>
      <c r="L7" s="142">
        <v>1999</v>
      </c>
      <c r="M7" s="142">
        <v>2000</v>
      </c>
      <c r="N7" s="142">
        <v>2001</v>
      </c>
      <c r="O7" s="142">
        <v>2002</v>
      </c>
      <c r="P7" s="142">
        <v>2003</v>
      </c>
      <c r="Q7" s="142">
        <v>2004</v>
      </c>
      <c r="R7" s="142">
        <v>2005</v>
      </c>
      <c r="S7" s="142">
        <v>2006</v>
      </c>
      <c r="T7" s="142">
        <v>2007</v>
      </c>
      <c r="U7" s="142">
        <v>2008</v>
      </c>
      <c r="V7" s="142">
        <v>2009</v>
      </c>
      <c r="W7" s="142">
        <v>2010</v>
      </c>
    </row>
    <row r="8" spans="2:23" ht="11.25">
      <c r="B8" s="144" t="s">
        <v>203</v>
      </c>
      <c r="C8" s="153">
        <v>11.977154197063026</v>
      </c>
      <c r="D8" s="153">
        <v>10.455344891583644</v>
      </c>
      <c r="E8" s="153">
        <v>11.43930550484197</v>
      </c>
      <c r="F8" s="153">
        <v>10.354490763862156</v>
      </c>
      <c r="G8" s="153">
        <v>10.221447742760791</v>
      </c>
      <c r="H8" s="153">
        <v>10.726073292075395</v>
      </c>
      <c r="I8" s="153">
        <v>10.963988881683763</v>
      </c>
      <c r="J8" s="153">
        <v>13.452138366885974</v>
      </c>
      <c r="K8" s="153">
        <v>15.994884188458311</v>
      </c>
      <c r="L8" s="153">
        <v>15.630204386305808</v>
      </c>
      <c r="M8" s="153">
        <v>17.673441824123596</v>
      </c>
      <c r="N8" s="153">
        <v>16.475311544942233</v>
      </c>
      <c r="O8" s="153">
        <v>16.308602496967907</v>
      </c>
      <c r="P8" s="153">
        <v>14.661998080318467</v>
      </c>
      <c r="Q8" s="153">
        <v>13.40996704534537</v>
      </c>
      <c r="R8" s="153">
        <v>13.839224388677938</v>
      </c>
      <c r="S8" s="153">
        <v>14.420889516144516</v>
      </c>
      <c r="T8" s="153">
        <v>15.220201490825062</v>
      </c>
      <c r="U8" s="153">
        <v>15.752316218186671</v>
      </c>
      <c r="V8" s="153">
        <v>18.558628839733792</v>
      </c>
      <c r="W8" s="153">
        <v>16.039338945740646</v>
      </c>
    </row>
    <row r="9" spans="2:23" ht="11.25">
      <c r="B9" s="148" t="s">
        <v>204</v>
      </c>
      <c r="C9" s="154">
        <v>4.750543036304805</v>
      </c>
      <c r="D9" s="154">
        <v>3.413099308583192</v>
      </c>
      <c r="E9" s="154">
        <v>2.9772173929396644</v>
      </c>
      <c r="F9" s="154">
        <v>2.8443303568053144</v>
      </c>
      <c r="G9" s="154">
        <v>2.4132761175256494</v>
      </c>
      <c r="H9" s="154">
        <v>2.089180079173388</v>
      </c>
      <c r="I9" s="154">
        <v>1.7589059036444532</v>
      </c>
      <c r="J9" s="154">
        <v>2.017111638714625</v>
      </c>
      <c r="K9" s="154">
        <v>3.100622367733413</v>
      </c>
      <c r="L9" s="154">
        <v>3.3912351523683575</v>
      </c>
      <c r="M9" s="154">
        <v>3.2855232211106595</v>
      </c>
      <c r="N9" s="154">
        <v>2.972359052817304</v>
      </c>
      <c r="O9" s="154">
        <v>3.3099849515715944</v>
      </c>
      <c r="P9" s="154">
        <v>3.3915265296264985</v>
      </c>
      <c r="Q9" s="154">
        <v>3.3397730395627283</v>
      </c>
      <c r="R9" s="154">
        <v>3.2638742647313936</v>
      </c>
      <c r="S9" s="154">
        <v>3.1318222551275676</v>
      </c>
      <c r="T9" s="154">
        <v>3.0830959138128757</v>
      </c>
      <c r="U9" s="154">
        <v>2.922582400713095</v>
      </c>
      <c r="V9" s="154">
        <v>3.467152000138929</v>
      </c>
      <c r="W9" s="154">
        <v>2.9313535487419715</v>
      </c>
    </row>
    <row r="10" spans="2:23" ht="11.25">
      <c r="B10" s="148" t="s">
        <v>205</v>
      </c>
      <c r="C10" s="154">
        <v>4.289840407126304</v>
      </c>
      <c r="D10" s="154">
        <v>4.609360355751335</v>
      </c>
      <c r="E10" s="154">
        <v>5.3747960798372105</v>
      </c>
      <c r="F10" s="154">
        <v>4.24512982558601</v>
      </c>
      <c r="G10" s="154">
        <v>3.9076671519002395</v>
      </c>
      <c r="H10" s="154">
        <v>3.689824017971937</v>
      </c>
      <c r="I10" s="154">
        <v>2.997141227393241</v>
      </c>
      <c r="J10" s="154">
        <v>3.303343231405467</v>
      </c>
      <c r="K10" s="154">
        <v>2.8471600119636618</v>
      </c>
      <c r="L10" s="154">
        <v>2.376599959278043</v>
      </c>
      <c r="M10" s="154">
        <v>2.5583122335599824</v>
      </c>
      <c r="N10" s="154">
        <v>2.4417679285867355</v>
      </c>
      <c r="O10" s="154">
        <v>2.544216635946783</v>
      </c>
      <c r="P10" s="154">
        <v>2.492909151567411</v>
      </c>
      <c r="Q10" s="154">
        <v>2.5568080587023654</v>
      </c>
      <c r="R10" s="154">
        <v>2.653062255168663</v>
      </c>
      <c r="S10" s="154">
        <v>2.4953272984634904</v>
      </c>
      <c r="T10" s="154">
        <v>2.563949673106234</v>
      </c>
      <c r="U10" s="154">
        <v>2.7334857038788805</v>
      </c>
      <c r="V10" s="154">
        <v>2.6408518614825627</v>
      </c>
      <c r="W10" s="154">
        <v>2.4422986436110077</v>
      </c>
    </row>
    <row r="11" spans="2:23" ht="11.25">
      <c r="B11" s="148" t="s">
        <v>206</v>
      </c>
      <c r="C11" s="154">
        <v>0.36767332073544684</v>
      </c>
      <c r="D11" s="154">
        <v>0.1888019301806893</v>
      </c>
      <c r="E11" s="154">
        <v>0.32213015282525753</v>
      </c>
      <c r="F11" s="154">
        <v>0.4175877692425903</v>
      </c>
      <c r="G11" s="154">
        <v>0.3265575158675447</v>
      </c>
      <c r="H11" s="154">
        <v>0.40080605882865333</v>
      </c>
      <c r="I11" s="154">
        <v>0.49726759281322047</v>
      </c>
      <c r="J11" s="154">
        <v>0.7769112701469629</v>
      </c>
      <c r="K11" s="154">
        <v>0.7633907967917473</v>
      </c>
      <c r="L11" s="154">
        <v>0.3438867545019734</v>
      </c>
      <c r="M11" s="154">
        <v>0.5667706822884427</v>
      </c>
      <c r="N11" s="154">
        <v>0.30838517584988373</v>
      </c>
      <c r="O11" s="154">
        <v>0.340657586583962</v>
      </c>
      <c r="P11" s="154">
        <v>0.16919950053841562</v>
      </c>
      <c r="Q11" s="154">
        <v>0.10903834165932699</v>
      </c>
      <c r="R11" s="154">
        <v>0.11339179180244192</v>
      </c>
      <c r="S11" s="154">
        <v>0.23544369627004322</v>
      </c>
      <c r="T11" s="154">
        <v>0.33789052774329664</v>
      </c>
      <c r="U11" s="154">
        <v>0.41835090434884614</v>
      </c>
      <c r="V11" s="154">
        <v>0.2435528792677995</v>
      </c>
      <c r="W11" s="154">
        <v>0.20604191268123145</v>
      </c>
    </row>
    <row r="12" spans="2:23" ht="11.25">
      <c r="B12" s="148" t="s">
        <v>207</v>
      </c>
      <c r="C12" s="154">
        <v>0.121921109819633</v>
      </c>
      <c r="D12" s="154">
        <v>0.10088411344663296</v>
      </c>
      <c r="E12" s="154">
        <v>0.1642779964104522</v>
      </c>
      <c r="F12" s="154">
        <v>0.14057923660216395</v>
      </c>
      <c r="G12" s="154">
        <v>0.20966737833127166</v>
      </c>
      <c r="H12" s="154">
        <v>0.2803922214123197</v>
      </c>
      <c r="I12" s="154">
        <v>0.42493802768931155</v>
      </c>
      <c r="J12" s="154">
        <v>0.9451952793449262</v>
      </c>
      <c r="K12" s="154">
        <v>1.0709493115175006</v>
      </c>
      <c r="L12" s="154">
        <v>0.662389978056274</v>
      </c>
      <c r="M12" s="154">
        <v>0.9756089673118162</v>
      </c>
      <c r="N12" s="154">
        <v>1.0374194108639145</v>
      </c>
      <c r="O12" s="154">
        <v>1.2613858254854458</v>
      </c>
      <c r="P12" s="154">
        <v>1.1996788892313424</v>
      </c>
      <c r="Q12" s="154">
        <v>0.9923655193326497</v>
      </c>
      <c r="R12" s="154">
        <v>1.0073842008019733</v>
      </c>
      <c r="S12" s="154">
        <v>1.1006101520925256</v>
      </c>
      <c r="T12" s="154">
        <v>0.8338342552512072</v>
      </c>
      <c r="U12" s="154">
        <v>0.8226982430183785</v>
      </c>
      <c r="V12" s="154">
        <v>0.9694368431901336</v>
      </c>
      <c r="W12" s="154">
        <v>0.756209875679643</v>
      </c>
    </row>
    <row r="13" spans="2:23" ht="11.25">
      <c r="B13" s="155" t="s">
        <v>208</v>
      </c>
      <c r="C13" s="156">
        <v>2.4471763230768384</v>
      </c>
      <c r="D13" s="156">
        <v>2.143199183621795</v>
      </c>
      <c r="E13" s="156">
        <v>2.600883882829384</v>
      </c>
      <c r="F13" s="156">
        <v>2.7068635756260777</v>
      </c>
      <c r="G13" s="156">
        <v>3.3642795791360878</v>
      </c>
      <c r="H13" s="156">
        <v>4.265870914689096</v>
      </c>
      <c r="I13" s="156">
        <v>5.285736130143538</v>
      </c>
      <c r="J13" s="156">
        <v>6.409576947273993</v>
      </c>
      <c r="K13" s="156">
        <v>8.21276170045199</v>
      </c>
      <c r="L13" s="156">
        <v>8.85609254210116</v>
      </c>
      <c r="M13" s="156">
        <v>10.287226719852697</v>
      </c>
      <c r="N13" s="156">
        <v>9.715379976824396</v>
      </c>
      <c r="O13" s="156">
        <v>8.85235749738012</v>
      </c>
      <c r="P13" s="156">
        <v>7.408684009354799</v>
      </c>
      <c r="Q13" s="156">
        <v>6.411982086088298</v>
      </c>
      <c r="R13" s="156">
        <v>6.801511876173465</v>
      </c>
      <c r="S13" s="156">
        <v>7.457686114190889</v>
      </c>
      <c r="T13" s="156">
        <v>8.401431120911447</v>
      </c>
      <c r="U13" s="156">
        <v>8.855198966227471</v>
      </c>
      <c r="V13" s="156">
        <v>11.237635255654371</v>
      </c>
      <c r="W13" s="156">
        <v>9.703434965026789</v>
      </c>
    </row>
    <row r="14" spans="2:23" ht="11.25">
      <c r="B14" s="144" t="s">
        <v>209</v>
      </c>
      <c r="C14" s="154">
        <v>36.392097412586274</v>
      </c>
      <c r="D14" s="154">
        <v>34.20967178518065</v>
      </c>
      <c r="E14" s="154">
        <v>36.14487248093879</v>
      </c>
      <c r="F14" s="154">
        <v>37.05576360664028</v>
      </c>
      <c r="G14" s="154">
        <v>30.954711202710193</v>
      </c>
      <c r="H14" s="154">
        <v>25.276636480767646</v>
      </c>
      <c r="I14" s="154">
        <v>26.1982709024011</v>
      </c>
      <c r="J14" s="154">
        <v>29.66669085913961</v>
      </c>
      <c r="K14" s="154">
        <v>31.51221817569055</v>
      </c>
      <c r="L14" s="154">
        <v>29.138556633004953</v>
      </c>
      <c r="M14" s="154">
        <v>30.14944264557832</v>
      </c>
      <c r="N14" s="154">
        <v>31.052560596806032</v>
      </c>
      <c r="O14" s="154">
        <v>31.11651280877179</v>
      </c>
      <c r="P14" s="154">
        <v>32.17655819004163</v>
      </c>
      <c r="Q14" s="154">
        <v>27.745517536064924</v>
      </c>
      <c r="R14" s="154">
        <v>33.241433573487605</v>
      </c>
      <c r="S14" s="154">
        <v>32.11374653510569</v>
      </c>
      <c r="T14" s="154">
        <v>30.85911297110678</v>
      </c>
      <c r="U14" s="154">
        <v>27.33884880227897</v>
      </c>
      <c r="V14" s="154">
        <v>36.8317712356302</v>
      </c>
      <c r="W14" s="154">
        <v>34.5052553095187</v>
      </c>
    </row>
    <row r="15" spans="2:23" ht="11.25">
      <c r="B15" s="148" t="s">
        <v>210</v>
      </c>
      <c r="C15" s="154">
        <v>7.6560635112735325</v>
      </c>
      <c r="D15" s="154">
        <v>6.257996852906161</v>
      </c>
      <c r="E15" s="154">
        <v>6.823512635611123</v>
      </c>
      <c r="F15" s="154">
        <v>7.491320599285152</v>
      </c>
      <c r="G15" s="154">
        <v>6.747519297448824</v>
      </c>
      <c r="H15" s="154">
        <v>6.786414236257346</v>
      </c>
      <c r="I15" s="154">
        <v>8.319818359349519</v>
      </c>
      <c r="J15" s="154">
        <v>9.114752723168223</v>
      </c>
      <c r="K15" s="154">
        <v>9.931165489409187</v>
      </c>
      <c r="L15" s="154">
        <v>6.269598407146892</v>
      </c>
      <c r="M15" s="154">
        <v>6.980686098011124</v>
      </c>
      <c r="N15" s="154">
        <v>5.7557904516821505</v>
      </c>
      <c r="O15" s="154">
        <v>5.071501378224544</v>
      </c>
      <c r="P15" s="154">
        <v>4.682296306150297</v>
      </c>
      <c r="Q15" s="154">
        <v>4.569575582411827</v>
      </c>
      <c r="R15" s="154">
        <v>6.412369227832612</v>
      </c>
      <c r="S15" s="154">
        <v>6.309432895427196</v>
      </c>
      <c r="T15" s="154">
        <v>6.8076329192220815</v>
      </c>
      <c r="U15" s="154">
        <v>6.332717072014813</v>
      </c>
      <c r="V15" s="154">
        <v>8.533861959577685</v>
      </c>
      <c r="W15" s="154">
        <v>9.038101765715375</v>
      </c>
    </row>
    <row r="16" spans="2:23" ht="11.25">
      <c r="B16" s="148" t="s">
        <v>211</v>
      </c>
      <c r="C16" s="154">
        <v>14.477748341826056</v>
      </c>
      <c r="D16" s="154">
        <v>14.79577159073675</v>
      </c>
      <c r="E16" s="154">
        <v>15.970543245405613</v>
      </c>
      <c r="F16" s="154">
        <v>14.757680801379072</v>
      </c>
      <c r="G16" s="154">
        <v>12.52316818915567</v>
      </c>
      <c r="H16" s="154">
        <v>9.459116401782456</v>
      </c>
      <c r="I16" s="154">
        <v>7.775939818893225</v>
      </c>
      <c r="J16" s="154">
        <v>8.221715680626316</v>
      </c>
      <c r="K16" s="154">
        <v>8.17378720900776</v>
      </c>
      <c r="L16" s="154">
        <v>8.559599941548838</v>
      </c>
      <c r="M16" s="154">
        <v>7.717095368859041</v>
      </c>
      <c r="N16" s="154">
        <v>7.896208036488764</v>
      </c>
      <c r="O16" s="154">
        <v>7.396816836863753</v>
      </c>
      <c r="P16" s="154">
        <v>7.06508590338254</v>
      </c>
      <c r="Q16" s="154">
        <v>7.086142237935657</v>
      </c>
      <c r="R16" s="154">
        <v>6.914062776724402</v>
      </c>
      <c r="S16" s="154">
        <v>7.186285596876746</v>
      </c>
      <c r="T16" s="154">
        <v>7.049927443008396</v>
      </c>
      <c r="U16" s="154">
        <v>6.010725827225658</v>
      </c>
      <c r="V16" s="154">
        <v>6.238101292005966</v>
      </c>
      <c r="W16" s="154">
        <v>6.239541454989772</v>
      </c>
    </row>
    <row r="17" spans="2:23" ht="11.25">
      <c r="B17" s="148" t="s">
        <v>212</v>
      </c>
      <c r="C17" s="154">
        <v>0.8900671681415475</v>
      </c>
      <c r="D17" s="154">
        <v>0.9139529333778799</v>
      </c>
      <c r="E17" s="154">
        <v>0.8407085459105861</v>
      </c>
      <c r="F17" s="154">
        <v>0.8168355734397142</v>
      </c>
      <c r="G17" s="154">
        <v>0.8292347698938807</v>
      </c>
      <c r="H17" s="154">
        <v>0.6163464113370278</v>
      </c>
      <c r="I17" s="154">
        <v>0.5625919566852989</v>
      </c>
      <c r="J17" s="154">
        <v>0.5654471629285824</v>
      </c>
      <c r="K17" s="154">
        <v>0.5353138778415716</v>
      </c>
      <c r="L17" s="154">
        <v>0.595413810922113</v>
      </c>
      <c r="M17" s="154">
        <v>0.5673898132528524</v>
      </c>
      <c r="N17" s="154">
        <v>0.8183627720462124</v>
      </c>
      <c r="O17" s="154">
        <v>1.3245396618256782</v>
      </c>
      <c r="P17" s="154">
        <v>1.1590443082714725</v>
      </c>
      <c r="Q17" s="154">
        <v>1.033430611642361</v>
      </c>
      <c r="R17" s="154">
        <v>0.9535169457954487</v>
      </c>
      <c r="S17" s="154">
        <v>0.8260920133301011</v>
      </c>
      <c r="T17" s="154">
        <v>1.0846855414997647</v>
      </c>
      <c r="U17" s="154">
        <v>0.9620592913944933</v>
      </c>
      <c r="V17" s="154">
        <v>1.4211435738655698</v>
      </c>
      <c r="W17" s="154">
        <v>0.8413916013254108</v>
      </c>
    </row>
    <row r="18" spans="2:23" ht="11.25">
      <c r="B18" s="148" t="s">
        <v>213</v>
      </c>
      <c r="C18" s="154">
        <v>1.7723904131236252</v>
      </c>
      <c r="D18" s="154">
        <v>1.9101283615422249</v>
      </c>
      <c r="E18" s="154">
        <v>1.0936995435225683</v>
      </c>
      <c r="F18" s="154">
        <v>1.5802185039253027</v>
      </c>
      <c r="G18" s="154">
        <v>1.263653422587102</v>
      </c>
      <c r="H18" s="154">
        <v>0.9391278274041142</v>
      </c>
      <c r="I18" s="154">
        <v>0.9488025366885712</v>
      </c>
      <c r="J18" s="154">
        <v>1.4244041819714914</v>
      </c>
      <c r="K18" s="154">
        <v>1.616715381287057</v>
      </c>
      <c r="L18" s="154">
        <v>1.6573964892277762</v>
      </c>
      <c r="M18" s="154">
        <v>1.9484203725190936</v>
      </c>
      <c r="N18" s="154">
        <v>2.2600482658803935</v>
      </c>
      <c r="O18" s="154">
        <v>2.1445565930648303</v>
      </c>
      <c r="P18" s="154">
        <v>2.1282406357428596</v>
      </c>
      <c r="Q18" s="154">
        <v>1.8287905304162941</v>
      </c>
      <c r="R18" s="154">
        <v>2.645479978620325</v>
      </c>
      <c r="S18" s="154">
        <v>2.153085854402279</v>
      </c>
      <c r="T18" s="154">
        <v>2.050497732205137</v>
      </c>
      <c r="U18" s="154">
        <v>1.585274937964945</v>
      </c>
      <c r="V18" s="154">
        <v>2.2703733130391766</v>
      </c>
      <c r="W18" s="154">
        <v>1.5868942813837261</v>
      </c>
    </row>
    <row r="19" spans="2:23" ht="11.25">
      <c r="B19" s="155" t="s">
        <v>214</v>
      </c>
      <c r="C19" s="156">
        <v>11.595827978221514</v>
      </c>
      <c r="D19" s="156">
        <v>10.331822046617637</v>
      </c>
      <c r="E19" s="156">
        <v>11.41640851048889</v>
      </c>
      <c r="F19" s="156">
        <v>12.40970812861104</v>
      </c>
      <c r="G19" s="156">
        <v>9.59113552362472</v>
      </c>
      <c r="H19" s="156">
        <v>7.475631603986699</v>
      </c>
      <c r="I19" s="156">
        <v>8.591118230784488</v>
      </c>
      <c r="J19" s="156">
        <v>10.340371110444998</v>
      </c>
      <c r="K19" s="156">
        <v>11.255236218144976</v>
      </c>
      <c r="L19" s="156">
        <v>12.056547984159334</v>
      </c>
      <c r="M19" s="156">
        <v>12.93585099293621</v>
      </c>
      <c r="N19" s="156">
        <v>14.322151070708514</v>
      </c>
      <c r="O19" s="156">
        <v>15.179098338792981</v>
      </c>
      <c r="P19" s="156">
        <v>17.14189103649446</v>
      </c>
      <c r="Q19" s="156">
        <v>13.227578573658782</v>
      </c>
      <c r="R19" s="156">
        <v>16.316004644514813</v>
      </c>
      <c r="S19" s="156">
        <v>15.638850175069367</v>
      </c>
      <c r="T19" s="156">
        <v>13.866369335171402</v>
      </c>
      <c r="U19" s="156">
        <v>12.448071673679062</v>
      </c>
      <c r="V19" s="156">
        <v>18.36829109714181</v>
      </c>
      <c r="W19" s="156">
        <v>16.799326206104418</v>
      </c>
    </row>
    <row r="20" ht="11.25">
      <c r="B20" s="57" t="s">
        <v>215</v>
      </c>
    </row>
    <row r="26" spans="3:22" ht="11.25"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</row>
    <row r="27" spans="3:22" ht="11.25"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</row>
    <row r="28" spans="3:22" ht="11.25">
      <c r="C28" s="81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</row>
    <row r="29" spans="3:22" ht="11.25">
      <c r="C29" s="81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</row>
    <row r="30" spans="3:22" ht="11.25">
      <c r="C30" s="81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</row>
    <row r="31" spans="3:22" ht="11.25">
      <c r="C31" s="81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</row>
    <row r="32" spans="3:22" ht="11.25">
      <c r="C32" s="81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</row>
    <row r="33" spans="3:22" ht="11.25">
      <c r="C33" s="81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</row>
    <row r="34" spans="3:22" ht="11.25"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</row>
    <row r="35" spans="3:22" ht="11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3:22" ht="11.25"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3:22" ht="11.25"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pans="3:22" ht="11.25"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3:22" ht="11.25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3:22" ht="11.25"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3:22" ht="11.25"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3:22" ht="11.25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3:22" ht="11.25"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3:22" ht="11.25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3:22" ht="11.25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spans="3:22" ht="11.2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spans="3:22" ht="11.25">
      <c r="C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spans="3:22" ht="11.25">
      <c r="C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3:22" ht="11.25">
      <c r="C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186" t="s">
        <v>577</v>
      </c>
      <c r="J1" s="186"/>
      <c r="M1" s="456" t="str">
        <f>'Tab 1'!$L$1</f>
        <v>Carta de Conjuntura | dez 2011</v>
      </c>
    </row>
    <row r="3" ht="11.25">
      <c r="B3" s="2" t="s">
        <v>565</v>
      </c>
    </row>
    <row r="4" spans="2:13" ht="11.25">
      <c r="B4" s="2" t="s">
        <v>216</v>
      </c>
      <c r="C4" s="1"/>
      <c r="J4" s="158"/>
      <c r="L4" s="1"/>
      <c r="M4" s="1"/>
    </row>
    <row r="5" spans="2:13" ht="11.25">
      <c r="B5" s="40" t="s">
        <v>474</v>
      </c>
      <c r="C5" s="1"/>
      <c r="D5" s="1"/>
      <c r="F5" s="1"/>
      <c r="G5" s="159"/>
      <c r="I5" s="1"/>
      <c r="J5" s="158"/>
      <c r="L5" s="1"/>
      <c r="M5" s="1"/>
    </row>
    <row r="6" spans="2:13" ht="11.25">
      <c r="B6" s="40"/>
      <c r="C6" s="1"/>
      <c r="D6" s="1"/>
      <c r="F6" s="1"/>
      <c r="G6" s="159"/>
      <c r="I6" s="1"/>
      <c r="J6" s="158"/>
      <c r="L6" s="1"/>
      <c r="M6" s="1"/>
    </row>
    <row r="7" spans="2:13" ht="11.25">
      <c r="B7" s="479" t="s">
        <v>1</v>
      </c>
      <c r="C7" s="495" t="s">
        <v>118</v>
      </c>
      <c r="D7" s="495"/>
      <c r="E7" s="160"/>
      <c r="F7" s="495" t="s">
        <v>217</v>
      </c>
      <c r="G7" s="495"/>
      <c r="H7" s="160"/>
      <c r="I7" s="495" t="s">
        <v>218</v>
      </c>
      <c r="J7" s="495"/>
      <c r="K7" s="160"/>
      <c r="L7" s="495" t="s">
        <v>219</v>
      </c>
      <c r="M7" s="495"/>
    </row>
    <row r="8" spans="2:13" ht="12" thickBot="1">
      <c r="B8" s="480"/>
      <c r="C8" s="94" t="s">
        <v>220</v>
      </c>
      <c r="D8" s="94" t="s">
        <v>221</v>
      </c>
      <c r="E8" s="94"/>
      <c r="F8" s="94" t="s">
        <v>220</v>
      </c>
      <c r="G8" s="94" t="s">
        <v>221</v>
      </c>
      <c r="H8" s="94"/>
      <c r="I8" s="94" t="s">
        <v>220</v>
      </c>
      <c r="J8" s="94" t="s">
        <v>221</v>
      </c>
      <c r="K8" s="94"/>
      <c r="L8" s="94" t="s">
        <v>220</v>
      </c>
      <c r="M8" s="94" t="s">
        <v>221</v>
      </c>
    </row>
    <row r="9" spans="2:13" ht="12" thickTop="1">
      <c r="B9" s="163" t="s">
        <v>44</v>
      </c>
      <c r="C9" s="399">
        <v>49.12</v>
      </c>
      <c r="D9" s="399">
        <v>11.74</v>
      </c>
      <c r="E9" s="399"/>
      <c r="F9" s="399">
        <v>58.63</v>
      </c>
      <c r="G9" s="399">
        <v>18.93</v>
      </c>
      <c r="H9" s="399"/>
      <c r="I9" s="399">
        <v>77.41</v>
      </c>
      <c r="J9" s="399">
        <v>6.28</v>
      </c>
      <c r="K9" s="399"/>
      <c r="L9" s="399">
        <v>47.14</v>
      </c>
      <c r="M9" s="399">
        <v>6.4</v>
      </c>
    </row>
    <row r="10" spans="2:13" ht="11.25">
      <c r="B10" s="163" t="s">
        <v>45</v>
      </c>
      <c r="C10" s="399">
        <v>50.27</v>
      </c>
      <c r="D10" s="399">
        <v>12.51</v>
      </c>
      <c r="E10" s="399"/>
      <c r="F10" s="399">
        <v>61.06</v>
      </c>
      <c r="G10" s="399">
        <v>19.97</v>
      </c>
      <c r="H10" s="399"/>
      <c r="I10" s="399">
        <v>66.1</v>
      </c>
      <c r="J10" s="399">
        <v>6.79</v>
      </c>
      <c r="K10" s="399"/>
      <c r="L10" s="399">
        <v>47.84</v>
      </c>
      <c r="M10" s="399">
        <v>7.21</v>
      </c>
    </row>
    <row r="11" spans="2:13" ht="11.25">
      <c r="B11" s="163" t="s">
        <v>46</v>
      </c>
      <c r="C11" s="399">
        <v>58.72</v>
      </c>
      <c r="D11" s="399">
        <v>12.51</v>
      </c>
      <c r="E11" s="399"/>
      <c r="F11" s="399">
        <v>77.88</v>
      </c>
      <c r="G11" s="399">
        <v>19.09</v>
      </c>
      <c r="H11" s="399"/>
      <c r="I11" s="399">
        <v>59.81</v>
      </c>
      <c r="J11" s="399">
        <v>7.43</v>
      </c>
      <c r="K11" s="399"/>
      <c r="L11" s="399">
        <v>50.72</v>
      </c>
      <c r="M11" s="399">
        <v>7.3</v>
      </c>
    </row>
    <row r="12" spans="2:13" ht="11.25">
      <c r="B12" s="163" t="s">
        <v>47</v>
      </c>
      <c r="C12" s="399">
        <v>73.18</v>
      </c>
      <c r="D12" s="399">
        <v>12.02</v>
      </c>
      <c r="E12" s="399"/>
      <c r="F12" s="399">
        <v>101.22</v>
      </c>
      <c r="G12" s="399">
        <v>16.67</v>
      </c>
      <c r="H12" s="399"/>
      <c r="I12" s="399">
        <v>72.45</v>
      </c>
      <c r="J12" s="399">
        <v>7.61</v>
      </c>
      <c r="K12" s="399"/>
      <c r="L12" s="399">
        <v>58.5</v>
      </c>
      <c r="M12" s="399">
        <v>8.76</v>
      </c>
    </row>
    <row r="13" spans="2:13" ht="11.25">
      <c r="B13" s="163" t="s">
        <v>48</v>
      </c>
      <c r="C13" s="399">
        <v>68.44</v>
      </c>
      <c r="D13" s="399">
        <v>13.42</v>
      </c>
      <c r="E13" s="399"/>
      <c r="F13" s="399">
        <v>87.15</v>
      </c>
      <c r="G13" s="399">
        <v>16.63</v>
      </c>
      <c r="H13" s="399"/>
      <c r="I13" s="399">
        <v>72.63</v>
      </c>
      <c r="J13" s="399">
        <v>10.33</v>
      </c>
      <c r="K13" s="399"/>
      <c r="L13" s="399">
        <v>60.55</v>
      </c>
      <c r="M13" s="399">
        <v>11.2</v>
      </c>
    </row>
    <row r="14" spans="2:13" ht="11.25">
      <c r="B14" s="163" t="s">
        <v>49</v>
      </c>
      <c r="C14" s="399">
        <v>75.63</v>
      </c>
      <c r="D14" s="399">
        <v>14.62</v>
      </c>
      <c r="E14" s="399"/>
      <c r="F14" s="399">
        <v>94.51</v>
      </c>
      <c r="G14" s="399">
        <v>16.81</v>
      </c>
      <c r="H14" s="399"/>
      <c r="I14" s="399">
        <v>81.22</v>
      </c>
      <c r="J14" s="399">
        <v>12.27</v>
      </c>
      <c r="K14" s="399"/>
      <c r="L14" s="399">
        <v>67.12</v>
      </c>
      <c r="M14" s="399">
        <v>13.21</v>
      </c>
    </row>
    <row r="15" spans="2:13" ht="11.25">
      <c r="B15" s="163" t="s">
        <v>50</v>
      </c>
      <c r="C15" s="399">
        <v>81.96</v>
      </c>
      <c r="D15" s="399">
        <v>17.82</v>
      </c>
      <c r="E15" s="399"/>
      <c r="F15" s="399">
        <v>99.16</v>
      </c>
      <c r="G15" s="399">
        <v>20.76</v>
      </c>
      <c r="H15" s="399"/>
      <c r="I15" s="399">
        <v>85.09</v>
      </c>
      <c r="J15" s="399">
        <v>14.58</v>
      </c>
      <c r="K15" s="399"/>
      <c r="L15" s="399">
        <v>75.76</v>
      </c>
      <c r="M15" s="399">
        <v>15.9</v>
      </c>
    </row>
    <row r="16" spans="2:13" ht="11.25">
      <c r="B16" s="163" t="s">
        <v>51</v>
      </c>
      <c r="C16" s="399">
        <v>78.98</v>
      </c>
      <c r="D16" s="399">
        <v>21.4</v>
      </c>
      <c r="E16" s="399"/>
      <c r="F16" s="399">
        <v>88.73</v>
      </c>
      <c r="G16" s="399">
        <v>24.38</v>
      </c>
      <c r="H16" s="399"/>
      <c r="I16" s="399">
        <v>76.28</v>
      </c>
      <c r="J16" s="399">
        <v>14.65</v>
      </c>
      <c r="K16" s="399"/>
      <c r="L16" s="399">
        <v>78.34</v>
      </c>
      <c r="M16" s="399">
        <v>20.24</v>
      </c>
    </row>
    <row r="17" spans="2:13" ht="11.25">
      <c r="B17" s="163" t="s">
        <v>52</v>
      </c>
      <c r="C17" s="399">
        <v>75.05</v>
      </c>
      <c r="D17" s="399">
        <v>19.5</v>
      </c>
      <c r="E17" s="399"/>
      <c r="F17" s="399">
        <v>84.76</v>
      </c>
      <c r="G17" s="399">
        <v>23.57</v>
      </c>
      <c r="H17" s="399"/>
      <c r="I17" s="399">
        <v>64.61</v>
      </c>
      <c r="J17" s="399">
        <v>11.71</v>
      </c>
      <c r="K17" s="399"/>
      <c r="L17" s="399">
        <v>76.12</v>
      </c>
      <c r="M17" s="399">
        <v>17.97</v>
      </c>
    </row>
    <row r="18" spans="2:13" ht="11.25">
      <c r="B18" s="163" t="s">
        <v>53</v>
      </c>
      <c r="C18" s="399">
        <v>71.31</v>
      </c>
      <c r="D18" s="399">
        <v>22.28</v>
      </c>
      <c r="E18" s="399"/>
      <c r="F18" s="399">
        <v>83.61</v>
      </c>
      <c r="G18" s="399">
        <v>24.75</v>
      </c>
      <c r="H18" s="399"/>
      <c r="I18" s="399">
        <v>61.33</v>
      </c>
      <c r="J18" s="399">
        <v>15.34</v>
      </c>
      <c r="K18" s="399"/>
      <c r="L18" s="399">
        <v>70.26</v>
      </c>
      <c r="M18" s="399">
        <v>21.41</v>
      </c>
    </row>
    <row r="19" spans="2:13" ht="11.25">
      <c r="B19" s="163" t="s">
        <v>54</v>
      </c>
      <c r="C19" s="399">
        <v>73.74</v>
      </c>
      <c r="D19" s="399">
        <v>26.57</v>
      </c>
      <c r="E19" s="399"/>
      <c r="F19" s="399">
        <v>84.45</v>
      </c>
      <c r="G19" s="399">
        <v>25</v>
      </c>
      <c r="H19" s="399"/>
      <c r="I19" s="399">
        <v>73.65</v>
      </c>
      <c r="J19" s="399">
        <v>20.59</v>
      </c>
      <c r="K19" s="399"/>
      <c r="L19" s="399">
        <v>72.07</v>
      </c>
      <c r="M19" s="399">
        <v>28.01</v>
      </c>
    </row>
    <row r="20" spans="2:13" ht="11.25">
      <c r="B20" s="163" t="s">
        <v>55</v>
      </c>
      <c r="C20" s="399">
        <v>68.59</v>
      </c>
      <c r="D20" s="399">
        <v>27.12</v>
      </c>
      <c r="E20" s="399"/>
      <c r="F20" s="399">
        <v>74.65</v>
      </c>
      <c r="G20" s="399">
        <v>27.74</v>
      </c>
      <c r="H20" s="399"/>
      <c r="I20" s="399">
        <v>66.4</v>
      </c>
      <c r="J20" s="399">
        <v>21.94</v>
      </c>
      <c r="K20" s="399"/>
      <c r="L20" s="399">
        <v>69.51</v>
      </c>
      <c r="M20" s="399">
        <v>26.99</v>
      </c>
    </row>
    <row r="21" spans="2:13" ht="11.25">
      <c r="B21" s="163" t="s">
        <v>56</v>
      </c>
      <c r="C21" s="399">
        <v>71.02</v>
      </c>
      <c r="D21" s="399">
        <v>22.83</v>
      </c>
      <c r="E21" s="399"/>
      <c r="F21" s="399">
        <v>92.86</v>
      </c>
      <c r="G21" s="399">
        <v>19.01</v>
      </c>
      <c r="H21" s="399"/>
      <c r="I21" s="399">
        <v>63.39</v>
      </c>
      <c r="J21" s="399">
        <v>20.75</v>
      </c>
      <c r="K21" s="399"/>
      <c r="L21" s="399">
        <v>65.76</v>
      </c>
      <c r="M21" s="399">
        <v>25.16</v>
      </c>
    </row>
    <row r="22" spans="2:13" ht="11.25">
      <c r="B22" s="163" t="s">
        <v>57</v>
      </c>
      <c r="C22" s="399">
        <v>71.18</v>
      </c>
      <c r="D22" s="399">
        <v>26.73</v>
      </c>
      <c r="E22" s="399"/>
      <c r="F22" s="399">
        <v>77.5</v>
      </c>
      <c r="G22" s="399">
        <v>25.1</v>
      </c>
      <c r="H22" s="399"/>
      <c r="I22" s="399">
        <v>69.48</v>
      </c>
      <c r="J22" s="399">
        <v>24.13</v>
      </c>
      <c r="K22" s="399"/>
      <c r="L22" s="399">
        <v>71.98</v>
      </c>
      <c r="M22" s="399">
        <v>27.5</v>
      </c>
    </row>
    <row r="23" spans="2:13" ht="11.25">
      <c r="B23" s="163" t="s">
        <v>58</v>
      </c>
      <c r="C23" s="399">
        <v>79.23</v>
      </c>
      <c r="D23" s="399">
        <v>30.94</v>
      </c>
      <c r="E23" s="399"/>
      <c r="F23" s="399">
        <v>85.44</v>
      </c>
      <c r="G23" s="399">
        <v>26.71</v>
      </c>
      <c r="H23" s="399"/>
      <c r="I23" s="399">
        <v>85.2</v>
      </c>
      <c r="J23" s="399">
        <v>30.32</v>
      </c>
      <c r="K23" s="399"/>
      <c r="L23" s="399">
        <v>78.66</v>
      </c>
      <c r="M23" s="399">
        <v>32.54</v>
      </c>
    </row>
    <row r="24" spans="2:13" ht="11.25">
      <c r="B24" s="163" t="s">
        <v>59</v>
      </c>
      <c r="C24" s="399">
        <v>81.07</v>
      </c>
      <c r="D24" s="399">
        <v>30.77</v>
      </c>
      <c r="E24" s="399"/>
      <c r="F24" s="399">
        <v>84.06</v>
      </c>
      <c r="G24" s="399">
        <v>27.55</v>
      </c>
      <c r="H24" s="399"/>
      <c r="I24" s="399">
        <v>87.65</v>
      </c>
      <c r="J24" s="399">
        <v>34.98</v>
      </c>
      <c r="K24" s="399"/>
      <c r="L24" s="399">
        <v>81.08</v>
      </c>
      <c r="M24" s="399">
        <v>30.66</v>
      </c>
    </row>
    <row r="25" spans="2:13" ht="11.25">
      <c r="B25" s="163" t="s">
        <v>60</v>
      </c>
      <c r="C25" s="399">
        <v>79.32</v>
      </c>
      <c r="D25" s="399">
        <v>28.73</v>
      </c>
      <c r="E25" s="399"/>
      <c r="F25" s="399">
        <v>76.47</v>
      </c>
      <c r="G25" s="399">
        <v>27.74</v>
      </c>
      <c r="H25" s="399"/>
      <c r="I25" s="399">
        <v>77.15</v>
      </c>
      <c r="J25" s="399">
        <v>34.96</v>
      </c>
      <c r="K25" s="399"/>
      <c r="L25" s="399">
        <v>84.99</v>
      </c>
      <c r="M25" s="399">
        <v>26.7</v>
      </c>
    </row>
    <row r="26" spans="2:13" ht="11.25">
      <c r="B26" s="163" t="s">
        <v>61</v>
      </c>
      <c r="C26" s="399">
        <v>77.87</v>
      </c>
      <c r="D26" s="399">
        <v>29.46</v>
      </c>
      <c r="E26" s="399"/>
      <c r="F26" s="399">
        <v>77.68</v>
      </c>
      <c r="G26" s="399">
        <v>27.27</v>
      </c>
      <c r="H26" s="399"/>
      <c r="I26" s="399">
        <v>70.37</v>
      </c>
      <c r="J26" s="399">
        <v>35.2</v>
      </c>
      <c r="K26" s="399"/>
      <c r="L26" s="399">
        <v>83.43</v>
      </c>
      <c r="M26" s="399">
        <v>28.39</v>
      </c>
    </row>
    <row r="27" spans="2:13" ht="11.25">
      <c r="B27" s="163" t="s">
        <v>62</v>
      </c>
      <c r="C27" s="399">
        <v>75.31</v>
      </c>
      <c r="D27" s="399">
        <v>34.48</v>
      </c>
      <c r="E27" s="399"/>
      <c r="F27" s="399">
        <v>73.86</v>
      </c>
      <c r="G27" s="399">
        <v>28.99</v>
      </c>
      <c r="H27" s="399"/>
      <c r="I27" s="399">
        <v>67.7</v>
      </c>
      <c r="J27" s="399">
        <v>44.85</v>
      </c>
      <c r="K27" s="399"/>
      <c r="L27" s="399">
        <v>81.58</v>
      </c>
      <c r="M27" s="399">
        <v>33.94</v>
      </c>
    </row>
    <row r="28" spans="2:13" s="1" customFormat="1" ht="11.25">
      <c r="B28" s="163" t="s">
        <v>63</v>
      </c>
      <c r="C28" s="399">
        <v>69.62</v>
      </c>
      <c r="D28" s="399">
        <v>40.18</v>
      </c>
      <c r="E28" s="399"/>
      <c r="F28" s="399">
        <v>71.94</v>
      </c>
      <c r="G28" s="399">
        <v>31.57</v>
      </c>
      <c r="H28" s="399"/>
      <c r="I28" s="399">
        <v>64.19</v>
      </c>
      <c r="J28" s="399">
        <v>44.8</v>
      </c>
      <c r="K28" s="399"/>
      <c r="L28" s="399">
        <v>73.58</v>
      </c>
      <c r="M28" s="399">
        <v>42.49</v>
      </c>
    </row>
    <row r="29" spans="2:13" s="1" customFormat="1" ht="11.25">
      <c r="B29" s="163" t="s">
        <v>64</v>
      </c>
      <c r="C29" s="399">
        <v>77.03</v>
      </c>
      <c r="D29" s="399">
        <v>41.01</v>
      </c>
      <c r="E29" s="399"/>
      <c r="F29" s="399">
        <v>82.66</v>
      </c>
      <c r="G29" s="399">
        <v>32.44</v>
      </c>
      <c r="H29" s="399"/>
      <c r="I29" s="399">
        <v>73.62</v>
      </c>
      <c r="J29" s="399">
        <v>49.44</v>
      </c>
      <c r="K29" s="399"/>
      <c r="L29" s="399">
        <v>79.2</v>
      </c>
      <c r="M29" s="399">
        <v>42.04</v>
      </c>
    </row>
    <row r="30" spans="2:13" s="1" customFormat="1" ht="11.25">
      <c r="B30" s="163" t="s">
        <v>65</v>
      </c>
      <c r="C30" s="399">
        <v>87.53</v>
      </c>
      <c r="D30" s="399">
        <v>38.55</v>
      </c>
      <c r="E30" s="399"/>
      <c r="F30" s="399">
        <v>86.4</v>
      </c>
      <c r="G30" s="399">
        <v>30.79</v>
      </c>
      <c r="H30" s="399"/>
      <c r="I30" s="399">
        <v>91.13</v>
      </c>
      <c r="J30" s="399">
        <v>53</v>
      </c>
      <c r="K30" s="399"/>
      <c r="L30" s="399">
        <v>91.2</v>
      </c>
      <c r="M30" s="399">
        <v>37.39</v>
      </c>
    </row>
    <row r="31" spans="2:13" s="1" customFormat="1" ht="11.25">
      <c r="B31" s="163" t="s">
        <v>66</v>
      </c>
      <c r="C31" s="399">
        <v>87.6</v>
      </c>
      <c r="D31" s="399">
        <v>39.55</v>
      </c>
      <c r="E31" s="399"/>
      <c r="F31" s="399">
        <v>93.59</v>
      </c>
      <c r="G31" s="399">
        <v>31.56</v>
      </c>
      <c r="H31" s="399"/>
      <c r="I31" s="399">
        <v>79.32</v>
      </c>
      <c r="J31" s="399">
        <v>55.63</v>
      </c>
      <c r="K31" s="399"/>
      <c r="L31" s="399">
        <v>91.73</v>
      </c>
      <c r="M31" s="399">
        <v>38.38</v>
      </c>
    </row>
    <row r="32" spans="2:13" s="1" customFormat="1" ht="11.25">
      <c r="B32" s="163" t="s">
        <v>67</v>
      </c>
      <c r="C32" s="399">
        <v>88.22</v>
      </c>
      <c r="D32" s="399">
        <v>43.58</v>
      </c>
      <c r="E32" s="399"/>
      <c r="F32" s="399">
        <v>101.08</v>
      </c>
      <c r="G32" s="399">
        <v>35.54</v>
      </c>
      <c r="H32" s="399"/>
      <c r="I32" s="399">
        <v>78.15</v>
      </c>
      <c r="J32" s="399">
        <v>55.57</v>
      </c>
      <c r="K32" s="399"/>
      <c r="L32" s="399">
        <v>89.74</v>
      </c>
      <c r="M32" s="399">
        <v>43.36</v>
      </c>
    </row>
    <row r="33" spans="2:13" s="1" customFormat="1" ht="11.25">
      <c r="B33" s="163" t="s">
        <v>68</v>
      </c>
      <c r="C33" s="399">
        <v>82.26</v>
      </c>
      <c r="D33" s="399">
        <v>45.09</v>
      </c>
      <c r="E33" s="399"/>
      <c r="F33" s="399">
        <v>84.86</v>
      </c>
      <c r="G33" s="399">
        <v>37.94</v>
      </c>
      <c r="H33" s="399"/>
      <c r="I33" s="399">
        <v>72.14</v>
      </c>
      <c r="J33" s="399">
        <v>57.61</v>
      </c>
      <c r="K33" s="399"/>
      <c r="L33" s="399">
        <v>88.53</v>
      </c>
      <c r="M33" s="399">
        <v>44.24</v>
      </c>
    </row>
    <row r="34" spans="2:13" s="1" customFormat="1" ht="11.25">
      <c r="B34" s="163" t="s">
        <v>69</v>
      </c>
      <c r="C34" s="399">
        <v>71.74</v>
      </c>
      <c r="D34" s="399">
        <v>48.57</v>
      </c>
      <c r="E34" s="399"/>
      <c r="F34" s="399">
        <v>71.2</v>
      </c>
      <c r="G34" s="399">
        <v>41.23</v>
      </c>
      <c r="H34" s="399"/>
      <c r="I34" s="399">
        <v>60.78</v>
      </c>
      <c r="J34" s="399">
        <v>67.27</v>
      </c>
      <c r="K34" s="399"/>
      <c r="L34" s="399">
        <v>79.02</v>
      </c>
      <c r="M34" s="399">
        <v>46.1</v>
      </c>
    </row>
    <row r="35" spans="2:13" s="1" customFormat="1" ht="11.25">
      <c r="B35" s="163" t="s">
        <v>70</v>
      </c>
      <c r="C35" s="399">
        <v>74.12</v>
      </c>
      <c r="D35" s="399">
        <v>53.96</v>
      </c>
      <c r="E35" s="399"/>
      <c r="F35" s="399">
        <v>69.75</v>
      </c>
      <c r="G35" s="399">
        <v>44.72</v>
      </c>
      <c r="H35" s="399"/>
      <c r="I35" s="399">
        <v>69.53</v>
      </c>
      <c r="J35" s="399">
        <v>62.61</v>
      </c>
      <c r="K35" s="399"/>
      <c r="L35" s="399">
        <v>79.82</v>
      </c>
      <c r="M35" s="399">
        <v>54.38</v>
      </c>
    </row>
    <row r="36" spans="2:13" s="1" customFormat="1" ht="11.25">
      <c r="B36" s="163" t="s">
        <v>71</v>
      </c>
      <c r="C36" s="399">
        <v>71.56</v>
      </c>
      <c r="D36" s="399">
        <v>59.1</v>
      </c>
      <c r="E36" s="399"/>
      <c r="F36" s="399">
        <v>63.9</v>
      </c>
      <c r="G36" s="399">
        <v>59.63</v>
      </c>
      <c r="H36" s="399"/>
      <c r="I36" s="399">
        <v>62.25</v>
      </c>
      <c r="J36" s="399">
        <v>67.82</v>
      </c>
      <c r="K36" s="399"/>
      <c r="L36" s="399">
        <v>79.78</v>
      </c>
      <c r="M36" s="399">
        <v>55.07</v>
      </c>
    </row>
    <row r="37" spans="2:13" s="1" customFormat="1" ht="11.25">
      <c r="B37" s="163" t="s">
        <v>72</v>
      </c>
      <c r="C37" s="399">
        <v>68.31</v>
      </c>
      <c r="D37" s="399">
        <v>64.2</v>
      </c>
      <c r="E37" s="399"/>
      <c r="F37" s="399">
        <v>61.27</v>
      </c>
      <c r="G37" s="399">
        <v>68.71</v>
      </c>
      <c r="H37" s="399"/>
      <c r="I37" s="399">
        <v>59.41</v>
      </c>
      <c r="J37" s="399">
        <v>77.3</v>
      </c>
      <c r="K37" s="399"/>
      <c r="L37" s="399">
        <v>76.12</v>
      </c>
      <c r="M37" s="399">
        <v>57.91</v>
      </c>
    </row>
    <row r="38" spans="2:13" s="1" customFormat="1" ht="11.25">
      <c r="B38" s="163" t="s">
        <v>73</v>
      </c>
      <c r="C38" s="399">
        <v>71.5</v>
      </c>
      <c r="D38" s="399">
        <v>74.3</v>
      </c>
      <c r="E38" s="399"/>
      <c r="F38" s="399">
        <v>67.66</v>
      </c>
      <c r="G38" s="399">
        <v>77.73</v>
      </c>
      <c r="H38" s="399"/>
      <c r="I38" s="399">
        <v>66.11</v>
      </c>
      <c r="J38" s="399">
        <v>84.8</v>
      </c>
      <c r="K38" s="399"/>
      <c r="L38" s="399">
        <v>75.66</v>
      </c>
      <c r="M38" s="399">
        <v>70.06</v>
      </c>
    </row>
    <row r="39" spans="2:13" s="1" customFormat="1" ht="11.25">
      <c r="B39" s="163" t="s">
        <v>74</v>
      </c>
      <c r="C39" s="399">
        <v>79.29</v>
      </c>
      <c r="D39" s="399">
        <v>88.48</v>
      </c>
      <c r="E39" s="399"/>
      <c r="F39" s="399">
        <v>80.43</v>
      </c>
      <c r="G39" s="399">
        <v>88.05</v>
      </c>
      <c r="H39" s="399"/>
      <c r="I39" s="399">
        <v>75.7</v>
      </c>
      <c r="J39" s="399">
        <v>90.9</v>
      </c>
      <c r="K39" s="399"/>
      <c r="L39" s="399">
        <v>80.19</v>
      </c>
      <c r="M39" s="399">
        <v>88.33</v>
      </c>
    </row>
    <row r="40" spans="2:13" s="1" customFormat="1" ht="11.25">
      <c r="B40" s="163" t="s">
        <v>76</v>
      </c>
      <c r="C40" s="399">
        <v>88.88</v>
      </c>
      <c r="D40" s="399">
        <v>96.77</v>
      </c>
      <c r="E40" s="399"/>
      <c r="F40" s="399">
        <v>91.43</v>
      </c>
      <c r="G40" s="399">
        <v>94.29</v>
      </c>
      <c r="H40" s="399"/>
      <c r="I40" s="399">
        <v>84.65</v>
      </c>
      <c r="J40" s="399">
        <v>96.59</v>
      </c>
      <c r="K40" s="399"/>
      <c r="L40" s="399">
        <v>89</v>
      </c>
      <c r="M40" s="399">
        <v>97.89</v>
      </c>
    </row>
    <row r="41" spans="2:13" s="1" customFormat="1" ht="11.25">
      <c r="B41" s="163" t="s">
        <v>405</v>
      </c>
      <c r="C41" s="399">
        <v>100</v>
      </c>
      <c r="D41" s="399">
        <v>100</v>
      </c>
      <c r="E41" s="399"/>
      <c r="F41" s="399">
        <v>100</v>
      </c>
      <c r="G41" s="399">
        <v>100</v>
      </c>
      <c r="H41" s="399"/>
      <c r="I41" s="399">
        <v>100</v>
      </c>
      <c r="J41" s="399">
        <v>100</v>
      </c>
      <c r="K41" s="399"/>
      <c r="L41" s="399">
        <v>100</v>
      </c>
      <c r="M41" s="399">
        <v>100</v>
      </c>
    </row>
    <row r="42" spans="2:13" s="1" customFormat="1" ht="11.25">
      <c r="B42" s="163" t="s">
        <v>414</v>
      </c>
      <c r="C42" s="399">
        <v>110.51</v>
      </c>
      <c r="D42" s="399">
        <v>105.49</v>
      </c>
      <c r="E42" s="399"/>
      <c r="F42" s="399">
        <v>114.53</v>
      </c>
      <c r="G42" s="399">
        <v>111.83</v>
      </c>
      <c r="H42" s="399"/>
      <c r="I42" s="399">
        <v>110.87</v>
      </c>
      <c r="J42" s="399">
        <v>100.72</v>
      </c>
      <c r="K42" s="399"/>
      <c r="L42" s="399">
        <v>108.39</v>
      </c>
      <c r="M42" s="399">
        <v>103.23</v>
      </c>
    </row>
    <row r="43" spans="2:13" s="1" customFormat="1" ht="11.25">
      <c r="B43" s="163" t="s">
        <v>462</v>
      </c>
      <c r="C43" s="399">
        <v>139.61</v>
      </c>
      <c r="D43" s="399">
        <v>102.89</v>
      </c>
      <c r="E43" s="399"/>
      <c r="F43" s="399">
        <v>161.77</v>
      </c>
      <c r="G43" s="399">
        <v>112.06</v>
      </c>
      <c r="H43" s="399"/>
      <c r="I43" s="399">
        <v>138.91</v>
      </c>
      <c r="J43" s="399">
        <v>99.83</v>
      </c>
      <c r="K43" s="399"/>
      <c r="L43" s="399">
        <v>125.97</v>
      </c>
      <c r="M43" s="399">
        <v>98.07</v>
      </c>
    </row>
    <row r="44" spans="2:13" s="1" customFormat="1" ht="11.25">
      <c r="B44" s="163" t="s">
        <v>465</v>
      </c>
      <c r="C44" s="399">
        <v>120.9</v>
      </c>
      <c r="D44" s="399">
        <v>91.83</v>
      </c>
      <c r="E44" s="399"/>
      <c r="F44" s="399">
        <v>133.43</v>
      </c>
      <c r="G44" s="399">
        <v>115.26</v>
      </c>
      <c r="H44" s="399"/>
      <c r="I44" s="399">
        <v>110.76</v>
      </c>
      <c r="J44" s="399">
        <v>94.8</v>
      </c>
      <c r="K44" s="399"/>
      <c r="L44" s="399">
        <v>118.62</v>
      </c>
      <c r="M44" s="399">
        <v>75.68</v>
      </c>
    </row>
    <row r="45" spans="2:13" s="1" customFormat="1" ht="11.25">
      <c r="B45" s="164" t="s">
        <v>472</v>
      </c>
      <c r="C45" s="400">
        <v>145.72</v>
      </c>
      <c r="D45" s="400">
        <v>100.55</v>
      </c>
      <c r="E45" s="400"/>
      <c r="F45" s="400">
        <v>173.96</v>
      </c>
      <c r="G45" s="400">
        <v>128.43</v>
      </c>
      <c r="H45" s="400"/>
      <c r="I45" s="400">
        <v>142.92</v>
      </c>
      <c r="J45" s="400">
        <v>101.1</v>
      </c>
      <c r="K45" s="400"/>
      <c r="L45" s="400">
        <v>128.69</v>
      </c>
      <c r="M45" s="400">
        <v>82.41</v>
      </c>
    </row>
    <row r="46" spans="2:13" s="1" customFormat="1" ht="11.25">
      <c r="B46" s="39" t="s">
        <v>222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</row>
    <row r="47" spans="2:13" s="1" customFormat="1" ht="11.25">
      <c r="B47" s="163"/>
      <c r="C47" s="163"/>
      <c r="D47" s="163"/>
      <c r="F47" s="163"/>
      <c r="G47" s="163"/>
      <c r="I47" s="163"/>
      <c r="J47" s="163"/>
      <c r="L47" s="163"/>
      <c r="M47" s="163"/>
    </row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pans="2:11" ht="12.75">
      <c r="B59" s="39"/>
      <c r="C59" s="314"/>
      <c r="D59" s="314"/>
      <c r="E59" s="314"/>
      <c r="F59" s="314"/>
      <c r="G59" s="314"/>
      <c r="H59" s="314"/>
      <c r="I59" s="314"/>
      <c r="J59" s="314"/>
      <c r="K59" s="57"/>
    </row>
    <row r="60" spans="2:11" ht="12.75">
      <c r="B60" s="314"/>
      <c r="C60" s="314"/>
      <c r="D60" s="314"/>
      <c r="E60" s="314"/>
      <c r="F60" s="314"/>
      <c r="G60" s="314"/>
      <c r="H60" s="314"/>
      <c r="I60" s="314"/>
      <c r="J60" s="314"/>
      <c r="K60" s="57"/>
    </row>
    <row r="61" spans="2:11" ht="12.75">
      <c r="B61" s="314"/>
      <c r="C61" s="314"/>
      <c r="D61" s="314"/>
      <c r="E61" s="314"/>
      <c r="F61" s="314"/>
      <c r="G61" s="314"/>
      <c r="H61" s="314"/>
      <c r="I61" s="314"/>
      <c r="J61" s="314"/>
      <c r="K61" s="57"/>
    </row>
    <row r="62" spans="5:11" ht="11.25">
      <c r="E62" s="57"/>
      <c r="H62" s="57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5:11" ht="11.25">
      <c r="E65" s="57"/>
      <c r="H65" s="57"/>
      <c r="K65" s="57"/>
    </row>
    <row r="66" spans="5:11" ht="11.25">
      <c r="E66" s="57"/>
      <c r="H66" s="57"/>
      <c r="K66" s="57"/>
    </row>
    <row r="67" spans="9:12" ht="11.25">
      <c r="I67" s="1"/>
      <c r="K67" s="57"/>
      <c r="L67" s="1"/>
    </row>
    <row r="68" spans="9:12" ht="11.25">
      <c r="I68" s="1"/>
      <c r="K68" s="57"/>
      <c r="L68" s="1"/>
    </row>
    <row r="69" spans="9:12" ht="11.25">
      <c r="I69" s="1"/>
      <c r="K69" s="57"/>
      <c r="L69" s="1"/>
    </row>
    <row r="70" spans="9:12" ht="11.25">
      <c r="I70" s="1"/>
      <c r="K70" s="57"/>
      <c r="L70" s="1"/>
    </row>
    <row r="71" spans="9:12" ht="11.25">
      <c r="I71" s="1"/>
      <c r="K71" s="57"/>
      <c r="L71" s="1"/>
    </row>
  </sheetData>
  <sheetProtection/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186" t="s">
        <v>103</v>
      </c>
      <c r="F1" s="186"/>
      <c r="I1" s="456" t="str">
        <f>'Tab 1'!$L$1</f>
        <v>Carta de Conjuntura | dez 2011</v>
      </c>
    </row>
    <row r="3" ht="11.25">
      <c r="B3" s="2" t="s">
        <v>566</v>
      </c>
    </row>
    <row r="4" spans="2:9" ht="11.25">
      <c r="B4" s="2" t="s">
        <v>223</v>
      </c>
      <c r="C4" s="1"/>
      <c r="I4" s="158"/>
    </row>
    <row r="5" spans="2:9" ht="11.25">
      <c r="B5" s="40" t="s">
        <v>543</v>
      </c>
      <c r="C5" s="1"/>
      <c r="D5" s="1"/>
      <c r="E5" s="1"/>
      <c r="F5" s="1"/>
      <c r="G5" s="159"/>
      <c r="H5" s="159"/>
      <c r="I5" s="158"/>
    </row>
    <row r="6" spans="2:9" ht="11.25">
      <c r="B6" s="40"/>
      <c r="C6" s="1"/>
      <c r="D6" s="1"/>
      <c r="E6" s="1"/>
      <c r="F6" s="1"/>
      <c r="G6" s="159"/>
      <c r="H6" s="159"/>
      <c r="I6" s="158"/>
    </row>
    <row r="7" spans="2:9" ht="11.25">
      <c r="B7" s="479" t="s">
        <v>1</v>
      </c>
      <c r="C7" s="495" t="s">
        <v>224</v>
      </c>
      <c r="D7" s="495"/>
      <c r="E7" s="160"/>
      <c r="F7" s="495" t="s">
        <v>225</v>
      </c>
      <c r="G7" s="495"/>
      <c r="H7" s="160"/>
      <c r="I7" s="511" t="s">
        <v>226</v>
      </c>
    </row>
    <row r="8" spans="2:9" ht="12" thickBot="1">
      <c r="B8" s="480"/>
      <c r="C8" s="94" t="s">
        <v>220</v>
      </c>
      <c r="D8" s="94" t="s">
        <v>221</v>
      </c>
      <c r="E8" s="94"/>
      <c r="F8" s="94" t="s">
        <v>220</v>
      </c>
      <c r="G8" s="94" t="s">
        <v>221</v>
      </c>
      <c r="H8" s="162"/>
      <c r="I8" s="512"/>
    </row>
    <row r="9" spans="2:10" s="1" customFormat="1" ht="12" thickTop="1">
      <c r="B9" s="166" t="s">
        <v>44</v>
      </c>
      <c r="C9" s="169">
        <v>56.073059360730596</v>
      </c>
      <c r="D9" s="169">
        <v>29.683944374209865</v>
      </c>
      <c r="F9" s="169">
        <v>55.91927724979466</v>
      </c>
      <c r="G9" s="169">
        <v>42.396380618797444</v>
      </c>
      <c r="H9" s="167"/>
      <c r="I9" s="169">
        <v>100.27500732931325</v>
      </c>
      <c r="J9" s="3"/>
    </row>
    <row r="10" spans="2:10" s="1" customFormat="1" ht="11.25">
      <c r="B10" s="168" t="s">
        <v>45</v>
      </c>
      <c r="C10" s="169">
        <v>57.38584474885846</v>
      </c>
      <c r="D10" s="169">
        <v>31.630847029077124</v>
      </c>
      <c r="F10" s="169">
        <v>59.99061363369705</v>
      </c>
      <c r="G10" s="169">
        <v>38.17863397548161</v>
      </c>
      <c r="H10" s="169"/>
      <c r="I10" s="169">
        <v>95.65803927137115</v>
      </c>
      <c r="J10" s="3"/>
    </row>
    <row r="11" spans="2:10" s="1" customFormat="1" ht="11.25">
      <c r="B11" s="168" t="s">
        <v>46</v>
      </c>
      <c r="C11" s="169">
        <v>67.03196347031964</v>
      </c>
      <c r="D11" s="169">
        <v>31.630847029077124</v>
      </c>
      <c r="F11" s="169">
        <v>62.84172239821658</v>
      </c>
      <c r="G11" s="169">
        <v>36.95271453590193</v>
      </c>
      <c r="H11" s="169"/>
      <c r="I11" s="169">
        <v>106.66792842747095</v>
      </c>
      <c r="J11" s="3"/>
    </row>
    <row r="12" spans="2:10" s="1" customFormat="1" ht="11.25">
      <c r="B12" s="168" t="s">
        <v>47</v>
      </c>
      <c r="C12" s="169">
        <v>83.53881278538815</v>
      </c>
      <c r="D12" s="169">
        <v>30.39190897597978</v>
      </c>
      <c r="F12" s="169">
        <v>67.11251906605654</v>
      </c>
      <c r="G12" s="169">
        <v>33.610624635143026</v>
      </c>
      <c r="H12" s="169"/>
      <c r="I12" s="169">
        <v>124.47575198773835</v>
      </c>
      <c r="J12" s="3"/>
    </row>
    <row r="13" spans="2:10" s="1" customFormat="1" ht="11.25">
      <c r="B13" s="168" t="s">
        <v>48</v>
      </c>
      <c r="C13" s="169">
        <v>78.12785388127854</v>
      </c>
      <c r="D13" s="169">
        <v>33.931731984829334</v>
      </c>
      <c r="F13" s="169">
        <v>72.70913997418748</v>
      </c>
      <c r="G13" s="169">
        <v>35.28896672504379</v>
      </c>
      <c r="H13" s="169"/>
      <c r="I13" s="169">
        <v>107.45258974183267</v>
      </c>
      <c r="J13" s="3"/>
    </row>
    <row r="14" spans="2:10" s="1" customFormat="1" ht="11.25">
      <c r="B14" s="168" t="s">
        <v>49</v>
      </c>
      <c r="C14" s="169">
        <v>86.33561643835617</v>
      </c>
      <c r="D14" s="169">
        <v>36.96586599241467</v>
      </c>
      <c r="F14" s="169">
        <v>87.21107591223746</v>
      </c>
      <c r="G14" s="169">
        <v>38.89375364856976</v>
      </c>
      <c r="H14" s="169"/>
      <c r="I14" s="169">
        <v>98.9961602184999</v>
      </c>
      <c r="J14" s="3"/>
    </row>
    <row r="15" spans="2:10" s="1" customFormat="1" ht="11.25">
      <c r="B15" s="168" t="s">
        <v>50</v>
      </c>
      <c r="C15" s="169">
        <v>93.56164383561642</v>
      </c>
      <c r="D15" s="169">
        <v>45.05689001264223</v>
      </c>
      <c r="F15" s="169">
        <v>117.2357151237827</v>
      </c>
      <c r="G15" s="169">
        <v>36.71920607122009</v>
      </c>
      <c r="H15" s="169"/>
      <c r="I15" s="169">
        <v>79.80643418844664</v>
      </c>
      <c r="J15" s="3"/>
    </row>
    <row r="16" spans="2:10" ht="11.25">
      <c r="B16" s="168" t="s">
        <v>51</v>
      </c>
      <c r="C16" s="169">
        <v>90.15981735159816</v>
      </c>
      <c r="D16" s="169">
        <v>54.108723135271816</v>
      </c>
      <c r="F16" s="169">
        <v>128.2177636982283</v>
      </c>
      <c r="G16" s="169">
        <v>32.31173380035027</v>
      </c>
      <c r="H16" s="169"/>
      <c r="I16" s="169">
        <v>70.31772724081911</v>
      </c>
      <c r="J16" s="3"/>
    </row>
    <row r="17" spans="2:10" ht="11.25">
      <c r="B17" s="168" t="s">
        <v>52</v>
      </c>
      <c r="C17" s="169">
        <v>85.67351598173516</v>
      </c>
      <c r="D17" s="169">
        <v>49.3046776232617</v>
      </c>
      <c r="F17" s="169">
        <v>125.33145606007272</v>
      </c>
      <c r="G17" s="169">
        <v>29.02802101576183</v>
      </c>
      <c r="H17" s="169"/>
      <c r="I17" s="169">
        <v>68.35755258493998</v>
      </c>
      <c r="J17" s="3"/>
    </row>
    <row r="18" spans="2:10" ht="11.25">
      <c r="B18" s="168" t="s">
        <v>53</v>
      </c>
      <c r="C18" s="169">
        <v>81.4041095890411</v>
      </c>
      <c r="D18" s="169">
        <v>56.33375474083441</v>
      </c>
      <c r="F18" s="169">
        <v>120.3566819195119</v>
      </c>
      <c r="G18" s="169">
        <v>24.036777583187394</v>
      </c>
      <c r="H18" s="169"/>
      <c r="I18" s="169">
        <v>67.63572100091609</v>
      </c>
      <c r="J18" s="3"/>
    </row>
    <row r="19" spans="2:10" ht="11.25">
      <c r="B19" s="168" t="s">
        <v>54</v>
      </c>
      <c r="C19" s="169">
        <v>84.17808219178082</v>
      </c>
      <c r="D19" s="169">
        <v>67.18078381795198</v>
      </c>
      <c r="F19" s="169">
        <v>117.44690836559893</v>
      </c>
      <c r="G19" s="169">
        <v>22.2270869819031</v>
      </c>
      <c r="H19" s="169"/>
      <c r="I19" s="169">
        <v>71.6733061459089</v>
      </c>
      <c r="J19" s="3"/>
    </row>
    <row r="20" spans="2:10" ht="11.25">
      <c r="B20" s="168" t="s">
        <v>55</v>
      </c>
      <c r="C20" s="169">
        <v>78.29908675799086</v>
      </c>
      <c r="D20" s="169">
        <v>68.57142857142858</v>
      </c>
      <c r="F20" s="169">
        <v>113.9152880441159</v>
      </c>
      <c r="G20" s="169">
        <v>21.657910099241104</v>
      </c>
      <c r="H20" s="169"/>
      <c r="I20" s="169">
        <v>68.73448516205131</v>
      </c>
      <c r="J20" s="3"/>
    </row>
    <row r="21" spans="2:10" ht="11.25">
      <c r="B21" s="168" t="s">
        <v>56</v>
      </c>
      <c r="C21" s="169">
        <v>81.0730593607306</v>
      </c>
      <c r="D21" s="169">
        <v>57.72439949431101</v>
      </c>
      <c r="F21" s="169">
        <v>92.81942977824707</v>
      </c>
      <c r="G21" s="169">
        <v>28.37127845884414</v>
      </c>
      <c r="H21" s="169"/>
      <c r="I21" s="169">
        <v>87.34492288351751</v>
      </c>
      <c r="J21" s="3"/>
    </row>
    <row r="22" spans="2:10" ht="11.25">
      <c r="B22" s="168" t="s">
        <v>57</v>
      </c>
      <c r="C22" s="169">
        <v>81.2557077625571</v>
      </c>
      <c r="D22" s="169">
        <v>67.58533501896335</v>
      </c>
      <c r="F22" s="169">
        <v>104.3529273729907</v>
      </c>
      <c r="G22" s="169">
        <v>27.057793345008758</v>
      </c>
      <c r="H22" s="169"/>
      <c r="I22" s="169">
        <v>77.86624659998587</v>
      </c>
      <c r="J22" s="3"/>
    </row>
    <row r="23" spans="2:10" ht="11.25">
      <c r="B23" s="168" t="s">
        <v>58</v>
      </c>
      <c r="C23" s="169">
        <v>90.44520547945207</v>
      </c>
      <c r="D23" s="169">
        <v>78.23008849557523</v>
      </c>
      <c r="F23" s="169">
        <v>107.61468966326409</v>
      </c>
      <c r="G23" s="169">
        <v>25.452422650321083</v>
      </c>
      <c r="H23" s="169"/>
      <c r="I23" s="169">
        <v>84.04540844977869</v>
      </c>
      <c r="J23" s="3"/>
    </row>
    <row r="24" spans="2:10" ht="11.25">
      <c r="B24" s="168" t="s">
        <v>59</v>
      </c>
      <c r="C24" s="169">
        <v>92.54566210045661</v>
      </c>
      <c r="D24" s="169">
        <v>77.80025284450063</v>
      </c>
      <c r="F24" s="169">
        <v>115.46403848410182</v>
      </c>
      <c r="G24" s="169">
        <v>29.670169293636896</v>
      </c>
      <c r="H24" s="169"/>
      <c r="I24" s="169">
        <v>80.15106981833064</v>
      </c>
      <c r="J24" s="3"/>
    </row>
    <row r="25" spans="2:10" ht="11.25">
      <c r="B25" s="168" t="s">
        <v>60</v>
      </c>
      <c r="C25" s="169">
        <v>90.54794520547944</v>
      </c>
      <c r="D25" s="169">
        <v>72.64222503160558</v>
      </c>
      <c r="F25" s="169">
        <v>124.92080253431888</v>
      </c>
      <c r="G25" s="169">
        <v>31.027437244600126</v>
      </c>
      <c r="H25" s="169"/>
      <c r="I25" s="169">
        <v>72.48428073507104</v>
      </c>
      <c r="J25" s="3"/>
    </row>
    <row r="26" spans="2:10" ht="11.25">
      <c r="B26" s="168" t="s">
        <v>61</v>
      </c>
      <c r="C26" s="169">
        <v>88.89269406392695</v>
      </c>
      <c r="D26" s="169">
        <v>74.48798988621999</v>
      </c>
      <c r="F26" s="169">
        <v>115.85122609409831</v>
      </c>
      <c r="G26" s="169">
        <v>34.06304728546411</v>
      </c>
      <c r="H26" s="169"/>
      <c r="I26" s="169">
        <v>76.73004167580004</v>
      </c>
      <c r="J26" s="3"/>
    </row>
    <row r="27" spans="2:10" ht="11.25">
      <c r="B27" s="168" t="s">
        <v>62</v>
      </c>
      <c r="C27" s="169">
        <v>85.9703196347032</v>
      </c>
      <c r="D27" s="169">
        <v>87.18078381795196</v>
      </c>
      <c r="F27" s="169">
        <v>109.87915053384958</v>
      </c>
      <c r="G27" s="169">
        <v>35.084646818447176</v>
      </c>
      <c r="H27" s="169"/>
      <c r="I27" s="169">
        <v>78.24079383305663</v>
      </c>
      <c r="J27" s="3"/>
    </row>
    <row r="28" spans="2:10" ht="11.25">
      <c r="B28" s="168" t="s">
        <v>63</v>
      </c>
      <c r="C28" s="169">
        <v>79.47488584474887</v>
      </c>
      <c r="D28" s="169">
        <v>101.59292035398231</v>
      </c>
      <c r="F28" s="169">
        <v>100.44585239938988</v>
      </c>
      <c r="G28" s="169">
        <v>47.15411558669003</v>
      </c>
      <c r="H28" s="169"/>
      <c r="I28" s="169">
        <v>79.12211798327236</v>
      </c>
      <c r="J28" s="3"/>
    </row>
    <row r="29" spans="2:10" ht="11.25">
      <c r="B29" s="168" t="s">
        <v>64</v>
      </c>
      <c r="C29" s="169">
        <v>87.93378995433791</v>
      </c>
      <c r="D29" s="169">
        <v>103.69152970922883</v>
      </c>
      <c r="F29" s="169">
        <v>97.30141968790332</v>
      </c>
      <c r="G29" s="169">
        <v>63.76240513718624</v>
      </c>
      <c r="H29" s="169"/>
      <c r="I29" s="169">
        <v>90.37256623427253</v>
      </c>
      <c r="J29" s="3"/>
    </row>
    <row r="30" spans="2:10" ht="11.25">
      <c r="B30" s="168" t="s">
        <v>65</v>
      </c>
      <c r="C30" s="169">
        <v>99.92009132420091</v>
      </c>
      <c r="D30" s="169">
        <v>97.4715549936789</v>
      </c>
      <c r="F30" s="169">
        <v>99.53068168485272</v>
      </c>
      <c r="G30" s="169">
        <v>94.16228838295389</v>
      </c>
      <c r="H30" s="169"/>
      <c r="I30" s="169">
        <v>100.39124582767471</v>
      </c>
      <c r="J30" s="3"/>
    </row>
    <row r="31" spans="2:10" ht="11.25">
      <c r="B31" s="168" t="s">
        <v>66</v>
      </c>
      <c r="C31" s="169">
        <v>100</v>
      </c>
      <c r="D31" s="169">
        <v>100</v>
      </c>
      <c r="F31" s="169">
        <v>100</v>
      </c>
      <c r="G31" s="169">
        <v>100</v>
      </c>
      <c r="H31" s="169"/>
      <c r="I31" s="169">
        <v>100</v>
      </c>
      <c r="J31" s="3"/>
    </row>
    <row r="32" spans="2:10" ht="11.25">
      <c r="B32" s="168" t="s">
        <v>67</v>
      </c>
      <c r="C32" s="169">
        <v>100.70776255707763</v>
      </c>
      <c r="D32" s="169">
        <v>110.18963337547409</v>
      </c>
      <c r="F32" s="169">
        <v>94.88443036489498</v>
      </c>
      <c r="G32" s="169">
        <v>118.22825452422654</v>
      </c>
      <c r="H32" s="169"/>
      <c r="I32" s="169">
        <v>106.13728951081647</v>
      </c>
      <c r="J32" s="3"/>
    </row>
    <row r="33" spans="2:10" ht="11.25">
      <c r="B33" s="168" t="s">
        <v>68</v>
      </c>
      <c r="C33" s="169">
        <v>93.9041095890411</v>
      </c>
      <c r="D33" s="169">
        <v>114.00758533501897</v>
      </c>
      <c r="F33" s="169">
        <v>89.88619030857677</v>
      </c>
      <c r="G33" s="169">
        <v>120.35901926444834</v>
      </c>
      <c r="H33" s="169"/>
      <c r="I33" s="169">
        <v>104.47000731332692</v>
      </c>
      <c r="J33" s="3"/>
    </row>
    <row r="34" spans="2:10" ht="11.25">
      <c r="B34" s="168" t="s">
        <v>69</v>
      </c>
      <c r="C34" s="169">
        <v>81.89497716894978</v>
      </c>
      <c r="D34" s="169">
        <v>122.80657395701644</v>
      </c>
      <c r="F34" s="169">
        <v>90.30857679220931</v>
      </c>
      <c r="G34" s="169">
        <v>102.33508464681849</v>
      </c>
      <c r="H34" s="169"/>
      <c r="I34" s="169">
        <v>90.68349881914499</v>
      </c>
      <c r="J34" s="3"/>
    </row>
    <row r="35" spans="2:10" ht="11.25">
      <c r="B35" s="168" t="s">
        <v>70</v>
      </c>
      <c r="C35" s="169">
        <v>84.61187214611873</v>
      </c>
      <c r="D35" s="169">
        <v>136.43489254108724</v>
      </c>
      <c r="F35" s="169">
        <v>90.41417341311742</v>
      </c>
      <c r="G35" s="169">
        <v>115.79100992410977</v>
      </c>
      <c r="H35" s="169"/>
      <c r="I35" s="169">
        <v>93.58253131344019</v>
      </c>
      <c r="J35" s="3"/>
    </row>
    <row r="36" spans="2:10" ht="11.25">
      <c r="B36" s="168" t="s">
        <v>71</v>
      </c>
      <c r="C36" s="169">
        <v>81.68949771689499</v>
      </c>
      <c r="D36" s="169">
        <v>149.43109987357778</v>
      </c>
      <c r="F36" s="169">
        <v>87.44573506981108</v>
      </c>
      <c r="G36" s="169">
        <v>119.19147694103916</v>
      </c>
      <c r="H36" s="169"/>
      <c r="I36" s="169">
        <v>93.4173606656509</v>
      </c>
      <c r="J36" s="3"/>
    </row>
    <row r="37" spans="2:10" ht="11.25">
      <c r="B37" s="168" t="s">
        <v>72</v>
      </c>
      <c r="C37" s="169">
        <v>77.97945205479452</v>
      </c>
      <c r="D37" s="169">
        <v>162.32616940581548</v>
      </c>
      <c r="F37" s="169">
        <v>84.61809222104891</v>
      </c>
      <c r="G37" s="169">
        <v>104.6701692936369</v>
      </c>
      <c r="H37" s="169"/>
      <c r="I37" s="169">
        <v>92.15458539420602</v>
      </c>
      <c r="J37" s="3"/>
    </row>
    <row r="38" spans="2:10" ht="11.25">
      <c r="B38" s="168" t="s">
        <v>73</v>
      </c>
      <c r="C38" s="169">
        <v>81.62100456621005</v>
      </c>
      <c r="D38" s="169">
        <v>187.86346396965868</v>
      </c>
      <c r="F38" s="169">
        <v>89.81579256130469</v>
      </c>
      <c r="G38" s="169">
        <v>100.86106246351434</v>
      </c>
      <c r="H38" s="169"/>
      <c r="I38" s="169">
        <v>90.87600547587307</v>
      </c>
      <c r="J38" s="3"/>
    </row>
    <row r="39" spans="2:10" ht="11.25">
      <c r="B39" s="168" t="s">
        <v>74</v>
      </c>
      <c r="C39" s="169">
        <v>90.51369863013701</v>
      </c>
      <c r="D39" s="169">
        <v>223.71681415929208</v>
      </c>
      <c r="F39" s="169">
        <v>98.7445735069811</v>
      </c>
      <c r="G39" s="169">
        <v>119.27904261529483</v>
      </c>
      <c r="H39" s="169"/>
      <c r="I39" s="169">
        <v>91.66447878144699</v>
      </c>
      <c r="J39" s="3"/>
    </row>
    <row r="40" spans="2:10" ht="11.25">
      <c r="B40" s="168" t="s">
        <v>76</v>
      </c>
      <c r="C40" s="169">
        <v>101.46118721461185</v>
      </c>
      <c r="D40" s="169">
        <v>244.67762326169412</v>
      </c>
      <c r="F40" s="169">
        <v>109.7852868708201</v>
      </c>
      <c r="G40" s="169">
        <v>125.67133683596035</v>
      </c>
      <c r="H40" s="169"/>
      <c r="I40" s="169">
        <v>92.41783676714087</v>
      </c>
      <c r="J40" s="3"/>
    </row>
    <row r="41" spans="2:10" ht="11.25">
      <c r="B41" s="168" t="s">
        <v>405</v>
      </c>
      <c r="C41" s="169">
        <v>114.15525114155251</v>
      </c>
      <c r="D41" s="169">
        <v>252.8445006321113</v>
      </c>
      <c r="F41" s="169">
        <v>117.32957878681214</v>
      </c>
      <c r="G41" s="169">
        <v>145.94279042615298</v>
      </c>
      <c r="H41" s="169"/>
      <c r="I41" s="169">
        <v>97.29452054794521</v>
      </c>
      <c r="J41" s="3"/>
    </row>
    <row r="42" spans="2:10" ht="11.25">
      <c r="B42" s="427" t="s">
        <v>414</v>
      </c>
      <c r="C42" s="169">
        <v>126.15296803652971</v>
      </c>
      <c r="D42" s="169">
        <v>266.7256637168142</v>
      </c>
      <c r="E42" s="1"/>
      <c r="F42" s="169">
        <v>126.99753607884546</v>
      </c>
      <c r="G42" s="169">
        <v>178.05020431990664</v>
      </c>
      <c r="H42" s="169"/>
      <c r="I42" s="169">
        <v>99.33497289129184</v>
      </c>
      <c r="J42" s="3"/>
    </row>
    <row r="43" spans="2:10" ht="11.25">
      <c r="B43" s="427" t="s">
        <v>462</v>
      </c>
      <c r="C43" s="169">
        <v>159.37214611872147</v>
      </c>
      <c r="D43" s="169">
        <v>260.1517067003793</v>
      </c>
      <c r="E43" s="1"/>
      <c r="F43" s="169">
        <v>154.93370878798544</v>
      </c>
      <c r="G43" s="169">
        <v>209.55925277291308</v>
      </c>
      <c r="H43" s="169"/>
      <c r="I43" s="169">
        <v>102.86473315939897</v>
      </c>
      <c r="J43" s="3"/>
    </row>
    <row r="44" spans="2:10" ht="11.25">
      <c r="B44" s="427" t="s">
        <v>465</v>
      </c>
      <c r="C44" s="169">
        <v>138.013698630137</v>
      </c>
      <c r="D44" s="169">
        <v>232.18710493046783</v>
      </c>
      <c r="E44" s="1"/>
      <c r="F44" s="169">
        <v>137.39293675935699</v>
      </c>
      <c r="G44" s="169">
        <v>174.16812609457097</v>
      </c>
      <c r="H44" s="169"/>
      <c r="I44" s="169">
        <v>100.45181498075644</v>
      </c>
      <c r="J44" s="3"/>
    </row>
    <row r="45" spans="2:10" ht="11.25">
      <c r="B45" s="398" t="s">
        <v>472</v>
      </c>
      <c r="C45" s="170">
        <v>166.34703196347033</v>
      </c>
      <c r="D45" s="170">
        <v>254.2351453855879</v>
      </c>
      <c r="E45" s="171"/>
      <c r="F45" s="170">
        <v>142.7079666783996</v>
      </c>
      <c r="G45" s="170">
        <v>238.6018680677175</v>
      </c>
      <c r="H45" s="170"/>
      <c r="I45" s="170">
        <v>116.56464305061726</v>
      </c>
      <c r="J45" s="3"/>
    </row>
    <row r="46" spans="2:9" ht="11.25">
      <c r="B46" s="337" t="s">
        <v>409</v>
      </c>
      <c r="C46" s="169"/>
      <c r="D46" s="169"/>
      <c r="E46" s="1"/>
      <c r="F46" s="169"/>
      <c r="G46" s="169"/>
      <c r="H46" s="1"/>
      <c r="I46" s="169"/>
    </row>
    <row r="47" ht="11.25">
      <c r="I47" s="169"/>
    </row>
    <row r="48" ht="11.25">
      <c r="I48" s="169"/>
    </row>
    <row r="49" ht="11.25">
      <c r="I49" s="169"/>
    </row>
    <row r="50" ht="11.25">
      <c r="I50" s="169"/>
    </row>
    <row r="51" ht="11.25">
      <c r="I51" s="169"/>
    </row>
    <row r="52" ht="11.25">
      <c r="I52" s="169"/>
    </row>
    <row r="53" ht="11.25">
      <c r="I53" s="169"/>
    </row>
  </sheetData>
  <sheetProtection/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2.421875" style="172" customWidth="1"/>
    <col min="2" max="2" width="11.00390625" style="174" customWidth="1"/>
    <col min="3" max="3" width="8.28125" style="174" bestFit="1" customWidth="1"/>
    <col min="4" max="4" width="9.421875" style="174" customWidth="1"/>
    <col min="5" max="5" width="15.140625" style="174" customWidth="1"/>
    <col min="6" max="6" width="14.00390625" style="174" customWidth="1"/>
    <col min="7" max="7" width="10.00390625" style="174" customWidth="1"/>
    <col min="8" max="8" width="10.28125" style="174" customWidth="1"/>
    <col min="9" max="9" width="9.421875" style="174" customWidth="1"/>
    <col min="10" max="16384" width="14.8515625" style="174" customWidth="1"/>
  </cols>
  <sheetData>
    <row r="1" spans="2:8" ht="12.75">
      <c r="B1" s="186" t="s">
        <v>577</v>
      </c>
      <c r="F1" s="186"/>
      <c r="H1" s="456" t="str">
        <f>'Tab 1'!$L$1</f>
        <v>Carta de Conjuntura | dez 2011</v>
      </c>
    </row>
    <row r="3" ht="11.25">
      <c r="B3" s="173" t="s">
        <v>567</v>
      </c>
    </row>
    <row r="4" ht="11.25">
      <c r="B4" s="175" t="s">
        <v>227</v>
      </c>
    </row>
    <row r="5" ht="11.25">
      <c r="B5" s="176" t="s">
        <v>166</v>
      </c>
    </row>
    <row r="6" ht="11.25">
      <c r="B6" s="176"/>
    </row>
    <row r="7" spans="2:8" ht="11.25">
      <c r="B7" s="514" t="s">
        <v>1</v>
      </c>
      <c r="C7" s="513" t="s">
        <v>228</v>
      </c>
      <c r="D7" s="513"/>
      <c r="E7" s="513"/>
      <c r="F7" s="513"/>
      <c r="G7" s="513"/>
      <c r="H7" s="513"/>
    </row>
    <row r="8" spans="2:9" ht="23.25" thickBot="1">
      <c r="B8" s="515"/>
      <c r="C8" s="177" t="s">
        <v>118</v>
      </c>
      <c r="D8" s="177" t="s">
        <v>229</v>
      </c>
      <c r="E8" s="177" t="s">
        <v>230</v>
      </c>
      <c r="F8" s="177" t="s">
        <v>231</v>
      </c>
      <c r="G8" s="177" t="s">
        <v>232</v>
      </c>
      <c r="H8" s="178" t="s">
        <v>233</v>
      </c>
      <c r="I8" s="179"/>
    </row>
    <row r="9" spans="1:9" ht="12" thickTop="1">
      <c r="A9" s="180"/>
      <c r="B9" s="181" t="s">
        <v>34</v>
      </c>
      <c r="C9" s="182">
        <v>1429.8</v>
      </c>
      <c r="D9" s="181">
        <v>1220.6</v>
      </c>
      <c r="E9" s="181">
        <v>204.5</v>
      </c>
      <c r="F9" s="182">
        <v>115</v>
      </c>
      <c r="G9" s="182">
        <v>89.5</v>
      </c>
      <c r="H9" s="181">
        <v>4.7</v>
      </c>
      <c r="I9" s="183"/>
    </row>
    <row r="10" spans="1:9" ht="11.25">
      <c r="A10" s="180"/>
      <c r="B10" s="181" t="s">
        <v>35</v>
      </c>
      <c r="C10" s="182">
        <v>1595.5</v>
      </c>
      <c r="D10" s="181">
        <v>1301</v>
      </c>
      <c r="E10" s="181">
        <v>283.7</v>
      </c>
      <c r="F10" s="182">
        <v>154</v>
      </c>
      <c r="G10" s="182">
        <v>129.7</v>
      </c>
      <c r="H10" s="181">
        <v>10.8</v>
      </c>
      <c r="I10" s="183"/>
    </row>
    <row r="11" spans="1:9" ht="11.25">
      <c r="A11" s="180"/>
      <c r="B11" s="181" t="s">
        <v>36</v>
      </c>
      <c r="C11" s="182">
        <v>1741.4</v>
      </c>
      <c r="D11" s="181">
        <v>1444.5</v>
      </c>
      <c r="E11" s="181">
        <v>292.7</v>
      </c>
      <c r="F11" s="182">
        <v>141</v>
      </c>
      <c r="G11" s="182">
        <v>151.7</v>
      </c>
      <c r="H11" s="181">
        <v>4.2</v>
      </c>
      <c r="I11" s="183"/>
    </row>
    <row r="12" spans="1:9" ht="11.25">
      <c r="A12" s="180"/>
      <c r="B12" s="181" t="s">
        <v>37</v>
      </c>
      <c r="C12" s="182">
        <v>1653.9999</v>
      </c>
      <c r="D12" s="181">
        <v>1302.4</v>
      </c>
      <c r="E12" s="181">
        <v>342.8999</v>
      </c>
      <c r="F12" s="182">
        <v>147</v>
      </c>
      <c r="G12" s="182">
        <v>195.8999</v>
      </c>
      <c r="H12" s="181">
        <v>8.7</v>
      </c>
      <c r="I12" s="183"/>
    </row>
    <row r="13" spans="1:9" ht="11.25">
      <c r="A13" s="180"/>
      <c r="B13" s="181" t="s">
        <v>38</v>
      </c>
      <c r="C13" s="182">
        <v>1881.3</v>
      </c>
      <c r="D13" s="181">
        <v>1491.7</v>
      </c>
      <c r="E13" s="181">
        <v>380.5</v>
      </c>
      <c r="F13" s="182">
        <v>179</v>
      </c>
      <c r="G13" s="182">
        <v>201.5</v>
      </c>
      <c r="H13" s="181">
        <v>9.1</v>
      </c>
      <c r="I13" s="183"/>
    </row>
    <row r="14" spans="1:9" ht="11.25">
      <c r="A14" s="180"/>
      <c r="B14" s="181" t="s">
        <v>39</v>
      </c>
      <c r="C14" s="182">
        <v>2311.2</v>
      </c>
      <c r="D14" s="181">
        <v>1796.2</v>
      </c>
      <c r="E14" s="181">
        <v>495</v>
      </c>
      <c r="F14" s="182">
        <v>213</v>
      </c>
      <c r="G14" s="182">
        <v>282</v>
      </c>
      <c r="H14" s="181">
        <v>20</v>
      </c>
      <c r="I14" s="183"/>
    </row>
    <row r="15" spans="1:9" ht="11.25">
      <c r="A15" s="180"/>
      <c r="B15" s="181" t="s">
        <v>40</v>
      </c>
      <c r="C15" s="182">
        <v>2738.9</v>
      </c>
      <c r="D15" s="181">
        <v>2049.2</v>
      </c>
      <c r="E15" s="181">
        <v>665</v>
      </c>
      <c r="F15" s="182">
        <v>251</v>
      </c>
      <c r="G15" s="182">
        <v>414</v>
      </c>
      <c r="H15" s="181">
        <v>24.7</v>
      </c>
      <c r="I15" s="183"/>
    </row>
    <row r="16" spans="1:9" ht="11.25">
      <c r="A16" s="180"/>
      <c r="B16" s="181" t="s">
        <v>41</v>
      </c>
      <c r="C16" s="182">
        <v>2903.9000100000003</v>
      </c>
      <c r="D16" s="181">
        <v>1988.5</v>
      </c>
      <c r="E16" s="181">
        <v>821.8</v>
      </c>
      <c r="F16" s="182">
        <v>247</v>
      </c>
      <c r="G16" s="182">
        <v>574.8</v>
      </c>
      <c r="H16" s="181">
        <v>93.60001</v>
      </c>
      <c r="I16" s="183"/>
    </row>
    <row r="17" spans="1:9" ht="11.25">
      <c r="A17" s="180"/>
      <c r="B17" s="181" t="s">
        <v>42</v>
      </c>
      <c r="C17" s="182">
        <v>3991.19999</v>
      </c>
      <c r="D17" s="181">
        <v>2724.6</v>
      </c>
      <c r="E17" s="181">
        <v>1221.7</v>
      </c>
      <c r="F17" s="182">
        <v>391</v>
      </c>
      <c r="G17" s="182">
        <v>830.7</v>
      </c>
      <c r="H17" s="181">
        <v>44.89999</v>
      </c>
      <c r="I17" s="183"/>
    </row>
    <row r="18" spans="1:9" ht="11.25">
      <c r="A18" s="180"/>
      <c r="B18" s="181" t="s">
        <v>43</v>
      </c>
      <c r="C18" s="182">
        <v>6199.2</v>
      </c>
      <c r="D18" s="181">
        <v>4096.5</v>
      </c>
      <c r="E18" s="181">
        <v>1941.5</v>
      </c>
      <c r="F18" s="182">
        <v>568</v>
      </c>
      <c r="G18" s="182">
        <v>1373.5</v>
      </c>
      <c r="H18" s="181">
        <v>161.2</v>
      </c>
      <c r="I18" s="183"/>
    </row>
    <row r="19" spans="1:9" ht="11.25">
      <c r="A19" s="180"/>
      <c r="B19" s="181" t="s">
        <v>44</v>
      </c>
      <c r="C19" s="182">
        <v>7950.999</v>
      </c>
      <c r="D19" s="181">
        <v>4576.699</v>
      </c>
      <c r="E19" s="181">
        <v>3179.7</v>
      </c>
      <c r="F19" s="182">
        <v>919</v>
      </c>
      <c r="G19" s="182">
        <v>2260.7</v>
      </c>
      <c r="H19" s="181">
        <v>194.6</v>
      </c>
      <c r="I19" s="183"/>
    </row>
    <row r="20" spans="1:9" ht="11.25">
      <c r="A20" s="180"/>
      <c r="B20" s="181" t="s">
        <v>45</v>
      </c>
      <c r="C20" s="182">
        <v>8669.901</v>
      </c>
      <c r="D20" s="181">
        <v>5027.301</v>
      </c>
      <c r="E20" s="181">
        <v>3434</v>
      </c>
      <c r="F20" s="182">
        <v>849</v>
      </c>
      <c r="G20" s="182">
        <v>2585</v>
      </c>
      <c r="H20" s="181">
        <v>208.6</v>
      </c>
      <c r="I20" s="183"/>
    </row>
    <row r="21" spans="1:9" ht="11.25">
      <c r="A21" s="180"/>
      <c r="B21" s="181" t="s">
        <v>46</v>
      </c>
      <c r="C21" s="182">
        <v>10128.2991</v>
      </c>
      <c r="D21" s="181">
        <v>6129.199</v>
      </c>
      <c r="E21" s="181">
        <v>3618</v>
      </c>
      <c r="F21" s="182">
        <v>842</v>
      </c>
      <c r="G21" s="182">
        <v>2776</v>
      </c>
      <c r="H21" s="181">
        <v>381.1001</v>
      </c>
      <c r="I21" s="183"/>
    </row>
    <row r="22" spans="1:9" ht="11.25">
      <c r="A22" s="180"/>
      <c r="B22" s="181" t="s">
        <v>47</v>
      </c>
      <c r="C22" s="181">
        <v>12119</v>
      </c>
      <c r="D22" s="181">
        <v>6957</v>
      </c>
      <c r="E22" s="181">
        <v>4884</v>
      </c>
      <c r="F22" s="181">
        <v>1044</v>
      </c>
      <c r="G22" s="181">
        <v>3840</v>
      </c>
      <c r="H22" s="181">
        <v>277.8999</v>
      </c>
      <c r="I22" s="183"/>
    </row>
    <row r="23" spans="1:9" ht="11.25">
      <c r="A23" s="180"/>
      <c r="B23" s="181" t="s">
        <v>48</v>
      </c>
      <c r="C23" s="181">
        <v>12658</v>
      </c>
      <c r="D23" s="181">
        <v>5977</v>
      </c>
      <c r="E23" s="181">
        <v>6502</v>
      </c>
      <c r="F23" s="181">
        <v>1419</v>
      </c>
      <c r="G23" s="181">
        <v>5083</v>
      </c>
      <c r="H23" s="181">
        <v>177.3</v>
      </c>
      <c r="I23" s="183"/>
    </row>
    <row r="24" spans="1:9" ht="11.25">
      <c r="A24" s="180"/>
      <c r="B24" s="181" t="s">
        <v>49</v>
      </c>
      <c r="C24" s="181">
        <v>15244</v>
      </c>
      <c r="D24" s="181">
        <v>6553</v>
      </c>
      <c r="E24" s="181">
        <v>8532</v>
      </c>
      <c r="F24" s="181">
        <v>1886</v>
      </c>
      <c r="G24" s="181">
        <v>6646</v>
      </c>
      <c r="H24" s="181">
        <v>159</v>
      </c>
      <c r="I24" s="183"/>
    </row>
    <row r="25" spans="1:9" ht="11.25">
      <c r="A25" s="180"/>
      <c r="B25" s="181" t="s">
        <v>50</v>
      </c>
      <c r="C25" s="181">
        <v>20132</v>
      </c>
      <c r="D25" s="181">
        <v>8488</v>
      </c>
      <c r="E25" s="181">
        <v>11376</v>
      </c>
      <c r="F25" s="181">
        <v>2349</v>
      </c>
      <c r="G25" s="181">
        <v>9027</v>
      </c>
      <c r="H25" s="181">
        <v>268</v>
      </c>
      <c r="I25" s="183"/>
    </row>
    <row r="26" spans="1:9" ht="11.25">
      <c r="A26" s="180"/>
      <c r="B26" s="181" t="s">
        <v>51</v>
      </c>
      <c r="C26" s="181">
        <v>23293</v>
      </c>
      <c r="D26" s="181">
        <v>8920</v>
      </c>
      <c r="E26" s="181">
        <v>13999</v>
      </c>
      <c r="F26" s="181">
        <v>2116</v>
      </c>
      <c r="G26" s="181">
        <v>11883</v>
      </c>
      <c r="H26" s="181">
        <v>374</v>
      </c>
      <c r="I26" s="183"/>
    </row>
    <row r="27" spans="1:9" ht="11.25">
      <c r="A27" s="180"/>
      <c r="B27" s="181" t="s">
        <v>52</v>
      </c>
      <c r="C27" s="181">
        <v>20175</v>
      </c>
      <c r="D27" s="181">
        <v>8238</v>
      </c>
      <c r="E27" s="181">
        <v>11686</v>
      </c>
      <c r="F27" s="181">
        <v>1433</v>
      </c>
      <c r="G27" s="181">
        <v>10253</v>
      </c>
      <c r="H27" s="181">
        <v>251</v>
      </c>
      <c r="I27" s="183"/>
    </row>
    <row r="28" spans="1:9" ht="11.25">
      <c r="A28" s="180"/>
      <c r="B28" s="181" t="s">
        <v>53</v>
      </c>
      <c r="C28" s="181">
        <v>21899</v>
      </c>
      <c r="D28" s="181">
        <v>8535</v>
      </c>
      <c r="E28" s="181">
        <v>13058</v>
      </c>
      <c r="F28" s="181">
        <v>1782</v>
      </c>
      <c r="G28" s="181">
        <v>11276</v>
      </c>
      <c r="H28" s="181">
        <v>306</v>
      </c>
      <c r="I28" s="183"/>
    </row>
    <row r="29" spans="1:9" ht="11.25">
      <c r="A29" s="180"/>
      <c r="B29" s="181" t="s">
        <v>54</v>
      </c>
      <c r="C29" s="181">
        <v>27005</v>
      </c>
      <c r="D29" s="181">
        <v>8706</v>
      </c>
      <c r="E29" s="181">
        <v>18004</v>
      </c>
      <c r="F29" s="181">
        <v>2872</v>
      </c>
      <c r="G29" s="181">
        <v>15132</v>
      </c>
      <c r="H29" s="181">
        <v>295</v>
      </c>
      <c r="I29" s="183"/>
    </row>
    <row r="30" spans="1:9" ht="11.25">
      <c r="A30" s="180"/>
      <c r="B30" s="181" t="s">
        <v>55</v>
      </c>
      <c r="C30" s="181">
        <v>25639</v>
      </c>
      <c r="D30" s="181">
        <v>8538</v>
      </c>
      <c r="E30" s="181">
        <v>16821</v>
      </c>
      <c r="F30" s="181">
        <v>2758</v>
      </c>
      <c r="G30" s="181">
        <v>14063</v>
      </c>
      <c r="H30" s="181">
        <v>280</v>
      </c>
      <c r="I30" s="183"/>
    </row>
    <row r="31" spans="1:9" ht="11.25">
      <c r="A31" s="180"/>
      <c r="B31" s="181" t="s">
        <v>56</v>
      </c>
      <c r="C31" s="181">
        <v>22349</v>
      </c>
      <c r="D31" s="181">
        <v>7280</v>
      </c>
      <c r="E31" s="181">
        <v>14895</v>
      </c>
      <c r="F31" s="181">
        <v>2491</v>
      </c>
      <c r="G31" s="181">
        <v>12404</v>
      </c>
      <c r="H31" s="181">
        <v>174</v>
      </c>
      <c r="I31" s="183"/>
    </row>
    <row r="32" spans="1:9" ht="11.25">
      <c r="A32" s="180"/>
      <c r="B32" s="181" t="s">
        <v>57</v>
      </c>
      <c r="C32" s="181">
        <v>26224</v>
      </c>
      <c r="D32" s="181">
        <v>8022</v>
      </c>
      <c r="E32" s="181">
        <v>18014</v>
      </c>
      <c r="F32" s="181">
        <v>3175</v>
      </c>
      <c r="G32" s="181">
        <v>14839</v>
      </c>
      <c r="H32" s="181">
        <v>188</v>
      </c>
      <c r="I32" s="183"/>
    </row>
    <row r="33" spans="1:9" ht="11.25">
      <c r="A33" s="180"/>
      <c r="B33" s="181" t="s">
        <v>58</v>
      </c>
      <c r="C33" s="181">
        <v>33789</v>
      </c>
      <c r="D33" s="181">
        <v>9411</v>
      </c>
      <c r="E33" s="181">
        <v>24079</v>
      </c>
      <c r="F33" s="181">
        <v>4892</v>
      </c>
      <c r="G33" s="181">
        <v>19187</v>
      </c>
      <c r="H33" s="181">
        <v>299</v>
      </c>
      <c r="I33" s="183"/>
    </row>
    <row r="34" spans="1:9" ht="11.25">
      <c r="A34" s="180"/>
      <c r="B34" s="181" t="s">
        <v>59</v>
      </c>
      <c r="C34" s="181">
        <v>34382.61971</v>
      </c>
      <c r="D34" s="181">
        <v>9549</v>
      </c>
      <c r="E34" s="181">
        <v>24441</v>
      </c>
      <c r="F34" s="181">
        <v>5807</v>
      </c>
      <c r="G34" s="181">
        <v>18634</v>
      </c>
      <c r="H34" s="181">
        <v>393</v>
      </c>
      <c r="I34" s="183"/>
    </row>
    <row r="35" spans="1:9" ht="11.25">
      <c r="A35" s="180"/>
      <c r="B35" s="181" t="s">
        <v>60</v>
      </c>
      <c r="C35" s="181">
        <v>31413.756039999993</v>
      </c>
      <c r="D35" s="181">
        <v>8746</v>
      </c>
      <c r="E35" s="181">
        <v>22119</v>
      </c>
      <c r="F35" s="181">
        <v>5012.628575000001</v>
      </c>
      <c r="G35" s="181">
        <v>17589.776614</v>
      </c>
      <c r="H35" s="181">
        <v>549</v>
      </c>
      <c r="I35" s="183"/>
    </row>
    <row r="36" spans="1:9" ht="11.25">
      <c r="A36" s="180"/>
      <c r="B36" s="181" t="s">
        <v>61</v>
      </c>
      <c r="C36" s="181">
        <v>31620.439443</v>
      </c>
      <c r="D36" s="181">
        <v>8737</v>
      </c>
      <c r="E36" s="181">
        <v>22448</v>
      </c>
      <c r="F36" s="181">
        <v>4923.465271</v>
      </c>
      <c r="G36" s="181">
        <v>17847.417963</v>
      </c>
      <c r="H36" s="181">
        <v>435</v>
      </c>
      <c r="I36" s="183"/>
    </row>
    <row r="37" spans="1:9" ht="11.25">
      <c r="A37" s="180"/>
      <c r="B37" s="181" t="s">
        <v>62</v>
      </c>
      <c r="C37" s="181">
        <v>35792.985843999995</v>
      </c>
      <c r="D37" s="181">
        <v>8830</v>
      </c>
      <c r="E37" s="181">
        <v>26504</v>
      </c>
      <c r="F37" s="181">
        <v>5345.168122</v>
      </c>
      <c r="G37" s="181">
        <v>21504.312724000003</v>
      </c>
      <c r="H37" s="181">
        <v>459</v>
      </c>
      <c r="I37" s="183"/>
    </row>
    <row r="38" spans="1:9" ht="11.25">
      <c r="A38" s="180"/>
      <c r="B38" s="181" t="s">
        <v>63</v>
      </c>
      <c r="C38" s="181">
        <v>38554.769046999994</v>
      </c>
      <c r="D38" s="181">
        <v>9366</v>
      </c>
      <c r="E38" s="181">
        <v>28882</v>
      </c>
      <c r="F38" s="181">
        <v>5655.678154</v>
      </c>
      <c r="G38" s="181">
        <v>23555.409927</v>
      </c>
      <c r="H38" s="181">
        <v>307</v>
      </c>
      <c r="I38" s="183"/>
    </row>
    <row r="39" spans="1:9" ht="11.25">
      <c r="A39" s="180"/>
      <c r="B39" s="181" t="s">
        <v>64</v>
      </c>
      <c r="C39" s="181">
        <v>43545.148861999995</v>
      </c>
      <c r="D39" s="181">
        <v>11058</v>
      </c>
      <c r="E39" s="181">
        <v>31852</v>
      </c>
      <c r="F39" s="181">
        <v>7070.289911</v>
      </c>
      <c r="G39" s="181">
        <v>25196.029837</v>
      </c>
      <c r="H39" s="181">
        <v>635</v>
      </c>
      <c r="I39" s="183"/>
    </row>
    <row r="40" spans="1:9" ht="11.25">
      <c r="A40" s="180"/>
      <c r="B40" s="181" t="s">
        <v>65</v>
      </c>
      <c r="C40" s="181">
        <v>46506.282414</v>
      </c>
      <c r="D40" s="181">
        <v>10969</v>
      </c>
      <c r="E40" s="181">
        <v>34711</v>
      </c>
      <c r="F40" s="181">
        <v>9565.412225</v>
      </c>
      <c r="G40" s="181">
        <v>25806.950163999994</v>
      </c>
      <c r="H40" s="181">
        <v>826</v>
      </c>
      <c r="I40" s="183"/>
    </row>
    <row r="41" spans="1:9" ht="11.25">
      <c r="A41" s="180"/>
      <c r="B41" s="181" t="s">
        <v>66</v>
      </c>
      <c r="C41" s="181">
        <v>47746.728158</v>
      </c>
      <c r="D41" s="181">
        <v>11900</v>
      </c>
      <c r="E41" s="181">
        <v>35026</v>
      </c>
      <c r="F41" s="181">
        <v>8614.512252</v>
      </c>
      <c r="G41" s="181">
        <v>26411.248411</v>
      </c>
      <c r="H41" s="181">
        <v>821</v>
      </c>
      <c r="I41" s="183"/>
    </row>
    <row r="42" spans="1:9" ht="11.25">
      <c r="A42" s="180"/>
      <c r="B42" s="181" t="s">
        <v>67</v>
      </c>
      <c r="C42" s="181">
        <v>52982.725829</v>
      </c>
      <c r="D42" s="181">
        <v>14474</v>
      </c>
      <c r="E42" s="181">
        <v>37672</v>
      </c>
      <c r="F42" s="181">
        <v>8477.607705</v>
      </c>
      <c r="G42" s="181">
        <v>29192.671722000003</v>
      </c>
      <c r="H42" s="181">
        <v>848</v>
      </c>
      <c r="I42" s="183"/>
    </row>
    <row r="43" spans="1:9" ht="11.25">
      <c r="A43" s="180"/>
      <c r="B43" s="181" t="s">
        <v>68</v>
      </c>
      <c r="C43" s="181">
        <v>51139.86154500001</v>
      </c>
      <c r="D43" s="181">
        <v>12977</v>
      </c>
      <c r="E43" s="181">
        <v>37507</v>
      </c>
      <c r="F43" s="181">
        <v>8120.091259999999</v>
      </c>
      <c r="G43" s="181">
        <v>29386.759463000002</v>
      </c>
      <c r="H43" s="181">
        <v>656</v>
      </c>
      <c r="I43" s="183"/>
    </row>
    <row r="44" spans="1:9" ht="11.25">
      <c r="A44" s="180"/>
      <c r="B44" s="181" t="s">
        <v>69</v>
      </c>
      <c r="C44" s="181">
        <v>48012.789947000005</v>
      </c>
      <c r="D44" s="181">
        <v>11828</v>
      </c>
      <c r="E44" s="181">
        <v>35311</v>
      </c>
      <c r="F44" s="181">
        <v>7981.816621</v>
      </c>
      <c r="G44" s="181">
        <v>27331.116460999998</v>
      </c>
      <c r="H44" s="181">
        <v>872</v>
      </c>
      <c r="I44" s="183"/>
    </row>
    <row r="45" spans="1:9" ht="11.25">
      <c r="A45" s="180"/>
      <c r="B45" s="184" t="s">
        <v>70</v>
      </c>
      <c r="C45" s="184">
        <v>55118.919864999996</v>
      </c>
      <c r="D45" s="184">
        <v>12561</v>
      </c>
      <c r="E45" s="184">
        <v>41027</v>
      </c>
      <c r="F45" s="184">
        <v>8499.143505</v>
      </c>
      <c r="G45" s="184">
        <v>32558.809196</v>
      </c>
      <c r="H45" s="184">
        <v>1498</v>
      </c>
      <c r="I45" s="183"/>
    </row>
    <row r="46" spans="1:9" ht="11.25">
      <c r="A46" s="180"/>
      <c r="B46" s="184" t="s">
        <v>71</v>
      </c>
      <c r="C46" s="184">
        <v>58286.59302099999</v>
      </c>
      <c r="D46" s="184">
        <v>15342.147</v>
      </c>
      <c r="E46" s="184">
        <v>41143.788</v>
      </c>
      <c r="F46" s="184">
        <v>8243.7195</v>
      </c>
      <c r="G46" s="184">
        <v>32957.232261</v>
      </c>
      <c r="H46" s="184">
        <v>1736.662601</v>
      </c>
      <c r="I46" s="183"/>
    </row>
    <row r="47" spans="1:9" ht="11.25">
      <c r="A47" s="180"/>
      <c r="B47" s="184" t="s">
        <v>72</v>
      </c>
      <c r="C47" s="184">
        <v>60438.653034999996</v>
      </c>
      <c r="D47" s="184">
        <v>16951.412881</v>
      </c>
      <c r="E47" s="184">
        <v>41964.931813</v>
      </c>
      <c r="F47" s="184">
        <v>8965.474566</v>
      </c>
      <c r="G47" s="184">
        <v>33068.452805</v>
      </c>
      <c r="H47" s="184">
        <v>1444.877035</v>
      </c>
      <c r="I47" s="183"/>
    </row>
    <row r="48" spans="1:9" ht="11.25">
      <c r="A48" s="180"/>
      <c r="B48" s="184" t="s">
        <v>73</v>
      </c>
      <c r="C48" s="184">
        <v>73203.222075</v>
      </c>
      <c r="D48" s="184">
        <v>21178.543</v>
      </c>
      <c r="E48" s="184">
        <v>50596.092</v>
      </c>
      <c r="F48" s="184">
        <v>10944.949060999998</v>
      </c>
      <c r="G48" s="184">
        <v>39763.702130000005</v>
      </c>
      <c r="H48" s="184">
        <v>1308.929</v>
      </c>
      <c r="I48" s="183"/>
    </row>
    <row r="49" spans="1:9" ht="11.25">
      <c r="A49" s="180"/>
      <c r="B49" s="184" t="s">
        <v>74</v>
      </c>
      <c r="C49" s="184">
        <v>96677.49876599999</v>
      </c>
      <c r="D49" s="184">
        <v>28520</v>
      </c>
      <c r="E49" s="184">
        <v>66373</v>
      </c>
      <c r="F49" s="184">
        <v>13432.829718999998</v>
      </c>
      <c r="G49" s="184">
        <v>53137.454153</v>
      </c>
      <c r="H49" s="184">
        <v>1585</v>
      </c>
      <c r="I49" s="183"/>
    </row>
    <row r="50" spans="2:9" ht="11.25">
      <c r="B50" s="184" t="s">
        <v>76</v>
      </c>
      <c r="C50" s="415">
        <v>118529.18489900001</v>
      </c>
      <c r="D50" s="415">
        <v>34721</v>
      </c>
      <c r="E50" s="415">
        <v>81105</v>
      </c>
      <c r="F50" s="415">
        <v>15962.530677</v>
      </c>
      <c r="G50" s="415">
        <v>65360.67005999999</v>
      </c>
      <c r="H50" s="415">
        <v>2482</v>
      </c>
      <c r="I50" s="176"/>
    </row>
    <row r="51" spans="1:9" ht="11.25">
      <c r="A51" s="180"/>
      <c r="B51" s="184" t="s">
        <v>405</v>
      </c>
      <c r="C51" s="415">
        <v>137807.469531</v>
      </c>
      <c r="D51" s="415">
        <v>40281</v>
      </c>
      <c r="E51" s="415">
        <v>94473</v>
      </c>
      <c r="F51" s="415">
        <v>19522.657784</v>
      </c>
      <c r="G51" s="415">
        <v>75022.93994400001</v>
      </c>
      <c r="H51" s="415">
        <v>2981</v>
      </c>
      <c r="I51" s="183"/>
    </row>
    <row r="52" spans="1:9" ht="11.25">
      <c r="A52" s="180"/>
      <c r="B52" s="40" t="s">
        <v>414</v>
      </c>
      <c r="C52" s="415">
        <v>160649.07283</v>
      </c>
      <c r="D52" s="415">
        <v>51594.212012</v>
      </c>
      <c r="E52" s="415">
        <v>105745.293216</v>
      </c>
      <c r="F52" s="415">
        <v>21799.871160999995</v>
      </c>
      <c r="G52" s="415">
        <v>83942.89436899999</v>
      </c>
      <c r="H52" s="415">
        <v>3308.77603</v>
      </c>
      <c r="I52" s="183"/>
    </row>
    <row r="53" spans="1:9" ht="11.25">
      <c r="A53" s="180"/>
      <c r="B53" s="40" t="s">
        <v>462</v>
      </c>
      <c r="C53" s="415">
        <v>197942.44290900003</v>
      </c>
      <c r="D53" s="415">
        <v>73029</v>
      </c>
      <c r="E53" s="415">
        <v>119754</v>
      </c>
      <c r="F53" s="415">
        <v>27073.161050000002</v>
      </c>
      <c r="G53" s="415">
        <v>92682.612825</v>
      </c>
      <c r="H53" s="415">
        <v>5158</v>
      </c>
      <c r="I53" s="183"/>
    </row>
    <row r="54" spans="1:9" ht="11.25">
      <c r="A54" s="180"/>
      <c r="B54" s="40" t="s">
        <v>465</v>
      </c>
      <c r="C54" s="415">
        <v>152994.742805</v>
      </c>
      <c r="D54" s="415">
        <v>61957</v>
      </c>
      <c r="E54" s="415">
        <v>87836</v>
      </c>
      <c r="F54" s="415">
        <v>20499.192345</v>
      </c>
      <c r="G54" s="415">
        <v>67349.060428</v>
      </c>
      <c r="H54" s="415">
        <v>3188</v>
      </c>
      <c r="I54" s="183"/>
    </row>
    <row r="55" spans="1:9" ht="11.25">
      <c r="A55" s="180"/>
      <c r="B55" s="293" t="s">
        <v>472</v>
      </c>
      <c r="C55" s="416">
        <v>201915.28533500002</v>
      </c>
      <c r="D55" s="416">
        <v>90005</v>
      </c>
      <c r="E55" s="416">
        <v>107773</v>
      </c>
      <c r="F55" s="416">
        <v>28207.374322999996</v>
      </c>
      <c r="G55" s="416">
        <v>79562.636749</v>
      </c>
      <c r="H55" s="416">
        <v>4138</v>
      </c>
      <c r="I55" s="183"/>
    </row>
    <row r="56" spans="2:9" ht="11.25">
      <c r="B56" s="176" t="s">
        <v>410</v>
      </c>
      <c r="C56" s="185"/>
      <c r="D56" s="176"/>
      <c r="E56" s="176"/>
      <c r="F56" s="176"/>
      <c r="G56" s="176"/>
      <c r="H56" s="176"/>
      <c r="I56" s="176"/>
    </row>
    <row r="57" spans="2:9" ht="11.25">
      <c r="B57" s="176"/>
      <c r="C57" s="176"/>
      <c r="D57" s="176"/>
      <c r="E57" s="176"/>
      <c r="F57" s="176"/>
      <c r="G57" s="176"/>
      <c r="H57" s="176"/>
      <c r="I57" s="176"/>
    </row>
    <row r="58" spans="2:12" ht="11.25">
      <c r="B58" s="176"/>
      <c r="C58" s="181"/>
      <c r="D58" s="181"/>
      <c r="E58" s="181"/>
      <c r="F58" s="181"/>
      <c r="G58" s="181"/>
      <c r="H58" s="181"/>
      <c r="I58" s="181"/>
      <c r="J58" s="181"/>
      <c r="K58" s="181"/>
      <c r="L58" s="181"/>
    </row>
    <row r="59" ht="11.25">
      <c r="A59" s="180"/>
    </row>
    <row r="60" ht="11.25">
      <c r="A60" s="180"/>
    </row>
    <row r="61" ht="11.25">
      <c r="A61" s="180"/>
    </row>
    <row r="62" spans="1:12" ht="11.25">
      <c r="A62" s="180"/>
      <c r="I62" s="181"/>
      <c r="J62" s="181"/>
      <c r="K62" s="181"/>
      <c r="L62" s="181"/>
    </row>
    <row r="63" spans="1:12" ht="11.25">
      <c r="A63" s="180"/>
      <c r="I63" s="181"/>
      <c r="J63" s="181"/>
      <c r="K63" s="181"/>
      <c r="L63" s="181"/>
    </row>
    <row r="64" spans="2:12" ht="11.25">
      <c r="B64" s="176"/>
      <c r="I64" s="181"/>
      <c r="J64" s="181"/>
      <c r="K64" s="181"/>
      <c r="L64" s="181"/>
    </row>
    <row r="65" spans="2:9" ht="11.25">
      <c r="B65" s="176"/>
      <c r="I65" s="176"/>
    </row>
    <row r="66" spans="2:9" ht="11.25">
      <c r="B66" s="176"/>
      <c r="I66" s="176"/>
    </row>
    <row r="67" spans="2:9" ht="11.25">
      <c r="B67" s="176"/>
      <c r="I67" s="176"/>
    </row>
    <row r="68" spans="2:9" ht="11.25">
      <c r="B68" s="176"/>
      <c r="C68" s="176"/>
      <c r="D68" s="176"/>
      <c r="E68" s="176"/>
      <c r="F68" s="176"/>
      <c r="G68" s="176"/>
      <c r="H68" s="176"/>
      <c r="I68" s="176"/>
    </row>
    <row r="69" spans="2:9" ht="11.25">
      <c r="B69" s="176"/>
      <c r="C69" s="176"/>
      <c r="D69" s="176"/>
      <c r="E69" s="176"/>
      <c r="F69" s="176"/>
      <c r="G69" s="176"/>
      <c r="H69" s="176"/>
      <c r="I69" s="176"/>
    </row>
    <row r="70" spans="2:9" ht="11.25">
      <c r="B70" s="176"/>
      <c r="C70" s="176"/>
      <c r="D70" s="176"/>
      <c r="E70" s="176"/>
      <c r="F70" s="176"/>
      <c r="G70" s="176"/>
      <c r="H70" s="176"/>
      <c r="I70" s="176"/>
    </row>
    <row r="71" spans="2:9" ht="11.25">
      <c r="B71" s="176"/>
      <c r="C71" s="176"/>
      <c r="D71" s="176"/>
      <c r="E71" s="176"/>
      <c r="F71" s="176"/>
      <c r="G71" s="176"/>
      <c r="H71" s="176"/>
      <c r="I71" s="176"/>
    </row>
    <row r="72" spans="2:9" ht="11.25">
      <c r="B72" s="176"/>
      <c r="C72" s="176"/>
      <c r="D72" s="176"/>
      <c r="E72" s="176"/>
      <c r="F72" s="176"/>
      <c r="G72" s="176"/>
      <c r="H72" s="176"/>
      <c r="I72" s="176"/>
    </row>
    <row r="73" spans="2:9" ht="11.25">
      <c r="B73" s="176"/>
      <c r="C73" s="176"/>
      <c r="D73" s="176"/>
      <c r="E73" s="176"/>
      <c r="F73" s="176"/>
      <c r="G73" s="176"/>
      <c r="H73" s="176"/>
      <c r="I73" s="176"/>
    </row>
    <row r="74" spans="2:9" ht="11.25">
      <c r="B74" s="176"/>
      <c r="C74" s="176"/>
      <c r="D74" s="176"/>
      <c r="E74" s="176"/>
      <c r="F74" s="176"/>
      <c r="G74" s="176"/>
      <c r="H74" s="176"/>
      <c r="I74" s="176"/>
    </row>
    <row r="75" spans="2:9" ht="11.25">
      <c r="B75" s="176"/>
      <c r="C75" s="176"/>
      <c r="D75" s="176"/>
      <c r="E75" s="176"/>
      <c r="F75" s="176"/>
      <c r="G75" s="176"/>
      <c r="H75" s="176"/>
      <c r="I75" s="176"/>
    </row>
    <row r="76" spans="2:9" ht="11.25">
      <c r="B76" s="176"/>
      <c r="C76" s="176"/>
      <c r="D76" s="176"/>
      <c r="E76" s="176"/>
      <c r="F76" s="176"/>
      <c r="G76" s="176"/>
      <c r="H76" s="176"/>
      <c r="I76" s="176"/>
    </row>
    <row r="77" spans="2:9" ht="11.25">
      <c r="B77" s="176"/>
      <c r="C77" s="176"/>
      <c r="D77" s="176"/>
      <c r="E77" s="176"/>
      <c r="F77" s="176"/>
      <c r="G77" s="176"/>
      <c r="H77" s="176"/>
      <c r="I77" s="176"/>
    </row>
    <row r="78" spans="2:9" ht="11.25">
      <c r="B78" s="176"/>
      <c r="C78" s="176"/>
      <c r="D78" s="176"/>
      <c r="E78" s="176"/>
      <c r="F78" s="176"/>
      <c r="G78" s="176"/>
      <c r="H78" s="176"/>
      <c r="I78" s="176"/>
    </row>
    <row r="79" spans="2:9" ht="11.25">
      <c r="B79" s="176"/>
      <c r="C79" s="176"/>
      <c r="D79" s="176"/>
      <c r="E79" s="176"/>
      <c r="F79" s="176"/>
      <c r="G79" s="176"/>
      <c r="H79" s="176"/>
      <c r="I79" s="176"/>
    </row>
    <row r="80" spans="2:9" ht="11.25">
      <c r="B80" s="176"/>
      <c r="C80" s="176"/>
      <c r="D80" s="176"/>
      <c r="E80" s="176"/>
      <c r="F80" s="176"/>
      <c r="G80" s="176"/>
      <c r="H80" s="176"/>
      <c r="I80" s="176"/>
    </row>
    <row r="81" spans="2:9" ht="11.25">
      <c r="B81" s="176"/>
      <c r="C81" s="176"/>
      <c r="D81" s="176"/>
      <c r="E81" s="176"/>
      <c r="F81" s="176"/>
      <c r="G81" s="176"/>
      <c r="H81" s="176"/>
      <c r="I81" s="176"/>
    </row>
    <row r="82" spans="2:9" ht="11.25">
      <c r="B82" s="176"/>
      <c r="C82" s="176"/>
      <c r="D82" s="176"/>
      <c r="E82" s="176"/>
      <c r="F82" s="176"/>
      <c r="G82" s="176"/>
      <c r="H82" s="176"/>
      <c r="I82" s="176"/>
    </row>
    <row r="83" spans="2:9" ht="11.25">
      <c r="B83" s="176"/>
      <c r="C83" s="176"/>
      <c r="D83" s="176"/>
      <c r="E83" s="176"/>
      <c r="F83" s="176"/>
      <c r="G83" s="176"/>
      <c r="H83" s="176"/>
      <c r="I83" s="176"/>
    </row>
    <row r="84" spans="2:9" ht="11.25">
      <c r="B84" s="176"/>
      <c r="C84" s="176"/>
      <c r="D84" s="176"/>
      <c r="E84" s="176"/>
      <c r="F84" s="176"/>
      <c r="G84" s="176"/>
      <c r="H84" s="176"/>
      <c r="I84" s="176"/>
    </row>
    <row r="85" spans="2:9" ht="11.25">
      <c r="B85" s="176"/>
      <c r="C85" s="176"/>
      <c r="D85" s="176"/>
      <c r="E85" s="176"/>
      <c r="F85" s="176"/>
      <c r="G85" s="176"/>
      <c r="H85" s="176"/>
      <c r="I85" s="176"/>
    </row>
    <row r="86" spans="2:9" ht="11.25">
      <c r="B86" s="176"/>
      <c r="C86" s="176"/>
      <c r="D86" s="176"/>
      <c r="E86" s="176"/>
      <c r="F86" s="176"/>
      <c r="G86" s="176"/>
      <c r="H86" s="176"/>
      <c r="I86" s="176"/>
    </row>
    <row r="87" spans="2:9" ht="11.25">
      <c r="B87" s="176"/>
      <c r="C87" s="176"/>
      <c r="D87" s="176"/>
      <c r="E87" s="176"/>
      <c r="F87" s="176"/>
      <c r="G87" s="176"/>
      <c r="H87" s="176"/>
      <c r="I87" s="176"/>
    </row>
    <row r="88" spans="2:9" ht="11.25">
      <c r="B88" s="176"/>
      <c r="C88" s="176"/>
      <c r="D88" s="176"/>
      <c r="E88" s="176"/>
      <c r="F88" s="176"/>
      <c r="G88" s="176"/>
      <c r="H88" s="176"/>
      <c r="I88" s="176"/>
    </row>
    <row r="89" spans="2:9" ht="11.25">
      <c r="B89" s="176"/>
      <c r="C89" s="176"/>
      <c r="D89" s="176"/>
      <c r="E89" s="176"/>
      <c r="F89" s="176"/>
      <c r="G89" s="176"/>
      <c r="H89" s="176"/>
      <c r="I89" s="176"/>
    </row>
    <row r="90" spans="2:9" ht="11.25">
      <c r="B90" s="176"/>
      <c r="C90" s="176"/>
      <c r="D90" s="176"/>
      <c r="E90" s="176"/>
      <c r="F90" s="176"/>
      <c r="G90" s="176"/>
      <c r="H90" s="176"/>
      <c r="I90" s="176"/>
    </row>
    <row r="91" spans="2:9" ht="11.25">
      <c r="B91" s="176"/>
      <c r="C91" s="176"/>
      <c r="D91" s="176"/>
      <c r="E91" s="176"/>
      <c r="F91" s="176"/>
      <c r="G91" s="176"/>
      <c r="H91" s="176"/>
      <c r="I91" s="176"/>
    </row>
    <row r="92" spans="2:9" ht="11.25">
      <c r="B92" s="176"/>
      <c r="C92" s="176"/>
      <c r="D92" s="176"/>
      <c r="E92" s="176"/>
      <c r="F92" s="176"/>
      <c r="G92" s="176"/>
      <c r="H92" s="176"/>
      <c r="I92" s="176"/>
    </row>
    <row r="93" spans="2:9" ht="11.25">
      <c r="B93" s="176"/>
      <c r="C93" s="176"/>
      <c r="D93" s="176"/>
      <c r="E93" s="176"/>
      <c r="F93" s="176"/>
      <c r="G93" s="176"/>
      <c r="H93" s="176"/>
      <c r="I93" s="176"/>
    </row>
    <row r="94" spans="2:9" ht="11.25">
      <c r="B94" s="176"/>
      <c r="C94" s="176"/>
      <c r="D94" s="176"/>
      <c r="E94" s="176"/>
      <c r="F94" s="176"/>
      <c r="G94" s="176"/>
      <c r="H94" s="176"/>
      <c r="I94" s="176"/>
    </row>
    <row r="95" spans="2:9" ht="11.25">
      <c r="B95" s="176"/>
      <c r="C95" s="176"/>
      <c r="D95" s="176"/>
      <c r="E95" s="176"/>
      <c r="F95" s="176"/>
      <c r="G95" s="176"/>
      <c r="H95" s="176"/>
      <c r="I95" s="176"/>
    </row>
    <row r="96" spans="2:9" ht="11.25">
      <c r="B96" s="176"/>
      <c r="C96" s="176"/>
      <c r="D96" s="176"/>
      <c r="E96" s="176"/>
      <c r="F96" s="176"/>
      <c r="G96" s="176"/>
      <c r="H96" s="176"/>
      <c r="I96" s="176"/>
    </row>
    <row r="97" spans="2:9" ht="11.25">
      <c r="B97" s="176"/>
      <c r="C97" s="176"/>
      <c r="D97" s="176"/>
      <c r="E97" s="176"/>
      <c r="F97" s="176"/>
      <c r="G97" s="176"/>
      <c r="H97" s="176"/>
      <c r="I97" s="176"/>
    </row>
    <row r="98" spans="2:9" ht="11.25">
      <c r="B98" s="176"/>
      <c r="C98" s="176"/>
      <c r="D98" s="176"/>
      <c r="E98" s="176"/>
      <c r="F98" s="176"/>
      <c r="G98" s="176"/>
      <c r="H98" s="176"/>
      <c r="I98" s="176"/>
    </row>
    <row r="99" spans="2:9" ht="11.25">
      <c r="B99" s="176"/>
      <c r="C99" s="176"/>
      <c r="D99" s="176"/>
      <c r="E99" s="176"/>
      <c r="F99" s="176"/>
      <c r="G99" s="176"/>
      <c r="H99" s="176"/>
      <c r="I99" s="176"/>
    </row>
    <row r="100" spans="2:9" ht="11.25">
      <c r="B100" s="176"/>
      <c r="C100" s="176"/>
      <c r="D100" s="176"/>
      <c r="E100" s="176"/>
      <c r="F100" s="176"/>
      <c r="G100" s="176"/>
      <c r="H100" s="176"/>
      <c r="I100" s="176"/>
    </row>
    <row r="101" spans="2:9" ht="11.25">
      <c r="B101" s="176"/>
      <c r="C101" s="176"/>
      <c r="D101" s="176"/>
      <c r="E101" s="176"/>
      <c r="F101" s="176"/>
      <c r="G101" s="176"/>
      <c r="H101" s="176"/>
      <c r="I101" s="176"/>
    </row>
    <row r="102" spans="2:9" ht="11.25">
      <c r="B102" s="176"/>
      <c r="C102" s="176"/>
      <c r="D102" s="176"/>
      <c r="E102" s="176"/>
      <c r="F102" s="176"/>
      <c r="G102" s="176"/>
      <c r="H102" s="176"/>
      <c r="I102" s="176"/>
    </row>
    <row r="103" spans="2:9" ht="11.25">
      <c r="B103" s="176"/>
      <c r="C103" s="176"/>
      <c r="D103" s="176"/>
      <c r="E103" s="176"/>
      <c r="F103" s="176"/>
      <c r="G103" s="176"/>
      <c r="H103" s="176"/>
      <c r="I103" s="176"/>
    </row>
    <row r="104" spans="2:9" ht="11.25">
      <c r="B104" s="176"/>
      <c r="C104" s="176"/>
      <c r="D104" s="176"/>
      <c r="E104" s="176"/>
      <c r="F104" s="176"/>
      <c r="G104" s="176"/>
      <c r="H104" s="176"/>
      <c r="I104" s="176"/>
    </row>
    <row r="105" spans="2:9" ht="11.25">
      <c r="B105" s="176"/>
      <c r="C105" s="176"/>
      <c r="D105" s="176"/>
      <c r="E105" s="176"/>
      <c r="F105" s="176"/>
      <c r="G105" s="176"/>
      <c r="H105" s="176"/>
      <c r="I105" s="176"/>
    </row>
    <row r="106" spans="2:9" ht="11.25">
      <c r="B106" s="176"/>
      <c r="C106" s="176"/>
      <c r="D106" s="176"/>
      <c r="E106" s="176"/>
      <c r="F106" s="176"/>
      <c r="G106" s="176"/>
      <c r="H106" s="176"/>
      <c r="I106" s="176"/>
    </row>
    <row r="107" spans="2:9" ht="11.25">
      <c r="B107" s="176"/>
      <c r="C107" s="176"/>
      <c r="D107" s="176"/>
      <c r="E107" s="176"/>
      <c r="F107" s="176"/>
      <c r="G107" s="176"/>
      <c r="H107" s="176"/>
      <c r="I107" s="176"/>
    </row>
    <row r="108" spans="2:9" ht="11.25">
      <c r="B108" s="176"/>
      <c r="C108" s="176"/>
      <c r="D108" s="176"/>
      <c r="E108" s="176"/>
      <c r="F108" s="176"/>
      <c r="G108" s="176"/>
      <c r="H108" s="176"/>
      <c r="I108" s="176"/>
    </row>
    <row r="109" spans="2:9" ht="11.25">
      <c r="B109" s="176"/>
      <c r="C109" s="176"/>
      <c r="D109" s="176"/>
      <c r="E109" s="176"/>
      <c r="F109" s="176"/>
      <c r="G109" s="176"/>
      <c r="H109" s="176"/>
      <c r="I109" s="176"/>
    </row>
    <row r="110" spans="2:9" ht="11.25">
      <c r="B110" s="176"/>
      <c r="C110" s="176"/>
      <c r="D110" s="176"/>
      <c r="E110" s="176"/>
      <c r="F110" s="176"/>
      <c r="G110" s="176"/>
      <c r="H110" s="176"/>
      <c r="I110" s="176"/>
    </row>
    <row r="111" spans="2:9" ht="11.25">
      <c r="B111" s="176"/>
      <c r="C111" s="176"/>
      <c r="D111" s="176"/>
      <c r="E111" s="176"/>
      <c r="F111" s="176"/>
      <c r="G111" s="176"/>
      <c r="H111" s="176"/>
      <c r="I111" s="176"/>
    </row>
    <row r="112" spans="2:9" ht="11.25">
      <c r="B112" s="176"/>
      <c r="C112" s="176"/>
      <c r="D112" s="176"/>
      <c r="E112" s="176"/>
      <c r="F112" s="176"/>
      <c r="G112" s="176"/>
      <c r="H112" s="176"/>
      <c r="I112" s="176"/>
    </row>
    <row r="113" spans="2:9" ht="11.25">
      <c r="B113" s="176"/>
      <c r="C113" s="176"/>
      <c r="D113" s="176"/>
      <c r="E113" s="176"/>
      <c r="F113" s="176"/>
      <c r="G113" s="176"/>
      <c r="H113" s="176"/>
      <c r="I113" s="176"/>
    </row>
    <row r="114" spans="2:9" ht="11.25">
      <c r="B114" s="176"/>
      <c r="C114" s="176"/>
      <c r="D114" s="176"/>
      <c r="E114" s="176"/>
      <c r="F114" s="176"/>
      <c r="G114" s="176"/>
      <c r="H114" s="176"/>
      <c r="I114" s="176"/>
    </row>
    <row r="115" spans="2:9" ht="11.25">
      <c r="B115" s="176"/>
      <c r="C115" s="176"/>
      <c r="D115" s="176"/>
      <c r="E115" s="176"/>
      <c r="F115" s="176"/>
      <c r="G115" s="176"/>
      <c r="H115" s="176"/>
      <c r="I115" s="176"/>
    </row>
    <row r="116" spans="2:9" ht="11.25">
      <c r="B116" s="176"/>
      <c r="C116" s="176"/>
      <c r="D116" s="176"/>
      <c r="E116" s="176"/>
      <c r="F116" s="176"/>
      <c r="G116" s="176"/>
      <c r="H116" s="176"/>
      <c r="I116" s="176"/>
    </row>
    <row r="117" spans="2:9" ht="11.25">
      <c r="B117" s="176"/>
      <c r="C117" s="176"/>
      <c r="D117" s="176"/>
      <c r="E117" s="176"/>
      <c r="F117" s="176"/>
      <c r="G117" s="176"/>
      <c r="H117" s="176"/>
      <c r="I117" s="176"/>
    </row>
    <row r="118" spans="2:9" ht="11.25">
      <c r="B118" s="176"/>
      <c r="C118" s="176"/>
      <c r="D118" s="176"/>
      <c r="E118" s="176"/>
      <c r="F118" s="176"/>
      <c r="G118" s="176"/>
      <c r="H118" s="176"/>
      <c r="I118" s="176"/>
    </row>
    <row r="119" spans="2:9" ht="11.25">
      <c r="B119" s="176"/>
      <c r="C119" s="176"/>
      <c r="D119" s="176"/>
      <c r="E119" s="176"/>
      <c r="F119" s="176"/>
      <c r="G119" s="176"/>
      <c r="H119" s="176"/>
      <c r="I119" s="176"/>
    </row>
    <row r="120" spans="2:9" ht="11.25">
      <c r="B120" s="176"/>
      <c r="C120" s="176"/>
      <c r="D120" s="176"/>
      <c r="E120" s="176"/>
      <c r="F120" s="176"/>
      <c r="G120" s="176"/>
      <c r="H120" s="176"/>
      <c r="I120" s="176"/>
    </row>
    <row r="121" spans="2:9" ht="11.25">
      <c r="B121" s="176"/>
      <c r="C121" s="176"/>
      <c r="D121" s="176"/>
      <c r="E121" s="176"/>
      <c r="F121" s="176"/>
      <c r="G121" s="176"/>
      <c r="H121" s="176"/>
      <c r="I121" s="176"/>
    </row>
    <row r="122" spans="2:9" ht="11.25">
      <c r="B122" s="176"/>
      <c r="C122" s="176"/>
      <c r="D122" s="176"/>
      <c r="E122" s="176"/>
      <c r="F122" s="176"/>
      <c r="G122" s="176"/>
      <c r="H122" s="176"/>
      <c r="I122" s="176"/>
    </row>
    <row r="123" spans="2:9" ht="11.25">
      <c r="B123" s="176"/>
      <c r="C123" s="176"/>
      <c r="D123" s="176"/>
      <c r="E123" s="176"/>
      <c r="F123" s="176"/>
      <c r="G123" s="176"/>
      <c r="H123" s="176"/>
      <c r="I123" s="176"/>
    </row>
    <row r="124" spans="2:9" ht="11.25">
      <c r="B124" s="176"/>
      <c r="C124" s="176"/>
      <c r="D124" s="176"/>
      <c r="E124" s="176"/>
      <c r="F124" s="176"/>
      <c r="G124" s="176"/>
      <c r="H124" s="176"/>
      <c r="I124" s="176"/>
    </row>
    <row r="125" spans="2:9" ht="11.25">
      <c r="B125" s="176"/>
      <c r="C125" s="176"/>
      <c r="D125" s="176"/>
      <c r="E125" s="176"/>
      <c r="F125" s="176"/>
      <c r="G125" s="176"/>
      <c r="H125" s="176"/>
      <c r="I125" s="176"/>
    </row>
    <row r="126" spans="2:9" ht="11.25">
      <c r="B126" s="176"/>
      <c r="C126" s="176"/>
      <c r="D126" s="176"/>
      <c r="E126" s="176"/>
      <c r="F126" s="176"/>
      <c r="G126" s="176"/>
      <c r="H126" s="176"/>
      <c r="I126" s="176"/>
    </row>
    <row r="127" spans="2:9" ht="11.25">
      <c r="B127" s="176"/>
      <c r="C127" s="176"/>
      <c r="D127" s="176"/>
      <c r="E127" s="176"/>
      <c r="F127" s="176"/>
      <c r="G127" s="176"/>
      <c r="H127" s="176"/>
      <c r="I127" s="176"/>
    </row>
    <row r="128" spans="2:9" ht="11.25">
      <c r="B128" s="176"/>
      <c r="C128" s="176"/>
      <c r="D128" s="176"/>
      <c r="E128" s="176"/>
      <c r="F128" s="176"/>
      <c r="G128" s="176"/>
      <c r="H128" s="176"/>
      <c r="I128" s="176"/>
    </row>
    <row r="129" spans="2:9" ht="11.25">
      <c r="B129" s="176"/>
      <c r="C129" s="176"/>
      <c r="D129" s="176"/>
      <c r="E129" s="176"/>
      <c r="F129" s="176"/>
      <c r="G129" s="176"/>
      <c r="H129" s="176"/>
      <c r="I129" s="176"/>
    </row>
    <row r="130" spans="2:9" ht="11.25">
      <c r="B130" s="176"/>
      <c r="C130" s="176"/>
      <c r="D130" s="176"/>
      <c r="E130" s="176"/>
      <c r="F130" s="176"/>
      <c r="G130" s="176"/>
      <c r="H130" s="176"/>
      <c r="I130" s="176"/>
    </row>
    <row r="131" spans="2:9" ht="11.25">
      <c r="B131" s="176"/>
      <c r="C131" s="176"/>
      <c r="D131" s="176"/>
      <c r="E131" s="176"/>
      <c r="F131" s="176"/>
      <c r="G131" s="176"/>
      <c r="H131" s="176"/>
      <c r="I131" s="176"/>
    </row>
    <row r="132" spans="2:9" ht="11.25">
      <c r="B132" s="176"/>
      <c r="C132" s="176"/>
      <c r="D132" s="176"/>
      <c r="E132" s="176"/>
      <c r="F132" s="176"/>
      <c r="G132" s="176"/>
      <c r="H132" s="176"/>
      <c r="I132" s="176"/>
    </row>
    <row r="133" spans="2:9" ht="11.25">
      <c r="B133" s="176"/>
      <c r="C133" s="176"/>
      <c r="D133" s="176"/>
      <c r="E133" s="176"/>
      <c r="F133" s="176"/>
      <c r="G133" s="176"/>
      <c r="H133" s="176"/>
      <c r="I133" s="176"/>
    </row>
  </sheetData>
  <sheetProtection/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191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186" t="s">
        <v>577</v>
      </c>
      <c r="J1" s="186"/>
      <c r="L1" s="456" t="str">
        <f>'Tab 1'!$L$1</f>
        <v>Carta de Conjuntura | dez 2011</v>
      </c>
    </row>
    <row r="3" spans="2:10" ht="11.25">
      <c r="B3" s="2" t="s">
        <v>568</v>
      </c>
      <c r="J3" s="192"/>
    </row>
    <row r="4" spans="2:10" ht="11.25">
      <c r="B4" s="115" t="s">
        <v>234</v>
      </c>
      <c r="J4" s="192"/>
    </row>
    <row r="5" spans="2:10" ht="11.25">
      <c r="B5" s="1" t="s">
        <v>166</v>
      </c>
      <c r="J5" s="192"/>
    </row>
    <row r="6" ht="11.25">
      <c r="J6" s="192"/>
    </row>
    <row r="7" spans="2:12" ht="11.25">
      <c r="B7" s="479" t="s">
        <v>1</v>
      </c>
      <c r="C7" s="519" t="s">
        <v>238</v>
      </c>
      <c r="D7" s="519" t="s">
        <v>239</v>
      </c>
      <c r="E7" s="519" t="s">
        <v>143</v>
      </c>
      <c r="F7" s="518" t="s">
        <v>235</v>
      </c>
      <c r="G7" s="518"/>
      <c r="H7" s="518"/>
      <c r="I7" s="518"/>
      <c r="J7" s="518"/>
      <c r="K7" s="519"/>
      <c r="L7" s="193" t="s">
        <v>118</v>
      </c>
    </row>
    <row r="8" spans="2:11" ht="11.25">
      <c r="B8" s="516"/>
      <c r="C8" s="520"/>
      <c r="D8" s="520"/>
      <c r="E8" s="520"/>
      <c r="F8" s="12" t="s">
        <v>236</v>
      </c>
      <c r="G8" s="12"/>
      <c r="H8" s="495" t="s">
        <v>237</v>
      </c>
      <c r="I8" s="495"/>
      <c r="J8" s="495"/>
      <c r="K8" s="194" t="s">
        <v>118</v>
      </c>
    </row>
    <row r="9" spans="1:12" s="197" customFormat="1" ht="12" thickBot="1">
      <c r="A9" s="195"/>
      <c r="B9" s="517"/>
      <c r="C9" s="521"/>
      <c r="D9" s="521"/>
      <c r="E9" s="521"/>
      <c r="F9" s="196"/>
      <c r="G9" s="196"/>
      <c r="H9" s="200" t="s">
        <v>240</v>
      </c>
      <c r="I9" s="200" t="s">
        <v>179</v>
      </c>
      <c r="J9" s="200" t="s">
        <v>118</v>
      </c>
      <c r="K9" s="188"/>
      <c r="L9" s="188"/>
    </row>
    <row r="10" spans="1:12" ht="12" thickTop="1">
      <c r="A10" s="96"/>
      <c r="B10" s="198" t="s">
        <v>60</v>
      </c>
      <c r="C10" s="198">
        <v>9158.257917</v>
      </c>
      <c r="D10" s="198">
        <v>5287.786260999999</v>
      </c>
      <c r="E10" s="198">
        <v>3963.312089</v>
      </c>
      <c r="F10" s="198">
        <v>1491.18139</v>
      </c>
      <c r="G10" s="198"/>
      <c r="H10" s="198">
        <v>31</v>
      </c>
      <c r="I10" s="198">
        <v>729</v>
      </c>
      <c r="J10" s="198">
        <v>760.8243820000001</v>
      </c>
      <c r="K10" s="198">
        <v>2252.005772</v>
      </c>
      <c r="L10" s="198">
        <v>20661.362039000003</v>
      </c>
    </row>
    <row r="11" spans="1:12" ht="11.25">
      <c r="A11" s="96"/>
      <c r="B11" s="198" t="s">
        <v>61</v>
      </c>
      <c r="C11" s="198">
        <v>9779.198737</v>
      </c>
      <c r="D11" s="198">
        <v>4690.314584000001</v>
      </c>
      <c r="E11" s="198">
        <v>4217.536569999999</v>
      </c>
      <c r="F11" s="198">
        <v>1505.269234</v>
      </c>
      <c r="G11" s="198"/>
      <c r="H11" s="198">
        <v>142</v>
      </c>
      <c r="I11" s="198">
        <v>706</v>
      </c>
      <c r="J11" s="198">
        <v>848.1516669999999</v>
      </c>
      <c r="K11" s="198">
        <v>2353.420901</v>
      </c>
      <c r="L11" s="198">
        <v>21040.470792</v>
      </c>
    </row>
    <row r="12" spans="1:12" ht="11.25">
      <c r="A12" s="96"/>
      <c r="B12" s="198" t="s">
        <v>62</v>
      </c>
      <c r="C12" s="198">
        <v>9580.710946000001</v>
      </c>
      <c r="D12" s="198">
        <v>4456.991402</v>
      </c>
      <c r="E12" s="198">
        <v>4434.34347</v>
      </c>
      <c r="F12" s="198">
        <v>1151.6957830000001</v>
      </c>
      <c r="G12" s="198"/>
      <c r="H12" s="198">
        <v>304</v>
      </c>
      <c r="I12" s="198">
        <v>626</v>
      </c>
      <c r="J12" s="198">
        <v>930.34945</v>
      </c>
      <c r="K12" s="198">
        <v>2082.045233</v>
      </c>
      <c r="L12" s="198">
        <v>20554.091051</v>
      </c>
    </row>
    <row r="13" spans="1:22" ht="11.25">
      <c r="A13" s="96"/>
      <c r="B13" s="198" t="s">
        <v>63</v>
      </c>
      <c r="C13" s="198">
        <v>12963.575467999997</v>
      </c>
      <c r="D13" s="198">
        <v>3979.777048</v>
      </c>
      <c r="E13" s="198">
        <v>5088.882207</v>
      </c>
      <c r="F13" s="198">
        <v>1462.0569029999997</v>
      </c>
      <c r="G13" s="198"/>
      <c r="H13" s="198">
        <v>676.211</v>
      </c>
      <c r="I13" s="198">
        <v>1085.4983009999999</v>
      </c>
      <c r="J13" s="198">
        <v>1761.7093009999999</v>
      </c>
      <c r="K13" s="198">
        <v>3223.766204</v>
      </c>
      <c r="L13" s="198">
        <v>25256.000927</v>
      </c>
      <c r="M13" s="192"/>
      <c r="N13" s="192"/>
      <c r="O13" s="192"/>
      <c r="P13" s="192"/>
      <c r="Q13" s="192"/>
      <c r="R13" s="192"/>
      <c r="S13" s="192"/>
      <c r="T13" s="192"/>
      <c r="U13" s="192"/>
      <c r="V13" s="192"/>
    </row>
    <row r="14" spans="1:12" ht="11.25">
      <c r="A14" s="96"/>
      <c r="B14" s="198" t="s">
        <v>64</v>
      </c>
      <c r="C14" s="198">
        <v>15964.491681</v>
      </c>
      <c r="D14" s="198">
        <v>3987.4549770000003</v>
      </c>
      <c r="E14" s="198">
        <v>7585.258324999999</v>
      </c>
      <c r="F14" s="198">
        <v>2428.425554</v>
      </c>
      <c r="G14" s="198"/>
      <c r="H14" s="198">
        <v>1434.7319999999997</v>
      </c>
      <c r="I14" s="198">
        <v>1678.327595</v>
      </c>
      <c r="J14" s="198">
        <v>3113.0595949999997</v>
      </c>
      <c r="K14" s="198">
        <v>5541.485149</v>
      </c>
      <c r="L14" s="198">
        <v>33078.690131999996</v>
      </c>
    </row>
    <row r="15" spans="1:12" ht="11.25">
      <c r="A15" s="96"/>
      <c r="B15" s="198" t="s">
        <v>65</v>
      </c>
      <c r="C15" s="198">
        <v>22827.700314</v>
      </c>
      <c r="D15" s="198">
        <v>4684.452224000001</v>
      </c>
      <c r="E15" s="198">
        <v>11486.127744</v>
      </c>
      <c r="F15" s="198">
        <v>4875.934008</v>
      </c>
      <c r="G15" s="198"/>
      <c r="H15" s="198">
        <v>3039.469</v>
      </c>
      <c r="I15" s="198">
        <v>3058.212917</v>
      </c>
      <c r="J15" s="198">
        <v>6097.681917</v>
      </c>
      <c r="K15" s="198">
        <v>10973.615925</v>
      </c>
      <c r="L15" s="198">
        <v>49971.896207000005</v>
      </c>
    </row>
    <row r="16" spans="1:12" ht="11.25">
      <c r="A16" s="96"/>
      <c r="B16" s="198" t="s">
        <v>66</v>
      </c>
      <c r="C16" s="198">
        <v>24713.652379000003</v>
      </c>
      <c r="D16" s="198">
        <v>5928.782988000001</v>
      </c>
      <c r="E16" s="198">
        <v>12918.227407</v>
      </c>
      <c r="F16" s="198">
        <v>5199.162408</v>
      </c>
      <c r="G16" s="198"/>
      <c r="H16" s="198">
        <v>1561.681</v>
      </c>
      <c r="I16" s="198">
        <v>3024.2609740000003</v>
      </c>
      <c r="J16" s="198">
        <v>4585.941974</v>
      </c>
      <c r="K16" s="198">
        <v>9785.104382</v>
      </c>
      <c r="L16" s="198">
        <v>53345.767155999994</v>
      </c>
    </row>
    <row r="17" spans="1:12" ht="11.25">
      <c r="A17" s="96"/>
      <c r="B17" s="198" t="s">
        <v>67</v>
      </c>
      <c r="C17" s="198">
        <v>26866.719019</v>
      </c>
      <c r="D17" s="198">
        <v>5596.958229</v>
      </c>
      <c r="E17" s="198">
        <v>16098.154798</v>
      </c>
      <c r="F17" s="198">
        <v>5533.463503</v>
      </c>
      <c r="G17" s="198"/>
      <c r="H17" s="198">
        <v>2465.2659999999996</v>
      </c>
      <c r="I17" s="198">
        <v>3186.6655390000005</v>
      </c>
      <c r="J17" s="198">
        <v>5651.931539</v>
      </c>
      <c r="K17" s="198">
        <v>11185.395042</v>
      </c>
      <c r="L17" s="198">
        <v>59747.22708800001</v>
      </c>
    </row>
    <row r="18" spans="1:12" ht="11.25">
      <c r="A18" s="96"/>
      <c r="B18" s="198" t="s">
        <v>68</v>
      </c>
      <c r="C18" s="198">
        <v>26783.467866</v>
      </c>
      <c r="D18" s="198">
        <v>4100.3931919999995</v>
      </c>
      <c r="E18" s="198">
        <v>16102.311901000003</v>
      </c>
      <c r="F18" s="198">
        <v>5508.482314999999</v>
      </c>
      <c r="G18" s="198"/>
      <c r="H18" s="198">
        <v>2676.723555</v>
      </c>
      <c r="I18" s="198">
        <v>2592.097145</v>
      </c>
      <c r="J18" s="198">
        <v>5268.8207</v>
      </c>
      <c r="K18" s="198">
        <v>10777.303015000001</v>
      </c>
      <c r="L18" s="198">
        <v>57763.475974</v>
      </c>
    </row>
    <row r="19" spans="1:12" ht="11.25">
      <c r="A19" s="96"/>
      <c r="B19" s="198" t="s">
        <v>69</v>
      </c>
      <c r="C19" s="198">
        <v>24078.850518999996</v>
      </c>
      <c r="D19" s="198">
        <v>4257.351234999999</v>
      </c>
      <c r="E19" s="198">
        <v>13558.468542</v>
      </c>
      <c r="F19" s="198">
        <v>4173.95334</v>
      </c>
      <c r="G19" s="198"/>
      <c r="H19" s="198">
        <v>1304.953512</v>
      </c>
      <c r="I19" s="198">
        <v>1877.4344279999996</v>
      </c>
      <c r="J19" s="198">
        <v>3182.3879399999996</v>
      </c>
      <c r="K19" s="198">
        <v>7356.341279999999</v>
      </c>
      <c r="L19" s="198">
        <v>49251.011576</v>
      </c>
    </row>
    <row r="20" spans="1:12" ht="11.25">
      <c r="A20" s="96"/>
      <c r="B20" s="1" t="s">
        <v>70</v>
      </c>
      <c r="C20" s="198">
        <v>28508.663958</v>
      </c>
      <c r="D20" s="198">
        <v>6359.319325</v>
      </c>
      <c r="E20" s="198">
        <v>13600.292261</v>
      </c>
      <c r="F20" s="198">
        <v>3933.582569</v>
      </c>
      <c r="G20" s="198"/>
      <c r="H20" s="198">
        <v>1332.5152460000002</v>
      </c>
      <c r="I20" s="198">
        <v>2090.1420559999997</v>
      </c>
      <c r="J20" s="198">
        <v>3422.657302</v>
      </c>
      <c r="K20" s="198">
        <v>7356.239871000001</v>
      </c>
      <c r="L20" s="198">
        <v>55824.515414999994</v>
      </c>
    </row>
    <row r="21" spans="1:12" ht="11.25">
      <c r="A21" s="96"/>
      <c r="B21" s="1" t="s">
        <v>71</v>
      </c>
      <c r="C21" s="198">
        <v>27360.905235</v>
      </c>
      <c r="D21" s="198">
        <v>6277.443653999999</v>
      </c>
      <c r="E21" s="198">
        <v>14806.389291</v>
      </c>
      <c r="F21" s="198">
        <v>3617.9884250000005</v>
      </c>
      <c r="G21" s="198"/>
      <c r="H21" s="198">
        <v>1528.92756</v>
      </c>
      <c r="I21" s="198">
        <v>1987.131379</v>
      </c>
      <c r="J21" s="198">
        <v>3516.058939</v>
      </c>
      <c r="K21" s="198">
        <v>7134.047364</v>
      </c>
      <c r="L21" s="198">
        <v>55578.785544</v>
      </c>
    </row>
    <row r="22" spans="1:12" ht="11.25">
      <c r="A22" s="96"/>
      <c r="B22" s="1" t="s">
        <v>72</v>
      </c>
      <c r="C22" s="198">
        <v>23451.677308000002</v>
      </c>
      <c r="D22" s="198">
        <v>6237.886437</v>
      </c>
      <c r="E22" s="198">
        <v>11642.397788</v>
      </c>
      <c r="F22" s="198">
        <v>3399.699018</v>
      </c>
      <c r="G22" s="198"/>
      <c r="H22" s="198">
        <v>834.0538660000001</v>
      </c>
      <c r="I22" s="198">
        <v>1673.935348</v>
      </c>
      <c r="J22" s="198">
        <v>2507.989214</v>
      </c>
      <c r="K22" s="198">
        <v>5907.6882319999995</v>
      </c>
      <c r="L22" s="198">
        <v>47239.649764999995</v>
      </c>
    </row>
    <row r="23" spans="1:12" ht="11.25">
      <c r="A23" s="96"/>
      <c r="B23" s="1" t="s">
        <v>73</v>
      </c>
      <c r="C23" s="198">
        <v>25824.199601</v>
      </c>
      <c r="D23" s="198">
        <v>6577.716962000001</v>
      </c>
      <c r="E23" s="198">
        <v>10349.240185</v>
      </c>
      <c r="F23" s="198">
        <v>3121.5026220000004</v>
      </c>
      <c r="G23" s="198"/>
      <c r="H23" s="198">
        <v>685.4057859999999</v>
      </c>
      <c r="I23" s="198">
        <v>1731.644365</v>
      </c>
      <c r="J23" s="198">
        <v>2417.050151</v>
      </c>
      <c r="K23" s="198">
        <v>5538.552773</v>
      </c>
      <c r="L23" s="198">
        <v>48289.709521000004</v>
      </c>
    </row>
    <row r="24" spans="1:12" ht="11.25">
      <c r="A24" s="96"/>
      <c r="B24" s="1" t="s">
        <v>74</v>
      </c>
      <c r="C24" s="198">
        <v>33502.591463</v>
      </c>
      <c r="D24" s="198">
        <v>10315.36211</v>
      </c>
      <c r="E24" s="198">
        <v>12131.650806000001</v>
      </c>
      <c r="F24" s="198">
        <v>3673.349369</v>
      </c>
      <c r="G24" s="198"/>
      <c r="H24" s="198">
        <v>715.0297089999999</v>
      </c>
      <c r="I24" s="198">
        <v>2472.897547</v>
      </c>
      <c r="J24" s="198">
        <v>3187.927256</v>
      </c>
      <c r="K24" s="198">
        <v>6861.2766249999995</v>
      </c>
      <c r="L24" s="198">
        <v>62810.881004</v>
      </c>
    </row>
    <row r="25" spans="1:12" ht="11.25">
      <c r="A25" s="96"/>
      <c r="B25" s="1" t="s">
        <v>76</v>
      </c>
      <c r="C25" s="198">
        <v>37803.655580000006</v>
      </c>
      <c r="D25" s="198">
        <v>11925.223759</v>
      </c>
      <c r="E25" s="198">
        <v>15387.242437</v>
      </c>
      <c r="F25" s="198">
        <v>4555.91866</v>
      </c>
      <c r="G25" s="198"/>
      <c r="H25" s="198">
        <v>1015.192217</v>
      </c>
      <c r="I25" s="198">
        <v>2913.166805</v>
      </c>
      <c r="J25" s="198">
        <v>3928.359022</v>
      </c>
      <c r="K25" s="198">
        <v>8484.277682</v>
      </c>
      <c r="L25" s="198">
        <v>73600.399458</v>
      </c>
    </row>
    <row r="26" spans="1:12" ht="11.25">
      <c r="A26" s="96"/>
      <c r="B26" s="1" t="s">
        <v>405</v>
      </c>
      <c r="C26" s="198">
        <v>45259.971428</v>
      </c>
      <c r="D26" s="198">
        <v>15178.476006</v>
      </c>
      <c r="E26" s="198">
        <v>18920.888616</v>
      </c>
      <c r="F26" s="198">
        <v>5893.450114</v>
      </c>
      <c r="G26" s="198"/>
      <c r="H26" s="198">
        <v>2182.947971</v>
      </c>
      <c r="I26" s="198">
        <v>3893.4768769999996</v>
      </c>
      <c r="J26" s="198">
        <v>6076.424848</v>
      </c>
      <c r="K26" s="198">
        <v>11969.874962000002</v>
      </c>
      <c r="L26" s="198">
        <v>91329.211012</v>
      </c>
    </row>
    <row r="27" spans="1:12" ht="11.25">
      <c r="A27" s="96"/>
      <c r="B27" s="1" t="s">
        <v>414</v>
      </c>
      <c r="C27" s="198">
        <v>59386.277665</v>
      </c>
      <c r="D27" s="198">
        <v>20084.996713</v>
      </c>
      <c r="E27" s="198">
        <v>25124.957799</v>
      </c>
      <c r="F27" s="198">
        <v>7775.717698</v>
      </c>
      <c r="G27" s="198"/>
      <c r="H27" s="198">
        <v>3521.173339</v>
      </c>
      <c r="I27" s="198">
        <v>4729.760337999999</v>
      </c>
      <c r="J27" s="198">
        <v>8250.933676999999</v>
      </c>
      <c r="K27" s="198">
        <v>16026.651375</v>
      </c>
      <c r="L27" s="198">
        <v>120622.88355200001</v>
      </c>
    </row>
    <row r="28" spans="1:12" ht="11.25">
      <c r="A28" s="96"/>
      <c r="B28" s="1" t="s">
        <v>462</v>
      </c>
      <c r="C28" s="198">
        <v>83055.595715</v>
      </c>
      <c r="D28" s="198">
        <v>31462.471172999994</v>
      </c>
      <c r="E28" s="198">
        <v>35931.130575999996</v>
      </c>
      <c r="F28" s="198">
        <v>9816.450965</v>
      </c>
      <c r="G28" s="198"/>
      <c r="H28" s="198">
        <v>6051.257846</v>
      </c>
      <c r="I28" s="198">
        <v>6658.357231</v>
      </c>
      <c r="J28" s="198">
        <v>12709.615077</v>
      </c>
      <c r="K28" s="198">
        <v>22526.066042000002</v>
      </c>
      <c r="L28" s="198">
        <v>172975.263506</v>
      </c>
    </row>
    <row r="29" spans="1:12" ht="11.25">
      <c r="A29" s="96"/>
      <c r="B29" s="1" t="s">
        <v>465</v>
      </c>
      <c r="C29" s="198">
        <v>59752.745843000004</v>
      </c>
      <c r="D29" s="198">
        <v>16746.318464</v>
      </c>
      <c r="E29" s="198">
        <v>29695.578538000005</v>
      </c>
      <c r="F29" s="198">
        <v>9910.05008</v>
      </c>
      <c r="G29" s="198"/>
      <c r="H29" s="198">
        <v>5892.684849</v>
      </c>
      <c r="I29" s="198">
        <v>5720.970156</v>
      </c>
      <c r="J29" s="198">
        <v>11613.655005</v>
      </c>
      <c r="K29" s="198">
        <v>21523.705085</v>
      </c>
      <c r="L29" s="198">
        <v>127718.34793</v>
      </c>
    </row>
    <row r="30" spans="1:12" ht="11.25">
      <c r="A30" s="96"/>
      <c r="B30" s="171" t="s">
        <v>472</v>
      </c>
      <c r="C30" s="199">
        <v>83949.43999200001</v>
      </c>
      <c r="D30" s="199">
        <v>25337.236307</v>
      </c>
      <c r="E30" s="199">
        <v>40996.809289000004</v>
      </c>
      <c r="F30" s="199">
        <v>12847.282879999999</v>
      </c>
      <c r="G30" s="199"/>
      <c r="H30" s="199">
        <v>9129.194233000002</v>
      </c>
      <c r="I30" s="199">
        <v>9450.045826999994</v>
      </c>
      <c r="J30" s="199">
        <v>18579.240059999996</v>
      </c>
      <c r="K30" s="199">
        <v>31426.52294</v>
      </c>
      <c r="L30" s="199">
        <v>181710.008528</v>
      </c>
    </row>
    <row r="31" spans="1:12" ht="11.25">
      <c r="A31" s="96"/>
      <c r="B31" s="338" t="s">
        <v>411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</row>
    <row r="32" spans="3:12" ht="11.25">
      <c r="C32" s="4"/>
      <c r="D32" s="4"/>
      <c r="E32" s="4"/>
      <c r="F32" s="4"/>
      <c r="H32" s="4"/>
      <c r="I32" s="4"/>
      <c r="J32" s="4"/>
      <c r="K32" s="4"/>
      <c r="L32" s="4"/>
    </row>
    <row r="33" spans="3:12" ht="11.25">
      <c r="C33" s="4"/>
      <c r="D33" s="4"/>
      <c r="E33" s="4"/>
      <c r="F33" s="4"/>
      <c r="H33" s="4"/>
      <c r="I33" s="4"/>
      <c r="J33" s="4"/>
      <c r="K33" s="4"/>
      <c r="L33" s="4"/>
    </row>
    <row r="42" spans="3:12" ht="11.25"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3:12" ht="11.25"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3:12" ht="11.25"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3:12" ht="11.25"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3:12" ht="11.25"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3:12" ht="11.25"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3:11" ht="11.25">
      <c r="C48" s="81"/>
      <c r="D48" s="4"/>
      <c r="E48" s="4"/>
      <c r="F48" s="4"/>
      <c r="G48" s="4"/>
      <c r="H48" s="4"/>
      <c r="I48" s="4"/>
      <c r="J48" s="4"/>
      <c r="K48" s="4"/>
    </row>
    <row r="49" spans="3:11" ht="11.25">
      <c r="C49" s="81"/>
      <c r="D49" s="4"/>
      <c r="E49" s="4"/>
      <c r="F49" s="4"/>
      <c r="G49" s="4"/>
      <c r="H49" s="4"/>
      <c r="I49" s="4"/>
      <c r="J49" s="4"/>
      <c r="K49" s="4"/>
    </row>
    <row r="50" spans="3:11" ht="11.25">
      <c r="C50" s="81"/>
      <c r="D50" s="4"/>
      <c r="E50" s="4"/>
      <c r="F50" s="4"/>
      <c r="G50" s="4"/>
      <c r="H50" s="4"/>
      <c r="I50" s="4"/>
      <c r="J50" s="4"/>
      <c r="K50" s="4"/>
    </row>
    <row r="51" spans="3:11" ht="11.25">
      <c r="C51" s="81"/>
      <c r="D51" s="4"/>
      <c r="E51" s="4"/>
      <c r="F51" s="4"/>
      <c r="G51" s="4"/>
      <c r="H51" s="4"/>
      <c r="I51" s="4"/>
      <c r="J51" s="4"/>
      <c r="K51" s="4"/>
    </row>
    <row r="52" spans="3:11" ht="11.25">
      <c r="C52" s="81"/>
      <c r="D52" s="4"/>
      <c r="E52" s="4"/>
      <c r="F52" s="4"/>
      <c r="G52" s="4"/>
      <c r="H52" s="4"/>
      <c r="I52" s="4"/>
      <c r="J52" s="4"/>
      <c r="K52" s="4"/>
    </row>
    <row r="53" spans="3:11" ht="11.25">
      <c r="C53" s="81"/>
      <c r="D53" s="4"/>
      <c r="E53" s="4"/>
      <c r="F53" s="4"/>
      <c r="G53" s="4"/>
      <c r="H53" s="4"/>
      <c r="I53" s="4"/>
      <c r="J53" s="4"/>
      <c r="K53" s="4"/>
    </row>
    <row r="54" spans="3:11" ht="11.25">
      <c r="C54" s="4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  <row r="660" spans="3:11" ht="11.25">
      <c r="C660" s="4"/>
      <c r="D660" s="4"/>
      <c r="E660" s="4"/>
      <c r="F660" s="4"/>
      <c r="G660" s="4"/>
      <c r="H660" s="4"/>
      <c r="I660" s="4"/>
      <c r="J660" s="4"/>
      <c r="K660" s="4"/>
    </row>
    <row r="661" spans="3:11" ht="11.25">
      <c r="C661" s="4"/>
      <c r="D661" s="4"/>
      <c r="E661" s="4"/>
      <c r="F661" s="4"/>
      <c r="G661" s="4"/>
      <c r="H661" s="4"/>
      <c r="I661" s="4"/>
      <c r="J661" s="4"/>
      <c r="K661" s="4"/>
    </row>
    <row r="662" spans="3:11" ht="11.25">
      <c r="C662" s="4"/>
      <c r="D662" s="4"/>
      <c r="E662" s="4"/>
      <c r="F662" s="4"/>
      <c r="G662" s="4"/>
      <c r="H662" s="4"/>
      <c r="I662" s="4"/>
      <c r="J662" s="4"/>
      <c r="K662" s="4"/>
    </row>
  </sheetData>
  <sheetProtection/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F49"/>
  <sheetViews>
    <sheetView showGridLines="0" zoomScale="75" zoomScaleNormal="75" zoomScalePageLayoutView="0" workbookViewId="0" topLeftCell="A1">
      <selection activeCell="A1" sqref="A1"/>
    </sheetView>
  </sheetViews>
  <sheetFormatPr defaultColWidth="14.8515625" defaultRowHeight="12.75"/>
  <cols>
    <col min="1" max="1" width="4.421875" style="302" customWidth="1"/>
    <col min="2" max="2" width="6.8515625" style="302" customWidth="1"/>
    <col min="3" max="3" width="20.7109375" style="302" customWidth="1"/>
    <col min="4" max="4" width="16.57421875" style="302" customWidth="1"/>
    <col min="5" max="6" width="20.7109375" style="302" customWidth="1"/>
    <col min="7" max="16384" width="14.8515625" style="302" customWidth="1"/>
  </cols>
  <sheetData>
    <row r="1" spans="2:6" ht="12.75">
      <c r="B1" s="186" t="s">
        <v>577</v>
      </c>
      <c r="E1" s="186"/>
      <c r="F1" s="456" t="str">
        <f>'Tab 1'!$L$1</f>
        <v>Carta de Conjuntura | dez 2011</v>
      </c>
    </row>
    <row r="2" ht="12.75">
      <c r="B2" s="186"/>
    </row>
    <row r="3" spans="2:6" ht="11.25">
      <c r="B3" s="300" t="s">
        <v>546</v>
      </c>
      <c r="C3" s="301"/>
      <c r="D3" s="301"/>
      <c r="F3" s="303"/>
    </row>
    <row r="4" spans="2:6" ht="11.25">
      <c r="B4" s="300" t="s">
        <v>392</v>
      </c>
      <c r="F4" s="303"/>
    </row>
    <row r="5" spans="2:6" ht="11.25">
      <c r="B5" s="300" t="s">
        <v>393</v>
      </c>
      <c r="F5" s="303"/>
    </row>
    <row r="6" spans="2:6" ht="11.25">
      <c r="B6" s="304" t="s">
        <v>466</v>
      </c>
      <c r="C6" s="305"/>
      <c r="D6" s="305"/>
      <c r="E6" s="305"/>
      <c r="F6" s="305"/>
    </row>
    <row r="7" spans="2:6" ht="11.25">
      <c r="B7" s="304"/>
      <c r="C7" s="305"/>
      <c r="D7" s="305"/>
      <c r="E7" s="305"/>
      <c r="F7" s="305"/>
    </row>
    <row r="8" spans="2:6" s="308" customFormat="1" ht="23.25" thickBot="1">
      <c r="B8" s="306"/>
      <c r="C8" s="307" t="s">
        <v>394</v>
      </c>
      <c r="D8" s="307" t="s">
        <v>395</v>
      </c>
      <c r="E8" s="307" t="s">
        <v>396</v>
      </c>
      <c r="F8" s="307" t="s">
        <v>397</v>
      </c>
    </row>
    <row r="9" spans="2:6" ht="12" thickTop="1">
      <c r="B9" s="466" t="s">
        <v>65</v>
      </c>
      <c r="C9" s="313">
        <v>76.96418246623762</v>
      </c>
      <c r="D9" s="313">
        <v>111.79884785584268</v>
      </c>
      <c r="E9" s="313">
        <v>80.14917082354332</v>
      </c>
      <c r="F9" s="313">
        <v>107.68642891783695</v>
      </c>
    </row>
    <row r="10" spans="2:6" ht="11.25">
      <c r="B10" s="339" t="s">
        <v>66</v>
      </c>
      <c r="C10" s="313">
        <v>73.38287491761955</v>
      </c>
      <c r="D10" s="313">
        <v>116.0103828971475</v>
      </c>
      <c r="E10" s="313">
        <v>76.81947598833328</v>
      </c>
      <c r="F10" s="313">
        <v>112.16420451468043</v>
      </c>
    </row>
    <row r="11" spans="2:6" ht="11.25">
      <c r="B11" s="339" t="s">
        <v>67</v>
      </c>
      <c r="C11" s="313">
        <v>73.27879940896477</v>
      </c>
      <c r="D11" s="313">
        <v>113.57895682329668</v>
      </c>
      <c r="E11" s="313">
        <v>77.95977630887002</v>
      </c>
      <c r="F11" s="313">
        <v>115.91997306621226</v>
      </c>
    </row>
    <row r="12" spans="2:6" ht="11.25">
      <c r="B12" s="339" t="s">
        <v>68</v>
      </c>
      <c r="C12" s="313">
        <v>74.74949512062699</v>
      </c>
      <c r="D12" s="313">
        <v>116.11870466759777</v>
      </c>
      <c r="E12" s="313">
        <v>80.04144592834868</v>
      </c>
      <c r="F12" s="313">
        <v>121.60440482769303</v>
      </c>
    </row>
    <row r="13" spans="2:6" ht="11.25">
      <c r="B13" s="339" t="s">
        <v>69</v>
      </c>
      <c r="C13" s="313">
        <v>110.56613561309364</v>
      </c>
      <c r="D13" s="313">
        <v>154.67832593121145</v>
      </c>
      <c r="E13" s="313">
        <v>118.8942592461945</v>
      </c>
      <c r="F13" s="313">
        <v>164.27120836227033</v>
      </c>
    </row>
    <row r="14" spans="2:6" ht="11.25">
      <c r="B14" s="339" t="s">
        <v>70</v>
      </c>
      <c r="C14" s="313">
        <v>104.96667670999777</v>
      </c>
      <c r="D14" s="313">
        <v>131.98328518764563</v>
      </c>
      <c r="E14" s="313">
        <v>114.47437706542371</v>
      </c>
      <c r="F14" s="313">
        <v>143.79034771406378</v>
      </c>
    </row>
    <row r="15" spans="2:6" ht="11.25">
      <c r="B15" s="339" t="s">
        <v>71</v>
      </c>
      <c r="C15" s="313">
        <v>124.31513655028976</v>
      </c>
      <c r="D15" s="313">
        <v>149.03858877602894</v>
      </c>
      <c r="E15" s="313">
        <v>136.66117945044067</v>
      </c>
      <c r="F15" s="313">
        <v>166.29758776139752</v>
      </c>
    </row>
    <row r="16" spans="2:6" ht="11.25">
      <c r="B16" s="339" t="s">
        <v>72</v>
      </c>
      <c r="C16" s="313">
        <v>121.30807362388771</v>
      </c>
      <c r="D16" s="313">
        <v>137.1251663579159</v>
      </c>
      <c r="E16" s="313">
        <v>124.96893094684896</v>
      </c>
      <c r="F16" s="313">
        <v>145.77709167923786</v>
      </c>
    </row>
    <row r="17" spans="2:6" ht="11.25">
      <c r="B17" s="339" t="s">
        <v>73</v>
      </c>
      <c r="C17" s="313">
        <v>120.59775547224363</v>
      </c>
      <c r="D17" s="313">
        <v>125.10067103375854</v>
      </c>
      <c r="E17" s="313">
        <v>122.24296631725639</v>
      </c>
      <c r="F17" s="313">
        <v>132.19523622456467</v>
      </c>
    </row>
    <row r="18" spans="2:6" ht="11.25">
      <c r="B18" s="339" t="s">
        <v>74</v>
      </c>
      <c r="C18" s="313">
        <v>117.8656995876133</v>
      </c>
      <c r="D18" s="313">
        <v>117.9388316609939</v>
      </c>
      <c r="E18" s="313">
        <v>117.61900064198375</v>
      </c>
      <c r="F18" s="313">
        <v>121.11219586750161</v>
      </c>
    </row>
    <row r="19" spans="2:6" ht="11.25">
      <c r="B19" s="339" t="s">
        <v>76</v>
      </c>
      <c r="C19" s="313">
        <v>100</v>
      </c>
      <c r="D19" s="313">
        <v>100</v>
      </c>
      <c r="E19" s="313">
        <v>100</v>
      </c>
      <c r="F19" s="313">
        <v>100</v>
      </c>
    </row>
    <row r="20" spans="2:6" ht="11.25">
      <c r="B20" s="339" t="s">
        <v>405</v>
      </c>
      <c r="C20" s="313">
        <v>91.3292826972053</v>
      </c>
      <c r="D20" s="313">
        <v>93.66950074797695</v>
      </c>
      <c r="E20" s="313">
        <v>91.3266543724287</v>
      </c>
      <c r="F20" s="313">
        <v>92.3748552637669</v>
      </c>
    </row>
    <row r="21" spans="2:6" ht="11.25">
      <c r="B21" s="339" t="s">
        <v>414</v>
      </c>
      <c r="C21" s="313">
        <v>86.31780704489223</v>
      </c>
      <c r="D21" s="313">
        <v>87.32904083625843</v>
      </c>
      <c r="E21" s="313">
        <v>84.98464661277055</v>
      </c>
      <c r="F21" s="313">
        <v>86.90548633793081</v>
      </c>
    </row>
    <row r="22" spans="2:6" ht="11.25">
      <c r="B22" s="339" t="s">
        <v>462</v>
      </c>
      <c r="C22" s="313">
        <v>90.56733064786361</v>
      </c>
      <c r="D22" s="313">
        <v>85.78543637832169</v>
      </c>
      <c r="E22" s="313">
        <v>84.99876566275704</v>
      </c>
      <c r="F22" s="313">
        <v>83.93492420015316</v>
      </c>
    </row>
    <row r="23" spans="2:6" ht="11.25">
      <c r="B23" s="339" t="s">
        <v>465</v>
      </c>
      <c r="C23" s="313">
        <v>90.80614924067034</v>
      </c>
      <c r="D23" s="313">
        <v>90.27321177383791</v>
      </c>
      <c r="E23" s="313">
        <v>83.58122408652956</v>
      </c>
      <c r="F23" s="313">
        <v>86.45968310636503</v>
      </c>
    </row>
    <row r="24" spans="2:6" ht="11.25">
      <c r="B24" s="331" t="s">
        <v>472</v>
      </c>
      <c r="C24" s="422">
        <v>81.0204020557069</v>
      </c>
      <c r="D24" s="422">
        <v>80.64267765297063</v>
      </c>
      <c r="E24" s="422">
        <v>71.61481210750999</v>
      </c>
      <c r="F24" s="422">
        <v>78.49297895979937</v>
      </c>
    </row>
    <row r="25" spans="2:6" ht="11.25">
      <c r="B25" s="304" t="s">
        <v>398</v>
      </c>
      <c r="C25" s="305"/>
      <c r="D25" s="305"/>
      <c r="E25" s="305"/>
      <c r="F25" s="313"/>
    </row>
    <row r="26" spans="2:6" ht="11.25">
      <c r="B26" s="304" t="s">
        <v>399</v>
      </c>
      <c r="C26" s="305"/>
      <c r="D26" s="305"/>
      <c r="E26" s="305"/>
      <c r="F26" s="305"/>
    </row>
    <row r="27" spans="3:6" ht="11.25">
      <c r="C27" s="313"/>
      <c r="D27" s="313"/>
      <c r="E27" s="313"/>
      <c r="F27" s="313"/>
    </row>
    <row r="28" spans="3:6" ht="11.25">
      <c r="C28" s="313"/>
      <c r="D28" s="313"/>
      <c r="E28" s="313"/>
      <c r="F28" s="313"/>
    </row>
    <row r="29" spans="3:6" ht="11.25">
      <c r="C29" s="313"/>
      <c r="D29" s="313"/>
      <c r="E29" s="313"/>
      <c r="F29" s="313"/>
    </row>
    <row r="30" spans="3:6" ht="11.25">
      <c r="C30" s="313"/>
      <c r="D30" s="313"/>
      <c r="E30" s="313"/>
      <c r="F30" s="313"/>
    </row>
    <row r="31" spans="3:6" ht="11.25">
      <c r="C31" s="313"/>
      <c r="D31" s="313"/>
      <c r="E31" s="313"/>
      <c r="F31" s="313"/>
    </row>
    <row r="32" spans="3:6" ht="11.25">
      <c r="C32" s="313"/>
      <c r="D32" s="313"/>
      <c r="E32" s="313"/>
      <c r="F32" s="313"/>
    </row>
    <row r="33" spans="3:6" ht="11.25">
      <c r="C33" s="313"/>
      <c r="D33" s="313"/>
      <c r="E33" s="313"/>
      <c r="F33" s="313"/>
    </row>
    <row r="34" spans="3:6" ht="11.25">
      <c r="C34" s="313"/>
      <c r="D34" s="313"/>
      <c r="E34" s="313"/>
      <c r="F34" s="313"/>
    </row>
    <row r="35" spans="3:6" ht="11.25">
      <c r="C35" s="313"/>
      <c r="D35" s="313"/>
      <c r="E35" s="313"/>
      <c r="F35" s="313"/>
    </row>
    <row r="36" spans="3:6" ht="11.25">
      <c r="C36" s="313"/>
      <c r="D36" s="313"/>
      <c r="E36" s="313"/>
      <c r="F36" s="313"/>
    </row>
    <row r="37" spans="3:6" ht="11.25">
      <c r="C37" s="313"/>
      <c r="D37" s="313"/>
      <c r="E37" s="313"/>
      <c r="F37" s="313"/>
    </row>
    <row r="38" spans="3:6" ht="11.25">
      <c r="C38" s="313"/>
      <c r="D38" s="313"/>
      <c r="E38" s="313"/>
      <c r="F38" s="313"/>
    </row>
    <row r="39" spans="3:6" ht="11.25">
      <c r="C39" s="313"/>
      <c r="D39" s="313"/>
      <c r="E39" s="313"/>
      <c r="F39" s="313"/>
    </row>
    <row r="40" spans="3:6" ht="11.25">
      <c r="C40" s="313"/>
      <c r="D40" s="313"/>
      <c r="E40" s="313"/>
      <c r="F40" s="313"/>
    </row>
    <row r="41" spans="3:6" ht="11.25">
      <c r="C41" s="313"/>
      <c r="D41" s="313"/>
      <c r="E41" s="313"/>
      <c r="F41" s="313"/>
    </row>
    <row r="42" spans="3:6" ht="11.25">
      <c r="C42" s="313"/>
      <c r="D42" s="313"/>
      <c r="E42" s="313"/>
      <c r="F42" s="313"/>
    </row>
    <row r="43" spans="3:6" ht="11.25">
      <c r="C43" s="313"/>
      <c r="D43" s="313"/>
      <c r="E43" s="313"/>
      <c r="F43" s="313"/>
    </row>
    <row r="44" spans="3:6" ht="11.25">
      <c r="C44" s="313"/>
      <c r="D44" s="313"/>
      <c r="E44" s="313"/>
      <c r="F44" s="313"/>
    </row>
    <row r="45" spans="3:6" ht="11.25">
      <c r="C45" s="313"/>
      <c r="D45" s="313"/>
      <c r="E45" s="313"/>
      <c r="F45" s="313"/>
    </row>
    <row r="46" spans="3:6" ht="11.25">
      <c r="C46" s="313"/>
      <c r="D46" s="313"/>
      <c r="E46" s="313"/>
      <c r="F46" s="313"/>
    </row>
    <row r="47" spans="3:6" ht="11.25">
      <c r="C47" s="313"/>
      <c r="D47" s="313"/>
      <c r="E47" s="313"/>
      <c r="F47" s="313"/>
    </row>
    <row r="48" spans="3:6" ht="11.25">
      <c r="C48" s="313"/>
      <c r="D48" s="313"/>
      <c r="E48" s="313"/>
      <c r="F48" s="313"/>
    </row>
    <row r="49" spans="3:6" ht="11.25">
      <c r="C49" s="313"/>
      <c r="D49" s="313"/>
      <c r="E49" s="313"/>
      <c r="F49" s="31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91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186" t="s">
        <v>577</v>
      </c>
      <c r="D1" s="456" t="str">
        <f>'Tab 1'!$L$1</f>
        <v>Carta de Conjuntura | dez 2011</v>
      </c>
    </row>
    <row r="3" ht="11.25">
      <c r="B3" s="173" t="s">
        <v>569</v>
      </c>
    </row>
    <row r="4" spans="2:3" ht="11.25">
      <c r="B4" s="2" t="s">
        <v>342</v>
      </c>
      <c r="C4" s="1"/>
    </row>
    <row r="5" spans="2:4" ht="11.25">
      <c r="B5" s="40" t="s">
        <v>242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68" t="s">
        <v>1</v>
      </c>
      <c r="C7" s="269" t="s">
        <v>343</v>
      </c>
      <c r="D7" s="269" t="s">
        <v>344</v>
      </c>
    </row>
    <row r="8" spans="2:4" ht="12" thickTop="1">
      <c r="B8" s="167" t="s">
        <v>51</v>
      </c>
      <c r="C8" s="167">
        <v>2.9650633713677665</v>
      </c>
      <c r="D8" s="167">
        <v>1.624689558385506</v>
      </c>
    </row>
    <row r="9" spans="2:4" ht="11.25">
      <c r="B9" s="167" t="s">
        <v>52</v>
      </c>
      <c r="C9" s="167">
        <v>2.9157677310073202</v>
      </c>
      <c r="D9" s="167">
        <v>1.9996931844760486</v>
      </c>
    </row>
    <row r="10" spans="2:4" ht="11.25">
      <c r="B10" s="167" t="s">
        <v>53</v>
      </c>
      <c r="C10" s="167">
        <v>2.5428983965523035</v>
      </c>
      <c r="D10" s="167">
        <v>1.4179102117089015</v>
      </c>
    </row>
    <row r="11" spans="2:4" ht="11.25">
      <c r="B11" s="167" t="s">
        <v>54</v>
      </c>
      <c r="C11" s="167">
        <v>1.938589952612327</v>
      </c>
      <c r="D11" s="167">
        <v>2.6531678774152834</v>
      </c>
    </row>
    <row r="12" spans="2:4" ht="11.25">
      <c r="B12" s="167" t="s">
        <v>55</v>
      </c>
      <c r="C12" s="167">
        <v>1.7485349208079797</v>
      </c>
      <c r="D12" s="167">
        <v>2.503826098320242</v>
      </c>
    </row>
    <row r="13" spans="2:4" ht="11.25">
      <c r="B13" s="167" t="s">
        <v>56</v>
      </c>
      <c r="C13" s="167">
        <v>3.235035028555798</v>
      </c>
      <c r="D13" s="167">
        <v>3.809336683783746</v>
      </c>
    </row>
    <row r="14" spans="2:4" ht="11.25">
      <c r="B14" s="167" t="s">
        <v>57</v>
      </c>
      <c r="C14" s="167">
        <v>2.1667761615406973</v>
      </c>
      <c r="D14" s="167">
        <v>2.9236041128531842</v>
      </c>
    </row>
    <row r="15" spans="2:4" ht="11.25">
      <c r="B15" s="167" t="s">
        <v>58</v>
      </c>
      <c r="C15" s="167">
        <v>1.4398659477594944</v>
      </c>
      <c r="D15" s="167">
        <v>3.879060757487378</v>
      </c>
    </row>
    <row r="16" spans="2:4" ht="11.25">
      <c r="B16" s="167" t="s">
        <v>59</v>
      </c>
      <c r="C16" s="167">
        <v>1.2895448540465988</v>
      </c>
      <c r="D16" s="167">
        <v>5.451089456192927</v>
      </c>
    </row>
    <row r="17" spans="2:4" ht="11.25">
      <c r="B17" s="167" t="s">
        <v>60</v>
      </c>
      <c r="C17" s="167">
        <v>2.157986736750336</v>
      </c>
      <c r="D17" s="167">
        <v>4.892553130692764</v>
      </c>
    </row>
    <row r="18" spans="2:4" ht="11.25">
      <c r="B18" s="167" t="s">
        <v>61</v>
      </c>
      <c r="C18" s="167">
        <v>1.6965143627076347</v>
      </c>
      <c r="D18" s="167">
        <v>2.8475768877149434</v>
      </c>
    </row>
    <row r="19" spans="2:4" ht="11.25">
      <c r="B19" s="167" t="s">
        <v>62</v>
      </c>
      <c r="C19" s="167">
        <v>1.1522232673393253</v>
      </c>
      <c r="D19" s="167">
        <v>3.566706013460884</v>
      </c>
    </row>
    <row r="20" spans="2:4" ht="11.25">
      <c r="B20" s="167" t="s">
        <v>63</v>
      </c>
      <c r="C20" s="167">
        <v>0.8968145768250151</v>
      </c>
      <c r="D20" s="167">
        <v>3.4869670192202253</v>
      </c>
    </row>
    <row r="21" spans="2:4" ht="11.25">
      <c r="B21" s="167" t="s">
        <v>64</v>
      </c>
      <c r="C21" s="167">
        <v>1.8927479201527206</v>
      </c>
      <c r="D21" s="167">
        <v>4.916263427167986</v>
      </c>
    </row>
    <row r="22" spans="2:4" ht="11.25">
      <c r="B22" s="167" t="s">
        <v>65</v>
      </c>
      <c r="C22" s="167">
        <v>2.2567268179133104</v>
      </c>
      <c r="D22" s="167">
        <v>0.56644109557636</v>
      </c>
    </row>
    <row r="23" spans="2:4" ht="11.25">
      <c r="B23" s="167" t="s">
        <v>66</v>
      </c>
      <c r="C23" s="167">
        <v>2.1319618752580536</v>
      </c>
      <c r="D23" s="167">
        <v>-0.22345625580188902</v>
      </c>
    </row>
    <row r="24" spans="2:4" ht="11.25">
      <c r="B24" s="167" t="s">
        <v>67</v>
      </c>
      <c r="C24" s="167">
        <v>2.694324973084437</v>
      </c>
      <c r="D24" s="167">
        <v>1.2812307240765508</v>
      </c>
    </row>
    <row r="25" spans="2:4" ht="11.25">
      <c r="B25" s="167" t="s">
        <v>68</v>
      </c>
      <c r="C25" s="167">
        <v>3.4231828340034567</v>
      </c>
      <c r="D25" s="167">
        <v>0.7511720787927227</v>
      </c>
    </row>
    <row r="26" spans="2:5" ht="11.25">
      <c r="B26" s="167" t="s">
        <v>69</v>
      </c>
      <c r="C26" s="167">
        <v>3.6145539828335655</v>
      </c>
      <c r="D26" s="167">
        <v>0.8681484978414906</v>
      </c>
      <c r="E26" s="165"/>
    </row>
    <row r="27" spans="2:8" s="1" customFormat="1" ht="11.25">
      <c r="B27" s="167" t="s">
        <v>70</v>
      </c>
      <c r="C27" s="169">
        <v>3.408651879596297</v>
      </c>
      <c r="D27" s="169">
        <v>-0.0630737900196866</v>
      </c>
      <c r="E27" s="165"/>
      <c r="H27" s="57"/>
    </row>
    <row r="28" spans="2:8" s="1" customFormat="1" ht="11.25">
      <c r="B28" s="167" t="s">
        <v>71</v>
      </c>
      <c r="C28" s="169">
        <v>3.4826783377168327</v>
      </c>
      <c r="D28" s="169">
        <v>0.42774011316790256</v>
      </c>
      <c r="E28" s="165"/>
      <c r="H28" s="57"/>
    </row>
    <row r="29" spans="2:8" s="1" customFormat="1" ht="11.25">
      <c r="B29" s="167" t="s">
        <v>72</v>
      </c>
      <c r="C29" s="169">
        <v>3.7254583976272815</v>
      </c>
      <c r="D29" s="169">
        <v>1.3564760167327323</v>
      </c>
      <c r="E29" s="167"/>
      <c r="H29" s="57"/>
    </row>
    <row r="30" spans="2:8" s="1" customFormat="1" ht="11.25">
      <c r="B30" s="169" t="s">
        <v>73</v>
      </c>
      <c r="C30" s="169">
        <v>3.8346358415995163</v>
      </c>
      <c r="D30" s="169">
        <v>-0.0048905025330186576</v>
      </c>
      <c r="E30" s="167"/>
      <c r="H30" s="57"/>
    </row>
    <row r="31" spans="2:8" s="1" customFormat="1" ht="11.25">
      <c r="B31" s="169" t="s">
        <v>74</v>
      </c>
      <c r="C31" s="169">
        <v>3.7415485642485886</v>
      </c>
      <c r="D31" s="169">
        <v>0.7990500634046495</v>
      </c>
      <c r="E31" s="167"/>
      <c r="H31" s="57"/>
    </row>
    <row r="32" spans="1:8" s="1" customFormat="1" ht="11.25">
      <c r="A32" s="191"/>
      <c r="B32" s="169" t="s">
        <v>76</v>
      </c>
      <c r="C32" s="169">
        <v>3.9042780977992537</v>
      </c>
      <c r="D32" s="169">
        <v>0.5828209156037125</v>
      </c>
      <c r="E32" s="167"/>
      <c r="H32" s="57"/>
    </row>
    <row r="33" spans="1:4" s="1" customFormat="1" ht="11.25">
      <c r="A33" s="191"/>
      <c r="B33" s="40" t="s">
        <v>405</v>
      </c>
      <c r="C33" s="169">
        <v>4.122452843192238</v>
      </c>
      <c r="D33" s="169">
        <v>0.8379362764213644</v>
      </c>
    </row>
    <row r="34" spans="1:4" s="1" customFormat="1" ht="11.25">
      <c r="A34" s="191"/>
      <c r="B34" s="40" t="s">
        <v>414</v>
      </c>
      <c r="C34" s="169">
        <v>4.461831156958587</v>
      </c>
      <c r="D34" s="169">
        <v>0.9587210822802313</v>
      </c>
    </row>
    <row r="35" spans="1:4" s="1" customFormat="1" ht="11.25">
      <c r="A35" s="191"/>
      <c r="B35" s="40" t="s">
        <v>462</v>
      </c>
      <c r="C35" s="169">
        <v>4.459200970166837</v>
      </c>
      <c r="D35" s="169">
        <v>0.030764365050756196</v>
      </c>
    </row>
    <row r="36" spans="1:4" s="1" customFormat="1" ht="11.25">
      <c r="A36" s="191"/>
      <c r="B36" s="40" t="s">
        <v>465</v>
      </c>
      <c r="C36" s="169">
        <v>4.366566495272281</v>
      </c>
      <c r="D36" s="169">
        <v>0.5718067274103514</v>
      </c>
    </row>
    <row r="37" spans="1:4" s="1" customFormat="1" ht="11.25">
      <c r="A37" s="191"/>
      <c r="B37" s="293" t="s">
        <v>472</v>
      </c>
      <c r="C37" s="170">
        <v>4.483536077949538</v>
      </c>
      <c r="D37" s="170">
        <v>1.0816861790797372</v>
      </c>
    </row>
    <row r="38" ht="11.25">
      <c r="B38" s="39" t="s">
        <v>345</v>
      </c>
    </row>
  </sheetData>
  <sheetProtection/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T33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6.140625" defaultRowHeight="12.75"/>
  <cols>
    <col min="1" max="1" width="2.8515625" style="211" customWidth="1"/>
    <col min="2" max="2" width="25.00390625" style="212" customWidth="1"/>
    <col min="3" max="15" width="6.140625" style="203" customWidth="1"/>
    <col min="16" max="18" width="6.140625" style="205" customWidth="1"/>
    <col min="19" max="16384" width="6.140625" style="203" customWidth="1"/>
  </cols>
  <sheetData>
    <row r="1" spans="2:20" ht="12.75">
      <c r="B1" s="186" t="s">
        <v>577</v>
      </c>
      <c r="L1" s="186"/>
      <c r="N1" s="189"/>
      <c r="O1" s="189"/>
      <c r="P1" s="189"/>
      <c r="T1" s="456" t="str">
        <f>'Tab 1'!$L$1</f>
        <v>Carta de Conjuntura | dez 2011</v>
      </c>
    </row>
    <row r="3" spans="2:9" ht="11.25">
      <c r="B3" s="201" t="s">
        <v>570</v>
      </c>
      <c r="C3" s="202"/>
      <c r="D3" s="202"/>
      <c r="E3" s="202"/>
      <c r="F3" s="202"/>
      <c r="G3" s="202"/>
      <c r="H3" s="202"/>
      <c r="I3" s="202"/>
    </row>
    <row r="4" spans="2:9" ht="11.25">
      <c r="B4" s="204" t="s">
        <v>241</v>
      </c>
      <c r="D4" s="205"/>
      <c r="H4" s="206"/>
      <c r="I4" s="206"/>
    </row>
    <row r="5" spans="2:9" ht="11.25">
      <c r="B5" s="207" t="s">
        <v>242</v>
      </c>
      <c r="D5" s="206"/>
      <c r="H5" s="206"/>
      <c r="I5" s="206"/>
    </row>
    <row r="6" spans="2:9" ht="11.25">
      <c r="B6" s="207"/>
      <c r="D6" s="206"/>
      <c r="H6" s="206"/>
      <c r="I6" s="206"/>
    </row>
    <row r="7" spans="2:20" s="210" customFormat="1" ht="12" thickBot="1">
      <c r="B7" s="208"/>
      <c r="C7" s="209">
        <v>1993</v>
      </c>
      <c r="D7" s="209">
        <v>1994</v>
      </c>
      <c r="E7" s="209">
        <v>1995</v>
      </c>
      <c r="F7" s="209">
        <v>1996</v>
      </c>
      <c r="G7" s="209">
        <v>1997</v>
      </c>
      <c r="H7" s="209">
        <v>1998</v>
      </c>
      <c r="I7" s="209">
        <v>1999</v>
      </c>
      <c r="J7" s="209">
        <v>2000</v>
      </c>
      <c r="K7" s="209">
        <v>2001</v>
      </c>
      <c r="L7" s="209">
        <v>2002</v>
      </c>
      <c r="M7" s="209">
        <v>2003</v>
      </c>
      <c r="N7" s="209">
        <v>2004</v>
      </c>
      <c r="O7" s="209">
        <v>2005</v>
      </c>
      <c r="P7" s="209">
        <v>2006</v>
      </c>
      <c r="Q7" s="209">
        <v>2007</v>
      </c>
      <c r="R7" s="209">
        <v>2008</v>
      </c>
      <c r="S7" s="209">
        <v>2009</v>
      </c>
      <c r="T7" s="209">
        <v>2010</v>
      </c>
    </row>
    <row r="8" spans="2:20" ht="12" thickTop="1">
      <c r="B8" s="1" t="s">
        <v>243</v>
      </c>
      <c r="C8" s="205">
        <v>0.44762477526754874</v>
      </c>
      <c r="D8" s="205">
        <v>0.5202039568086396</v>
      </c>
      <c r="E8" s="205">
        <v>0.6959551318577228</v>
      </c>
      <c r="F8" s="205">
        <v>0.5000970773423787</v>
      </c>
      <c r="G8" s="205">
        <v>0.5471352281389683</v>
      </c>
      <c r="H8" s="205">
        <v>0.668259845652482</v>
      </c>
      <c r="I8" s="205">
        <v>0.7433152822761886</v>
      </c>
      <c r="J8" s="205">
        <v>0.7215133467064355</v>
      </c>
      <c r="K8" s="205">
        <v>0.6978797147916961</v>
      </c>
      <c r="L8" s="205">
        <v>0.5393131314190749</v>
      </c>
      <c r="M8" s="205">
        <v>0.4789887297140854</v>
      </c>
      <c r="N8" s="205">
        <v>0.4739806950097295</v>
      </c>
      <c r="O8" s="205">
        <v>0.4232453886731654</v>
      </c>
      <c r="P8" s="205">
        <v>0.42353316169132177</v>
      </c>
      <c r="Q8" s="205">
        <v>0.4628509576774245</v>
      </c>
      <c r="R8" s="205">
        <v>0.5683935120531177</v>
      </c>
      <c r="S8" s="205">
        <v>0.4967563211331467</v>
      </c>
      <c r="T8" s="205">
        <v>0.5601736041458538</v>
      </c>
    </row>
    <row r="9" spans="2:20" ht="11.25">
      <c r="B9" s="1" t="s">
        <v>244</v>
      </c>
      <c r="C9" s="205">
        <v>2.463631458651913</v>
      </c>
      <c r="D9" s="205">
        <v>2.2111530869470393</v>
      </c>
      <c r="E9" s="205">
        <v>1.9323049556522518</v>
      </c>
      <c r="F9" s="205">
        <v>1.8379436181256894</v>
      </c>
      <c r="G9" s="205">
        <v>1.7924229000955025</v>
      </c>
      <c r="H9" s="205">
        <v>1.6651039566325965</v>
      </c>
      <c r="I9" s="205">
        <v>1.5495612736009095</v>
      </c>
      <c r="J9" s="205">
        <v>1.5972309089922525</v>
      </c>
      <c r="K9" s="205">
        <v>1.4941407481246196</v>
      </c>
      <c r="L9" s="205">
        <v>1.3396807397643289</v>
      </c>
      <c r="M9" s="205">
        <v>1.157343960638796</v>
      </c>
      <c r="N9" s="205">
        <v>1.1800377702166058</v>
      </c>
      <c r="O9" s="205">
        <v>1.2285881483536165</v>
      </c>
      <c r="P9" s="205">
        <v>1.188426641374662</v>
      </c>
      <c r="Q9" s="205">
        <v>1.2799204515733982</v>
      </c>
      <c r="R9" s="205">
        <v>1.3015646085077417</v>
      </c>
      <c r="S9" s="205">
        <v>0.9493285655287207</v>
      </c>
      <c r="T9" s="205">
        <v>1.0607322649809565</v>
      </c>
    </row>
    <row r="10" spans="2:20" ht="11.25">
      <c r="B10" s="1" t="s">
        <v>245</v>
      </c>
      <c r="C10" s="205">
        <v>3.9253369856154743</v>
      </c>
      <c r="D10" s="205">
        <v>3.8508213011078443</v>
      </c>
      <c r="E10" s="205">
        <v>4.10533446865893</v>
      </c>
      <c r="F10" s="205">
        <v>3.992248013979674</v>
      </c>
      <c r="G10" s="205">
        <v>3.889044451451032</v>
      </c>
      <c r="H10" s="205">
        <v>4.678779671123889</v>
      </c>
      <c r="I10" s="205">
        <v>4.837203789752614</v>
      </c>
      <c r="J10" s="205">
        <v>4.7814746401386365</v>
      </c>
      <c r="K10" s="205">
        <v>4.984733312188588</v>
      </c>
      <c r="L10" s="205">
        <v>5.805988090717285</v>
      </c>
      <c r="M10" s="205">
        <v>5.471782857240339</v>
      </c>
      <c r="N10" s="205">
        <v>5.304638167075113</v>
      </c>
      <c r="O10" s="205">
        <v>5.794552563364843</v>
      </c>
      <c r="P10" s="205">
        <v>5.760887379845147</v>
      </c>
      <c r="Q10" s="205">
        <v>6.063874906413225</v>
      </c>
      <c r="R10" s="205">
        <v>6.32395188993448</v>
      </c>
      <c r="S10" s="205">
        <v>5.914560337398485</v>
      </c>
      <c r="T10" s="205">
        <v>5.522456355974578</v>
      </c>
    </row>
    <row r="11" spans="2:20" ht="11.25">
      <c r="B11" s="1" t="s">
        <v>445</v>
      </c>
      <c r="C11" s="205">
        <v>0.2246288202146102</v>
      </c>
      <c r="D11" s="205">
        <v>0.284289003906034</v>
      </c>
      <c r="E11" s="205">
        <v>0.3068742125446534</v>
      </c>
      <c r="F11" s="205">
        <v>0.2955077571230636</v>
      </c>
      <c r="G11" s="205">
        <v>0.30332873597173526</v>
      </c>
      <c r="H11" s="205">
        <v>0.3093944010616908</v>
      </c>
      <c r="I11" s="205">
        <v>0.3057897379613904</v>
      </c>
      <c r="J11" s="205">
        <v>0.31006417020353005</v>
      </c>
      <c r="K11" s="205">
        <v>0.31163130963278796</v>
      </c>
      <c r="L11" s="205">
        <v>0.3018580994869477</v>
      </c>
      <c r="M11" s="205">
        <v>0.3003108694501243</v>
      </c>
      <c r="N11" s="205">
        <v>0.31603750655421736</v>
      </c>
      <c r="O11" s="205">
        <v>0.3409388537685972</v>
      </c>
      <c r="P11" s="205">
        <v>0.3601960213915773</v>
      </c>
      <c r="Q11" s="205">
        <v>0.5154302072623844</v>
      </c>
      <c r="R11" s="205">
        <v>0.4942430797815978</v>
      </c>
      <c r="S11" s="205">
        <v>0.4581189156854162</v>
      </c>
      <c r="T11" s="205">
        <v>0.4576446494788619</v>
      </c>
    </row>
    <row r="12" spans="2:20" ht="11.25">
      <c r="B12" s="1" t="s">
        <v>446</v>
      </c>
      <c r="C12" s="205">
        <v>1.0591494523302598</v>
      </c>
      <c r="D12" s="205">
        <v>1.271288838413927</v>
      </c>
      <c r="E12" s="205">
        <v>1.3238433233803801</v>
      </c>
      <c r="F12" s="205">
        <v>1.529165584483785</v>
      </c>
      <c r="G12" s="205">
        <v>1.3631921869768915</v>
      </c>
      <c r="H12" s="205">
        <v>1.2767302861585947</v>
      </c>
      <c r="I12" s="205">
        <v>1.2910870221525392</v>
      </c>
      <c r="J12" s="205">
        <v>1.4968872202373584</v>
      </c>
      <c r="K12" s="205">
        <v>1.3043150031179538</v>
      </c>
      <c r="L12" s="205">
        <v>2.293444597319569</v>
      </c>
      <c r="M12" s="205">
        <v>1.9902461648238654</v>
      </c>
      <c r="N12" s="205">
        <v>2.010754403867529</v>
      </c>
      <c r="O12" s="205">
        <v>2.3807518783796384</v>
      </c>
      <c r="P12" s="205">
        <v>2.3574431166946055</v>
      </c>
      <c r="Q12" s="205">
        <v>2.6432757267129245</v>
      </c>
      <c r="R12" s="205">
        <v>2.7942158211471986</v>
      </c>
      <c r="S12" s="205">
        <v>2.6091401907082292</v>
      </c>
      <c r="T12" s="205">
        <v>2.3633711125761097</v>
      </c>
    </row>
    <row r="13" spans="2:20" ht="11.25">
      <c r="B13" s="1" t="s">
        <v>246</v>
      </c>
      <c r="C13" s="205">
        <v>2.641558713070605</v>
      </c>
      <c r="D13" s="205">
        <v>2.295243458787884</v>
      </c>
      <c r="E13" s="205">
        <v>2.474616932733898</v>
      </c>
      <c r="F13" s="205">
        <v>2.1675746723728246</v>
      </c>
      <c r="G13" s="205">
        <v>2.222523528502406</v>
      </c>
      <c r="H13" s="205">
        <v>3.0926549839036057</v>
      </c>
      <c r="I13" s="205">
        <v>3.2403270296386837</v>
      </c>
      <c r="J13" s="205">
        <v>2.9745232496977487</v>
      </c>
      <c r="K13" s="205">
        <v>3.3687869994378468</v>
      </c>
      <c r="L13" s="205">
        <v>3.2106853939107687</v>
      </c>
      <c r="M13" s="205">
        <v>3.1812258229663493</v>
      </c>
      <c r="N13" s="205">
        <v>2.9778462566533674</v>
      </c>
      <c r="O13" s="205">
        <v>3.0728618312166054</v>
      </c>
      <c r="P13" s="205">
        <v>3.043248241758965</v>
      </c>
      <c r="Q13" s="205">
        <v>2.9051689724379113</v>
      </c>
      <c r="R13" s="205">
        <v>3.0354929890056837</v>
      </c>
      <c r="S13" s="205">
        <v>2.8473012310048387</v>
      </c>
      <c r="T13" s="205">
        <v>2.701440593919606</v>
      </c>
    </row>
    <row r="14" spans="2:20" ht="11.25">
      <c r="B14" s="1" t="s">
        <v>247</v>
      </c>
      <c r="C14" s="205">
        <v>1.3884982723287635</v>
      </c>
      <c r="D14" s="205">
        <v>1.3195170701945003</v>
      </c>
      <c r="E14" s="205">
        <v>1.5420471970866576</v>
      </c>
      <c r="F14" s="205">
        <v>1.2881075147587568</v>
      </c>
      <c r="G14" s="205">
        <v>1.3320463191504348</v>
      </c>
      <c r="H14" s="205">
        <v>1.4958604997319356</v>
      </c>
      <c r="I14" s="205">
        <v>1.434496975514867</v>
      </c>
      <c r="J14" s="205">
        <v>1.5486454861540913</v>
      </c>
      <c r="K14" s="205">
        <v>1.6574497929555745</v>
      </c>
      <c r="L14" s="205">
        <v>1.5211050870808527</v>
      </c>
      <c r="M14" s="205">
        <v>1.5562399208093423</v>
      </c>
      <c r="N14" s="205">
        <v>1.6236329977161967</v>
      </c>
      <c r="O14" s="205">
        <v>1.6631102856272635</v>
      </c>
      <c r="P14" s="205">
        <v>1.6494234756288708</v>
      </c>
      <c r="Q14" s="205">
        <v>1.6021238314922714</v>
      </c>
      <c r="R14" s="205">
        <v>1.7020599489852757</v>
      </c>
      <c r="S14" s="205">
        <v>1.6106842892850044</v>
      </c>
      <c r="T14" s="205">
        <v>1.586798318783578</v>
      </c>
    </row>
    <row r="15" spans="2:20" ht="11.25">
      <c r="B15" s="1" t="s">
        <v>248</v>
      </c>
      <c r="C15" s="205">
        <v>0.8866142675921004</v>
      </c>
      <c r="D15" s="205">
        <v>0.6285095153608649</v>
      </c>
      <c r="E15" s="205">
        <v>0.591707936968084</v>
      </c>
      <c r="F15" s="205">
        <v>0.5808399496481003</v>
      </c>
      <c r="G15" s="205">
        <v>0.5355022393135127</v>
      </c>
      <c r="H15" s="205">
        <v>1.2209432835065888</v>
      </c>
      <c r="I15" s="205">
        <v>1.2822663194838688</v>
      </c>
      <c r="J15" s="205">
        <v>0.9093798592941646</v>
      </c>
      <c r="K15" s="205">
        <v>1.1682679070388962</v>
      </c>
      <c r="L15" s="205">
        <v>1.1071211610735259</v>
      </c>
      <c r="M15" s="205">
        <v>1.1209675635372378</v>
      </c>
      <c r="N15" s="205">
        <v>0.8900668300971726</v>
      </c>
      <c r="O15" s="205">
        <v>0.927139768325743</v>
      </c>
      <c r="P15" s="205">
        <v>0.8816847922155203</v>
      </c>
      <c r="Q15" s="205">
        <v>0.8161937853449756</v>
      </c>
      <c r="R15" s="205">
        <v>0.8196808583317146</v>
      </c>
      <c r="S15" s="205">
        <v>0.7077545417132287</v>
      </c>
      <c r="T15" s="205">
        <v>0.6414927915338984</v>
      </c>
    </row>
    <row r="16" spans="2:20" ht="11.25">
      <c r="B16" s="1" t="s">
        <v>249</v>
      </c>
      <c r="C16" s="205">
        <v>0.36644617314973843</v>
      </c>
      <c r="D16" s="205">
        <v>0.34721687323251893</v>
      </c>
      <c r="E16" s="205">
        <v>0.3408617986791564</v>
      </c>
      <c r="F16" s="205">
        <v>0.2986272079659678</v>
      </c>
      <c r="G16" s="205">
        <v>0.3549749700384584</v>
      </c>
      <c r="H16" s="205">
        <v>0.375851200665081</v>
      </c>
      <c r="I16" s="205">
        <v>0.5235637346399481</v>
      </c>
      <c r="J16" s="205">
        <v>0.5164979042494925</v>
      </c>
      <c r="K16" s="205">
        <v>0.5430692994433761</v>
      </c>
      <c r="L16" s="205">
        <v>0.58245914575639</v>
      </c>
      <c r="M16" s="205">
        <v>0.5040183386197695</v>
      </c>
      <c r="N16" s="205">
        <v>0.4641464288399988</v>
      </c>
      <c r="O16" s="205">
        <v>0.48261177726359944</v>
      </c>
      <c r="P16" s="205">
        <v>0.512139973914574</v>
      </c>
      <c r="Q16" s="205">
        <v>0.4868513556006639</v>
      </c>
      <c r="R16" s="205">
        <v>0.513752181688693</v>
      </c>
      <c r="S16" s="205">
        <v>0.5288624000066062</v>
      </c>
      <c r="T16" s="205">
        <v>0.47314948360212933</v>
      </c>
    </row>
    <row r="17" spans="2:20" ht="11.25">
      <c r="B17" s="57" t="s">
        <v>250</v>
      </c>
      <c r="C17" s="205">
        <v>0.007234143935524744</v>
      </c>
      <c r="D17" s="205">
        <v>0.0034609493387479126</v>
      </c>
      <c r="E17" s="205">
        <v>0.01483049369343733</v>
      </c>
      <c r="F17" s="205">
        <v>0.031044410898646874</v>
      </c>
      <c r="G17" s="205">
        <v>0.028140969071372278</v>
      </c>
      <c r="H17" s="205">
        <v>0.022917496553540747</v>
      </c>
      <c r="I17" s="205">
        <v>0.025635694824629643</v>
      </c>
      <c r="J17" s="205">
        <v>0.022634768483113774</v>
      </c>
      <c r="K17" s="205">
        <v>0.01747861060595821</v>
      </c>
      <c r="L17" s="205">
        <v>0.016602857042323095</v>
      </c>
      <c r="M17" s="205">
        <v>0.017113955073919905</v>
      </c>
      <c r="N17" s="205">
        <v>0.015060628442573724</v>
      </c>
      <c r="O17" s="205">
        <v>0.015070428769224107</v>
      </c>
      <c r="P17" s="205">
        <v>0.014472874127025123</v>
      </c>
      <c r="Q17" s="205">
        <v>0.014312602534458867</v>
      </c>
      <c r="R17" s="205">
        <v>0.015492810143977827</v>
      </c>
      <c r="S17" s="205">
        <v>0.014649642529613469</v>
      </c>
      <c r="T17" s="205">
        <v>0.013961592242902696</v>
      </c>
    </row>
    <row r="18" spans="2:20" ht="11.25">
      <c r="B18" s="1" t="s">
        <v>251</v>
      </c>
      <c r="C18" s="205">
        <v>0.0734501892431159</v>
      </c>
      <c r="D18" s="205">
        <v>1.0592908520086273</v>
      </c>
      <c r="E18" s="205">
        <v>0.022972996720673922</v>
      </c>
      <c r="F18" s="205">
        <v>7.075252567653037E-05</v>
      </c>
      <c r="G18" s="205">
        <v>0.7357062223915353</v>
      </c>
      <c r="H18" s="205">
        <v>0.8289866528663611</v>
      </c>
      <c r="I18" s="205">
        <v>0.7470359147384323</v>
      </c>
      <c r="J18" s="205">
        <v>1.2331373391878808</v>
      </c>
      <c r="K18" s="205">
        <v>1.3206795496015775</v>
      </c>
      <c r="L18" s="205">
        <v>1.3782182706712989</v>
      </c>
      <c r="M18" s="205">
        <v>1.355758457905771</v>
      </c>
      <c r="N18" s="205">
        <v>1.3614649750862475</v>
      </c>
      <c r="O18" s="205">
        <v>1.3617987466978632</v>
      </c>
      <c r="P18" s="205">
        <v>1.3512695720574606</v>
      </c>
      <c r="Q18" s="205">
        <v>1.3790277486832543</v>
      </c>
      <c r="R18" s="205">
        <v>0.03785511665775674</v>
      </c>
      <c r="S18" s="205">
        <v>0.008791327101528553</v>
      </c>
      <c r="T18" s="205">
        <v>0.003157600422582742</v>
      </c>
    </row>
    <row r="19" spans="2:20" ht="11.25">
      <c r="B19" s="1" t="s">
        <v>252</v>
      </c>
      <c r="C19" s="205">
        <v>0.8056455050193057</v>
      </c>
      <c r="D19" s="205">
        <v>0.689172870130987</v>
      </c>
      <c r="E19" s="205">
        <v>0.4568126878877531</v>
      </c>
      <c r="F19" s="205">
        <v>0.3382460579039049</v>
      </c>
      <c r="G19" s="205">
        <v>0.4030178609859487</v>
      </c>
      <c r="H19" s="205">
        <v>0.361565995383574</v>
      </c>
      <c r="I19" s="205">
        <v>0.4579572438344548</v>
      </c>
      <c r="J19" s="205">
        <v>0.2650906337697396</v>
      </c>
      <c r="K19" s="205">
        <v>0.2753241721294857</v>
      </c>
      <c r="L19" s="205">
        <v>0.27219478962960353</v>
      </c>
      <c r="M19" s="205">
        <v>0.2618267155230631</v>
      </c>
      <c r="N19" s="205">
        <v>0.2705908638072251</v>
      </c>
      <c r="O19" s="205">
        <v>0.28405942452288874</v>
      </c>
      <c r="P19" s="205">
        <v>0.28586136157492525</v>
      </c>
      <c r="Q19" s="205">
        <v>0.29616206492387404</v>
      </c>
      <c r="R19" s="205">
        <v>0.6708169090067518</v>
      </c>
      <c r="S19" s="205">
        <v>0.5940372659976957</v>
      </c>
      <c r="T19" s="205">
        <v>0.7055861885737411</v>
      </c>
    </row>
    <row r="20" spans="2:20" ht="11.25">
      <c r="B20" s="1" t="s">
        <v>253</v>
      </c>
      <c r="C20" s="205">
        <v>1.3721718089287294</v>
      </c>
      <c r="D20" s="205">
        <v>2.4019481964736733</v>
      </c>
      <c r="E20" s="205">
        <v>2.1577323201696825</v>
      </c>
      <c r="F20" s="205">
        <v>2.1199986735288294</v>
      </c>
      <c r="G20" s="205">
        <v>2.0356722640246327</v>
      </c>
      <c r="H20" s="205">
        <v>1.9142132339512374</v>
      </c>
      <c r="I20" s="205">
        <v>3.0220006566604125</v>
      </c>
      <c r="J20" s="205">
        <v>3.38311549926154</v>
      </c>
      <c r="K20" s="205">
        <v>3.560610254305234</v>
      </c>
      <c r="L20" s="205">
        <v>3.536703168160306</v>
      </c>
      <c r="M20" s="205">
        <v>3.503866097845935</v>
      </c>
      <c r="N20" s="205">
        <v>4.081201247652702</v>
      </c>
      <c r="O20" s="205">
        <v>4.0877447371350355</v>
      </c>
      <c r="P20" s="205">
        <v>3.847067504955931</v>
      </c>
      <c r="Q20" s="205">
        <v>3.8853729652391404</v>
      </c>
      <c r="R20" s="205">
        <v>3.983940364127007</v>
      </c>
      <c r="S20" s="205">
        <v>3.6391268509676467</v>
      </c>
      <c r="T20" s="205">
        <v>3.7052115294650054</v>
      </c>
    </row>
    <row r="21" spans="2:20" ht="11.25">
      <c r="B21" s="1" t="s">
        <v>254</v>
      </c>
      <c r="C21" s="205">
        <v>1.1601336992774263</v>
      </c>
      <c r="D21" s="205">
        <v>1.0719015792054618</v>
      </c>
      <c r="E21" s="205">
        <v>0.8676509403883684</v>
      </c>
      <c r="F21" s="205">
        <v>0.8755842048273785</v>
      </c>
      <c r="G21" s="205">
        <v>0.8082062208730199</v>
      </c>
      <c r="H21" s="205">
        <v>0.7706261693506927</v>
      </c>
      <c r="I21" s="205">
        <v>0.9234891361036708</v>
      </c>
      <c r="J21" s="205">
        <v>0.8514752311607976</v>
      </c>
      <c r="K21" s="205">
        <v>0.875143544606708</v>
      </c>
      <c r="L21" s="205">
        <v>0.8709088358543856</v>
      </c>
      <c r="M21" s="205">
        <v>1.0198228961774125</v>
      </c>
      <c r="N21" s="205">
        <v>1.0299662076918772</v>
      </c>
      <c r="O21" s="205">
        <v>1.0258228182167939</v>
      </c>
      <c r="P21" s="205">
        <v>1.014846895153966</v>
      </c>
      <c r="Q21" s="205">
        <v>1.013196126489201</v>
      </c>
      <c r="R21" s="205">
        <v>1.042097029806052</v>
      </c>
      <c r="S21" s="205">
        <v>0.9802851130535122</v>
      </c>
      <c r="T21" s="205">
        <v>1.0755127475997577</v>
      </c>
    </row>
    <row r="22" spans="2:20" ht="11.25">
      <c r="B22" s="1" t="s">
        <v>447</v>
      </c>
      <c r="C22" s="205">
        <v>0.7898824715037346</v>
      </c>
      <c r="D22" s="205">
        <v>0.9669393841886481</v>
      </c>
      <c r="E22" s="205">
        <v>0.8293123221149852</v>
      </c>
      <c r="F22" s="205">
        <v>0.7817746588435283</v>
      </c>
      <c r="G22" s="205">
        <v>0.8197282876144003</v>
      </c>
      <c r="H22" s="205">
        <v>0.7866784630156028</v>
      </c>
      <c r="I22" s="205">
        <v>0.6856885106254017</v>
      </c>
      <c r="J22" s="205">
        <v>0.7866149229916184</v>
      </c>
      <c r="K22" s="205">
        <v>0.7193063147781799</v>
      </c>
      <c r="L22" s="205">
        <v>0.9042383868287248</v>
      </c>
      <c r="M22" s="205">
        <v>0.9852630005153099</v>
      </c>
      <c r="N22" s="205">
        <v>1.0514652910455788</v>
      </c>
      <c r="O22" s="205">
        <v>1.2225355739208985</v>
      </c>
      <c r="P22" s="205">
        <v>1.1803688399600925</v>
      </c>
      <c r="Q22" s="205">
        <v>1.3022191336571858</v>
      </c>
      <c r="R22" s="205">
        <v>1.450087290896091</v>
      </c>
      <c r="S22" s="205">
        <v>1.365582102800083</v>
      </c>
      <c r="T22" s="205">
        <v>1.2182310406660786</v>
      </c>
    </row>
    <row r="23" spans="2:20" ht="11.25">
      <c r="B23" s="1" t="s">
        <v>255</v>
      </c>
      <c r="C23" s="205">
        <v>0.08318712375036436</v>
      </c>
      <c r="D23" s="205">
        <v>0.26127572148502837</v>
      </c>
      <c r="E23" s="205">
        <v>0.29771018651885145</v>
      </c>
      <c r="F23" s="205">
        <v>0.30566305193833476</v>
      </c>
      <c r="G23" s="205">
        <v>0.27635609768092634</v>
      </c>
      <c r="H23" s="205">
        <v>0.25349239045597177</v>
      </c>
      <c r="I23" s="205">
        <v>0.29501829410755004</v>
      </c>
      <c r="J23" s="205">
        <v>0.30747449227711826</v>
      </c>
      <c r="K23" s="205">
        <v>0.2967008605066568</v>
      </c>
      <c r="L23" s="205">
        <v>0.29936994908723785</v>
      </c>
      <c r="M23" s="205">
        <v>0.2619822047497924</v>
      </c>
      <c r="N23" s="205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05">
        <v>0</v>
      </c>
    </row>
    <row r="24" spans="2:20" ht="11.25">
      <c r="B24" s="1" t="s">
        <v>256</v>
      </c>
      <c r="C24" s="205">
        <v>0.13026440315207946</v>
      </c>
      <c r="D24" s="205">
        <v>0.10336612934236473</v>
      </c>
      <c r="E24" s="205">
        <v>0.08978956847607515</v>
      </c>
      <c r="F24" s="205">
        <v>0.08599900281078408</v>
      </c>
      <c r="G24" s="205">
        <v>0.07063998986457228</v>
      </c>
      <c r="H24" s="205">
        <v>0.07679068841003027</v>
      </c>
      <c r="I24" s="205">
        <v>0.06197435658315589</v>
      </c>
      <c r="J24" s="205">
        <v>0.14626136253033292</v>
      </c>
      <c r="K24" s="205">
        <v>0.2570414320918117</v>
      </c>
      <c r="L24" s="205">
        <v>0.7837024048248022</v>
      </c>
      <c r="M24" s="205">
        <v>0.5569673144049102</v>
      </c>
      <c r="N24" s="205">
        <v>0.7108973519668853</v>
      </c>
      <c r="O24" s="205">
        <v>0.644633491435221</v>
      </c>
      <c r="P24" s="205">
        <v>0.5454634121635791</v>
      </c>
      <c r="Q24" s="205">
        <v>0.6036171360851186</v>
      </c>
      <c r="R24" s="205">
        <v>0.4267980196988756</v>
      </c>
      <c r="S24" s="205">
        <v>0.5748342684253003</v>
      </c>
      <c r="T24" s="205">
        <v>1.0775890145217908</v>
      </c>
    </row>
    <row r="25" spans="2:20" ht="11.25">
      <c r="B25" s="1" t="s">
        <v>448</v>
      </c>
      <c r="C25" s="205">
        <v>11.258562564345217</v>
      </c>
      <c r="D25" s="205">
        <v>13.139534027037062</v>
      </c>
      <c r="E25" s="205">
        <v>11.470406072138731</v>
      </c>
      <c r="F25" s="205">
        <v>10.868669522724826</v>
      </c>
      <c r="G25" s="205">
        <v>11.40607049219191</v>
      </c>
      <c r="H25" s="205">
        <v>12.027414563395979</v>
      </c>
      <c r="I25" s="205">
        <v>13.348880153107421</v>
      </c>
      <c r="J25" s="205">
        <v>14.096023145499466</v>
      </c>
      <c r="K25" s="205">
        <v>14.499038513730516</v>
      </c>
      <c r="L25" s="205">
        <v>15.746920623999372</v>
      </c>
      <c r="M25" s="205">
        <v>15.070716189789335</v>
      </c>
      <c r="N25" s="205">
        <v>15.479303197994538</v>
      </c>
      <c r="O25" s="205">
        <v>16.088051321089548</v>
      </c>
      <c r="P25" s="205">
        <v>15.61219764290411</v>
      </c>
      <c r="Q25" s="205">
        <v>16.300554093276283</v>
      </c>
      <c r="R25" s="205">
        <v>15.820997550831853</v>
      </c>
      <c r="S25" s="205">
        <v>14.537951794935733</v>
      </c>
      <c r="T25" s="205">
        <v>14.942611938593247</v>
      </c>
    </row>
    <row r="26" spans="2:20" ht="11.25">
      <c r="B26" s="1" t="s">
        <v>449</v>
      </c>
      <c r="C26" s="205">
        <v>1.0209102975890756</v>
      </c>
      <c r="D26" s="205">
        <v>0.3287002925982089</v>
      </c>
      <c r="E26" s="205">
        <v>0.4344441382952005</v>
      </c>
      <c r="F26" s="205">
        <v>0.4024072477563608</v>
      </c>
      <c r="G26" s="205">
        <v>0.5936023098641816</v>
      </c>
      <c r="H26" s="205">
        <v>1.5687599696552987</v>
      </c>
      <c r="I26" s="205">
        <v>1.3330792212328122</v>
      </c>
      <c r="J26" s="205">
        <v>0.8275272038076884</v>
      </c>
      <c r="K26" s="205">
        <v>0.6076212219000167</v>
      </c>
      <c r="L26" s="205">
        <v>0.6965594175077241</v>
      </c>
      <c r="M26" s="205">
        <v>0.9581079195363622</v>
      </c>
      <c r="N26" s="205">
        <v>1.135031636890516</v>
      </c>
      <c r="O26" s="205">
        <v>0.8031307344255176</v>
      </c>
      <c r="P26" s="205">
        <v>0.8591885023216138</v>
      </c>
      <c r="Q26" s="205">
        <v>1.0568440733406155</v>
      </c>
      <c r="R26" s="205">
        <v>1.1892984437068537</v>
      </c>
      <c r="S26" s="205">
        <v>0.8234523703043798</v>
      </c>
      <c r="T26" s="205">
        <v>0.7097611767572185</v>
      </c>
    </row>
    <row r="27" spans="2:20" ht="11.25">
      <c r="B27" s="1" t="s">
        <v>257</v>
      </c>
      <c r="C27" s="205">
        <v>12.279472861934298</v>
      </c>
      <c r="D27" s="205">
        <v>13.468234319635272</v>
      </c>
      <c r="E27" s="205">
        <v>11.904850210433933</v>
      </c>
      <c r="F27" s="205">
        <v>11.271076770481187</v>
      </c>
      <c r="G27" s="205">
        <v>11.999672802056091</v>
      </c>
      <c r="H27" s="205">
        <v>13.596174533051279</v>
      </c>
      <c r="I27" s="205">
        <v>14.681959374340236</v>
      </c>
      <c r="J27" s="205">
        <v>14.923550349307156</v>
      </c>
      <c r="K27" s="205">
        <v>15.106659735630531</v>
      </c>
      <c r="L27" s="205">
        <v>16.443460291361273</v>
      </c>
      <c r="M27" s="205">
        <v>16.079860224842175</v>
      </c>
      <c r="N27" s="205">
        <v>16.61433483488506</v>
      </c>
      <c r="O27" s="205">
        <v>16.891182055515063</v>
      </c>
      <c r="P27" s="205">
        <v>16.47138614522572</v>
      </c>
      <c r="Q27" s="205">
        <v>17.3573981666169</v>
      </c>
      <c r="R27" s="205">
        <v>17.0102959945387</v>
      </c>
      <c r="S27" s="205">
        <v>15.361404165240119</v>
      </c>
      <c r="T27" s="205">
        <v>15.652373115350464</v>
      </c>
    </row>
    <row r="28" spans="2:20" ht="11.25">
      <c r="B28" s="141" t="s">
        <v>258</v>
      </c>
      <c r="C28" s="387">
        <v>6.077860964658033</v>
      </c>
      <c r="D28" s="387">
        <v>7.353881131701559</v>
      </c>
      <c r="E28" s="387">
        <v>6.68897331900299</v>
      </c>
      <c r="F28" s="387">
        <v>6.597521384014769</v>
      </c>
      <c r="G28" s="387">
        <v>6.352220614515626</v>
      </c>
      <c r="H28" s="387">
        <v>6.220945231153406</v>
      </c>
      <c r="I28" s="387">
        <v>6.3742222883161155</v>
      </c>
      <c r="J28" s="387">
        <v>6.979115069157476</v>
      </c>
      <c r="K28" s="387">
        <v>7.242690548452695</v>
      </c>
      <c r="L28" s="387">
        <v>7.131285702878967</v>
      </c>
      <c r="M28" s="387">
        <v>7.017816133199368</v>
      </c>
      <c r="N28" s="387">
        <v>7.104698330876468</v>
      </c>
      <c r="O28" s="387">
        <v>7.2101152223855856</v>
      </c>
      <c r="P28" s="387">
        <v>7.247785382809084</v>
      </c>
      <c r="Q28" s="387">
        <v>7.049870817151033</v>
      </c>
      <c r="R28" s="387">
        <v>7.267979089790492</v>
      </c>
      <c r="S28" s="387">
        <v>7.030740932591304</v>
      </c>
      <c r="T28" s="387">
        <v>6.931447165574579</v>
      </c>
    </row>
    <row r="29" spans="2:13" ht="11.25">
      <c r="B29" s="212" t="s">
        <v>259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</row>
    <row r="30" ht="11.25">
      <c r="B30" s="213"/>
    </row>
    <row r="31" spans="3:15" ht="11.25"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</row>
    <row r="32" spans="3:15" ht="11.25"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</row>
    <row r="33" spans="3:15" ht="11.25"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6.8515625" style="57" customWidth="1"/>
    <col min="3" max="11" width="6.8515625" style="57" customWidth="1"/>
    <col min="12" max="16384" width="11.421875" style="57" customWidth="1"/>
  </cols>
  <sheetData>
    <row r="1" spans="2:11" ht="12.75">
      <c r="B1" s="186" t="s">
        <v>577</v>
      </c>
      <c r="D1" s="186"/>
      <c r="J1" s="189"/>
      <c r="K1" s="456" t="str">
        <f>'Tab 1'!$L$1</f>
        <v>Carta de Conjuntura | dez 2011</v>
      </c>
    </row>
    <row r="3" ht="11.25">
      <c r="B3" s="2" t="s">
        <v>571</v>
      </c>
    </row>
    <row r="4" ht="11.25">
      <c r="B4" s="115" t="s">
        <v>510</v>
      </c>
    </row>
    <row r="5" spans="1:2" ht="11.25">
      <c r="A5" s="214"/>
      <c r="B5" s="1" t="s">
        <v>242</v>
      </c>
    </row>
    <row r="6" spans="1:2" ht="11.25">
      <c r="A6" s="214"/>
      <c r="B6" s="1"/>
    </row>
    <row r="7" spans="2:11" ht="12" thickBot="1">
      <c r="B7" s="215"/>
      <c r="C7" s="216">
        <v>2002</v>
      </c>
      <c r="D7" s="216">
        <v>2003</v>
      </c>
      <c r="E7" s="216">
        <v>2004</v>
      </c>
      <c r="F7" s="216">
        <v>2005</v>
      </c>
      <c r="G7" s="216">
        <v>2006</v>
      </c>
      <c r="H7" s="216">
        <v>2007</v>
      </c>
      <c r="I7" s="216">
        <v>2008</v>
      </c>
      <c r="J7" s="216">
        <v>2009</v>
      </c>
      <c r="K7" s="216">
        <v>2010</v>
      </c>
    </row>
    <row r="8" spans="1:11" ht="12" thickTop="1">
      <c r="A8" s="217"/>
      <c r="B8" s="218" t="s">
        <v>260</v>
      </c>
      <c r="C8" s="90">
        <v>4.45</v>
      </c>
      <c r="D8" s="90">
        <v>5.24</v>
      </c>
      <c r="E8" s="90">
        <v>2.9</v>
      </c>
      <c r="F8" s="90">
        <v>3.58</v>
      </c>
      <c r="G8" s="90">
        <v>3.63</v>
      </c>
      <c r="H8" s="90">
        <v>2.8</v>
      </c>
      <c r="I8" s="90">
        <v>2.04</v>
      </c>
      <c r="J8" s="90">
        <v>3.34</v>
      </c>
      <c r="K8" s="90">
        <v>2.55</v>
      </c>
    </row>
    <row r="9" spans="1:11" ht="11.25">
      <c r="A9" s="219"/>
      <c r="B9" s="220" t="s">
        <v>261</v>
      </c>
      <c r="C9" s="90">
        <v>0.68</v>
      </c>
      <c r="D9" s="90">
        <v>3.66</v>
      </c>
      <c r="E9" s="90">
        <v>1.39</v>
      </c>
      <c r="F9" s="90">
        <v>3.41</v>
      </c>
      <c r="G9" s="90">
        <v>3.14</v>
      </c>
      <c r="H9" s="90">
        <v>2.24</v>
      </c>
      <c r="I9" s="90">
        <v>0.82</v>
      </c>
      <c r="J9" s="90">
        <v>3.37</v>
      </c>
      <c r="K9" s="90">
        <v>1.25</v>
      </c>
    </row>
    <row r="10" spans="1:11" ht="11.25">
      <c r="A10" s="219"/>
      <c r="B10" s="220" t="s">
        <v>262</v>
      </c>
      <c r="C10" s="90">
        <v>3.48</v>
      </c>
      <c r="D10" s="90">
        <v>1.59</v>
      </c>
      <c r="E10" s="90">
        <v>1.75</v>
      </c>
      <c r="F10" s="90">
        <v>0.25</v>
      </c>
      <c r="G10" s="90">
        <v>0.7</v>
      </c>
      <c r="H10" s="90">
        <v>0.48</v>
      </c>
      <c r="I10" s="90">
        <v>1.16</v>
      </c>
      <c r="J10" s="90">
        <v>-0.07</v>
      </c>
      <c r="K10" s="90">
        <v>1.3</v>
      </c>
    </row>
    <row r="11" spans="1:11" ht="11.25">
      <c r="A11" s="219"/>
      <c r="B11" s="221" t="s">
        <v>263</v>
      </c>
      <c r="C11" s="90">
        <v>0.29</v>
      </c>
      <c r="D11" s="90">
        <v>-0.01</v>
      </c>
      <c r="E11" s="90">
        <v>-0.24</v>
      </c>
      <c r="F11" s="90">
        <v>-0.09</v>
      </c>
      <c r="G11" s="90">
        <v>-0.21</v>
      </c>
      <c r="H11" s="90">
        <v>0.08</v>
      </c>
      <c r="I11" s="90">
        <v>0.06</v>
      </c>
      <c r="J11" s="90">
        <v>0.03</v>
      </c>
      <c r="K11" s="90">
        <v>0</v>
      </c>
    </row>
    <row r="12" spans="1:11" ht="11.25">
      <c r="A12" s="219"/>
      <c r="B12" s="220" t="s">
        <v>264</v>
      </c>
      <c r="C12" s="441">
        <v>-3.22</v>
      </c>
      <c r="D12" s="441">
        <v>-3.27</v>
      </c>
      <c r="E12" s="441">
        <v>-3.72</v>
      </c>
      <c r="F12" s="441">
        <v>-3.79</v>
      </c>
      <c r="G12" s="441">
        <v>-3.2</v>
      </c>
      <c r="H12" s="441">
        <v>-3.31</v>
      </c>
      <c r="I12" s="441">
        <v>-3.42</v>
      </c>
      <c r="J12" s="441">
        <v>-2.03</v>
      </c>
      <c r="K12" s="441">
        <v>-2.77</v>
      </c>
    </row>
    <row r="13" spans="1:11" ht="11.25">
      <c r="A13" s="219"/>
      <c r="B13" s="220" t="s">
        <v>261</v>
      </c>
      <c r="C13" s="86">
        <v>-2.16</v>
      </c>
      <c r="D13" s="86">
        <v>-2.28</v>
      </c>
      <c r="E13" s="86">
        <v>-2.7</v>
      </c>
      <c r="F13" s="86">
        <v>-2.6</v>
      </c>
      <c r="G13" s="86">
        <v>-2.17</v>
      </c>
      <c r="H13" s="86">
        <v>-2.23</v>
      </c>
      <c r="I13" s="86">
        <v>-2.35</v>
      </c>
      <c r="J13" s="86">
        <v>-1.33</v>
      </c>
      <c r="K13" s="86">
        <v>-2.14</v>
      </c>
    </row>
    <row r="14" spans="1:11" ht="11.25">
      <c r="A14" s="219"/>
      <c r="B14" s="220" t="s">
        <v>262</v>
      </c>
      <c r="C14" s="86">
        <v>-0.72</v>
      </c>
      <c r="D14" s="86">
        <v>-0.81</v>
      </c>
      <c r="E14" s="86">
        <v>-0.9</v>
      </c>
      <c r="F14" s="86">
        <v>-0.99</v>
      </c>
      <c r="G14" s="86">
        <v>-0.83</v>
      </c>
      <c r="H14" s="86">
        <v>-1.12</v>
      </c>
      <c r="I14" s="86">
        <v>-1.01</v>
      </c>
      <c r="J14" s="86">
        <v>-0.66</v>
      </c>
      <c r="K14" s="86">
        <v>-0.56</v>
      </c>
    </row>
    <row r="15" spans="1:11" ht="11.25">
      <c r="A15" s="219"/>
      <c r="B15" s="221" t="s">
        <v>263</v>
      </c>
      <c r="C15" s="136">
        <v>-0.34</v>
      </c>
      <c r="D15" s="136">
        <v>-0.18</v>
      </c>
      <c r="E15" s="136">
        <v>-0.12</v>
      </c>
      <c r="F15" s="136">
        <v>-0.2</v>
      </c>
      <c r="G15" s="136">
        <v>-0.2</v>
      </c>
      <c r="H15" s="136">
        <v>0.05</v>
      </c>
      <c r="I15" s="136">
        <v>-0.06</v>
      </c>
      <c r="J15" s="136">
        <v>-0.04</v>
      </c>
      <c r="K15" s="136">
        <v>-0.06</v>
      </c>
    </row>
    <row r="16" spans="1:11" ht="11.25">
      <c r="A16" s="219"/>
      <c r="B16" s="222" t="s">
        <v>265</v>
      </c>
      <c r="C16" s="441">
        <v>7.66</v>
      </c>
      <c r="D16" s="441">
        <v>8.51</v>
      </c>
      <c r="E16" s="441">
        <v>6.62</v>
      </c>
      <c r="F16" s="441">
        <v>7.36</v>
      </c>
      <c r="G16" s="441">
        <v>6.83</v>
      </c>
      <c r="H16" s="441">
        <v>6.11</v>
      </c>
      <c r="I16" s="441">
        <v>5.46</v>
      </c>
      <c r="J16" s="441">
        <v>5.37</v>
      </c>
      <c r="K16" s="441">
        <v>5.32</v>
      </c>
    </row>
    <row r="17" spans="1:11" ht="11.25">
      <c r="A17" s="219"/>
      <c r="B17" s="220" t="s">
        <v>261</v>
      </c>
      <c r="C17" s="86">
        <v>2.84</v>
      </c>
      <c r="D17" s="86">
        <v>5.94</v>
      </c>
      <c r="E17" s="86">
        <v>4.09</v>
      </c>
      <c r="F17" s="86">
        <v>6.01</v>
      </c>
      <c r="G17" s="86">
        <v>5.31</v>
      </c>
      <c r="H17" s="86">
        <v>4.47</v>
      </c>
      <c r="I17" s="86">
        <v>3.17</v>
      </c>
      <c r="J17" s="86">
        <v>4.7</v>
      </c>
      <c r="K17" s="86">
        <v>3.39</v>
      </c>
    </row>
    <row r="18" spans="1:11" ht="11.25">
      <c r="A18" s="219"/>
      <c r="B18" s="220" t="s">
        <v>262</v>
      </c>
      <c r="C18" s="86">
        <v>4.2</v>
      </c>
      <c r="D18" s="86">
        <v>2.4</v>
      </c>
      <c r="E18" s="86">
        <v>2.65</v>
      </c>
      <c r="F18" s="86">
        <v>1.25</v>
      </c>
      <c r="G18" s="86">
        <v>1.53</v>
      </c>
      <c r="H18" s="86">
        <v>1.6</v>
      </c>
      <c r="I18" s="86">
        <v>2.17</v>
      </c>
      <c r="J18" s="86">
        <v>0.59</v>
      </c>
      <c r="K18" s="86">
        <v>1.86</v>
      </c>
    </row>
    <row r="19" spans="1:11" ht="11.25">
      <c r="A19" s="219"/>
      <c r="B19" s="221" t="s">
        <v>263</v>
      </c>
      <c r="C19" s="136">
        <v>0.62</v>
      </c>
      <c r="D19" s="136">
        <v>0.17</v>
      </c>
      <c r="E19" s="136">
        <v>-0.12</v>
      </c>
      <c r="F19" s="136">
        <v>0.11</v>
      </c>
      <c r="G19" s="136">
        <v>-0.01</v>
      </c>
      <c r="H19" s="136">
        <v>0.03</v>
      </c>
      <c r="I19" s="136">
        <v>0.12</v>
      </c>
      <c r="J19" s="136">
        <v>0.07</v>
      </c>
      <c r="K19" s="136">
        <v>0.07</v>
      </c>
    </row>
    <row r="20" spans="1:11" ht="11.25">
      <c r="A20" s="40"/>
      <c r="B20" s="57" t="s">
        <v>200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1" ht="11.25">
      <c r="A21" s="40"/>
      <c r="B21" s="57" t="s">
        <v>266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1.25">
      <c r="A22" s="40"/>
      <c r="B22" s="223" t="s">
        <v>537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1.25">
      <c r="A23" s="40"/>
      <c r="B23" s="57" t="s">
        <v>509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2" ht="11.25">
      <c r="A24" s="40"/>
      <c r="B24" s="96"/>
    </row>
    <row r="25" spans="3:11" ht="11.25">
      <c r="C25" s="90"/>
      <c r="D25" s="90"/>
      <c r="E25" s="90"/>
      <c r="F25" s="90"/>
      <c r="G25" s="90"/>
      <c r="H25" s="90"/>
      <c r="I25" s="90"/>
      <c r="J25" s="90"/>
      <c r="K25" s="90"/>
    </row>
    <row r="43" spans="3:11" ht="11.25">
      <c r="C43" s="469"/>
      <c r="D43" s="469"/>
      <c r="E43" s="469"/>
      <c r="F43" s="469"/>
      <c r="G43" s="469"/>
      <c r="H43" s="469"/>
      <c r="I43" s="469"/>
      <c r="J43" s="469"/>
      <c r="K43" s="469"/>
    </row>
    <row r="44" spans="3:11" ht="11.25">
      <c r="C44" s="469"/>
      <c r="D44" s="469"/>
      <c r="E44" s="469"/>
      <c r="F44" s="469"/>
      <c r="G44" s="469"/>
      <c r="H44" s="469"/>
      <c r="I44" s="469"/>
      <c r="J44" s="469"/>
      <c r="K44" s="469"/>
    </row>
    <row r="45" spans="3:11" ht="11.25">
      <c r="C45" s="469"/>
      <c r="D45" s="469"/>
      <c r="E45" s="469"/>
      <c r="F45" s="469"/>
      <c r="G45" s="469"/>
      <c r="H45" s="469"/>
      <c r="I45" s="469"/>
      <c r="J45" s="469"/>
      <c r="K45" s="469"/>
    </row>
    <row r="46" spans="3:11" ht="11.25">
      <c r="C46" s="469"/>
      <c r="D46" s="469"/>
      <c r="E46" s="469"/>
      <c r="F46" s="469"/>
      <c r="G46" s="469"/>
      <c r="H46" s="469"/>
      <c r="I46" s="469"/>
      <c r="J46" s="469"/>
      <c r="K46" s="469"/>
    </row>
    <row r="47" spans="3:11" ht="11.25">
      <c r="C47" s="469"/>
      <c r="D47" s="469"/>
      <c r="E47" s="469"/>
      <c r="F47" s="469"/>
      <c r="G47" s="469"/>
      <c r="H47" s="469"/>
      <c r="I47" s="469"/>
      <c r="J47" s="469"/>
      <c r="K47" s="469"/>
    </row>
    <row r="48" spans="3:11" ht="11.25">
      <c r="C48" s="469"/>
      <c r="D48" s="469"/>
      <c r="E48" s="469"/>
      <c r="F48" s="469"/>
      <c r="G48" s="469"/>
      <c r="H48" s="469"/>
      <c r="I48" s="469"/>
      <c r="J48" s="469"/>
      <c r="K48" s="469"/>
    </row>
    <row r="49" spans="3:11" ht="11.25">
      <c r="C49" s="469"/>
      <c r="D49" s="469"/>
      <c r="E49" s="469"/>
      <c r="F49" s="469"/>
      <c r="G49" s="469"/>
      <c r="H49" s="469"/>
      <c r="I49" s="469"/>
      <c r="J49" s="469"/>
      <c r="K49" s="469"/>
    </row>
    <row r="50" spans="3:11" ht="11.25">
      <c r="C50" s="469"/>
      <c r="D50" s="469"/>
      <c r="E50" s="469"/>
      <c r="F50" s="469"/>
      <c r="G50" s="469"/>
      <c r="H50" s="469"/>
      <c r="I50" s="469"/>
      <c r="J50" s="469"/>
      <c r="K50" s="469"/>
    </row>
    <row r="51" spans="3:11" ht="11.25">
      <c r="C51" s="469"/>
      <c r="D51" s="469"/>
      <c r="E51" s="469"/>
      <c r="F51" s="469"/>
      <c r="G51" s="469"/>
      <c r="H51" s="469"/>
      <c r="I51" s="469"/>
      <c r="J51" s="469"/>
      <c r="K51" s="469"/>
    </row>
    <row r="52" spans="3:11" ht="11.25">
      <c r="C52" s="469"/>
      <c r="D52" s="469"/>
      <c r="E52" s="469"/>
      <c r="F52" s="469"/>
      <c r="G52" s="469"/>
      <c r="H52" s="469"/>
      <c r="I52" s="469"/>
      <c r="J52" s="469"/>
      <c r="K52" s="469"/>
    </row>
    <row r="53" spans="3:11" ht="11.25">
      <c r="C53" s="469"/>
      <c r="D53" s="469"/>
      <c r="E53" s="469"/>
      <c r="F53" s="469"/>
      <c r="G53" s="469"/>
      <c r="H53" s="469"/>
      <c r="I53" s="469"/>
      <c r="J53" s="469"/>
      <c r="K53" s="469"/>
    </row>
    <row r="54" spans="3:11" ht="11.25">
      <c r="C54" s="469"/>
      <c r="D54" s="469"/>
      <c r="E54" s="469"/>
      <c r="F54" s="469"/>
      <c r="G54" s="469"/>
      <c r="H54" s="469"/>
      <c r="I54" s="469"/>
      <c r="J54" s="469"/>
      <c r="K54" s="469"/>
    </row>
  </sheetData>
  <sheetProtection/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7.57421875" style="57" customWidth="1"/>
    <col min="3" max="12" width="6.57421875" style="57" customWidth="1"/>
    <col min="13" max="160" width="11.28125" style="57" customWidth="1"/>
    <col min="161" max="16384" width="11.421875" style="57" customWidth="1"/>
  </cols>
  <sheetData>
    <row r="1" spans="2:12" ht="12.75">
      <c r="B1" s="186" t="s">
        <v>577</v>
      </c>
      <c r="E1" s="186"/>
      <c r="G1" s="189"/>
      <c r="H1" s="189"/>
      <c r="K1" s="189"/>
      <c r="L1" s="456" t="str">
        <f>'Tab 1'!$L$1</f>
        <v>Carta de Conjuntura | dez 2011</v>
      </c>
    </row>
    <row r="3" ht="11.25">
      <c r="B3" s="2" t="s">
        <v>572</v>
      </c>
    </row>
    <row r="4" ht="11.25">
      <c r="B4" s="115" t="s">
        <v>267</v>
      </c>
    </row>
    <row r="5" spans="1:2" ht="11.25">
      <c r="A5" s="214"/>
      <c r="B5" s="224" t="s">
        <v>268</v>
      </c>
    </row>
    <row r="6" spans="1:2" ht="11.25">
      <c r="A6" s="214"/>
      <c r="B6" s="224"/>
    </row>
    <row r="7" spans="2:12" ht="12" thickBot="1">
      <c r="B7" s="215"/>
      <c r="C7" s="216">
        <v>2001</v>
      </c>
      <c r="D7" s="216">
        <v>2002</v>
      </c>
      <c r="E7" s="216">
        <v>2003</v>
      </c>
      <c r="F7" s="216">
        <v>2004</v>
      </c>
      <c r="G7" s="216">
        <v>2005</v>
      </c>
      <c r="H7" s="216">
        <v>2006</v>
      </c>
      <c r="I7" s="216">
        <v>2007</v>
      </c>
      <c r="J7" s="216">
        <v>2008</v>
      </c>
      <c r="K7" s="216">
        <v>2009</v>
      </c>
      <c r="L7" s="216">
        <v>2010</v>
      </c>
    </row>
    <row r="8" spans="1:12" ht="12" thickTop="1">
      <c r="A8" s="217"/>
      <c r="B8" s="220" t="s">
        <v>269</v>
      </c>
      <c r="C8" s="165">
        <v>52.02</v>
      </c>
      <c r="D8" s="165">
        <v>60.38</v>
      </c>
      <c r="E8" s="165">
        <v>54.83</v>
      </c>
      <c r="F8" s="165">
        <v>50.61</v>
      </c>
      <c r="G8" s="165">
        <v>48.44</v>
      </c>
      <c r="H8" s="165">
        <v>47.27</v>
      </c>
      <c r="I8" s="165">
        <v>45.53</v>
      </c>
      <c r="J8" s="165">
        <v>38.53</v>
      </c>
      <c r="K8" s="165">
        <v>42.78</v>
      </c>
      <c r="L8" s="165">
        <v>40.16</v>
      </c>
    </row>
    <row r="9" spans="1:12" ht="11.25">
      <c r="A9" s="219"/>
      <c r="B9" s="225" t="s">
        <v>270</v>
      </c>
      <c r="C9" s="165">
        <v>31.6228068483244</v>
      </c>
      <c r="D9" s="165">
        <v>37.95</v>
      </c>
      <c r="E9" s="165">
        <v>34.05</v>
      </c>
      <c r="F9" s="165">
        <v>30.98</v>
      </c>
      <c r="G9" s="165">
        <v>30.93</v>
      </c>
      <c r="H9" s="165">
        <v>31.05</v>
      </c>
      <c r="I9" s="165">
        <v>30.69</v>
      </c>
      <c r="J9" s="165">
        <v>24.02</v>
      </c>
      <c r="K9" s="165">
        <v>29.28</v>
      </c>
      <c r="L9" s="165">
        <v>27.24</v>
      </c>
    </row>
    <row r="10" spans="1:12" ht="11.25">
      <c r="A10" s="219"/>
      <c r="B10" s="225" t="s">
        <v>271</v>
      </c>
      <c r="C10" s="165">
        <v>17.6298541323716</v>
      </c>
      <c r="D10" s="165">
        <v>19.82</v>
      </c>
      <c r="E10" s="165">
        <v>18.63</v>
      </c>
      <c r="F10" s="165">
        <v>18.08</v>
      </c>
      <c r="G10" s="165">
        <v>16.3</v>
      </c>
      <c r="H10" s="165">
        <v>15.36</v>
      </c>
      <c r="I10" s="165">
        <v>14.03</v>
      </c>
      <c r="J10" s="165">
        <v>13.69</v>
      </c>
      <c r="K10" s="165">
        <v>12.76</v>
      </c>
      <c r="L10" s="165">
        <v>12.27</v>
      </c>
    </row>
    <row r="11" spans="1:12" ht="11.25">
      <c r="A11" s="219"/>
      <c r="B11" s="225" t="s">
        <v>272</v>
      </c>
      <c r="C11" s="165">
        <v>2.77</v>
      </c>
      <c r="D11" s="165">
        <v>2.6</v>
      </c>
      <c r="E11" s="165">
        <v>2.16</v>
      </c>
      <c r="F11" s="165">
        <v>1.54</v>
      </c>
      <c r="G11" s="165">
        <v>1.2</v>
      </c>
      <c r="H11" s="165">
        <v>0.86</v>
      </c>
      <c r="I11" s="165">
        <v>0.82</v>
      </c>
      <c r="J11" s="165">
        <v>0.82</v>
      </c>
      <c r="K11" s="165">
        <v>0.75</v>
      </c>
      <c r="L11" s="165">
        <v>0.65</v>
      </c>
    </row>
    <row r="12" spans="1:12" ht="11.25">
      <c r="A12" s="219"/>
      <c r="B12" s="220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12" ht="11.25">
      <c r="A13" s="219"/>
      <c r="B13" s="220" t="s">
        <v>273</v>
      </c>
      <c r="C13" s="165">
        <v>9.61</v>
      </c>
      <c r="D13" s="165">
        <v>15.68</v>
      </c>
      <c r="E13" s="165">
        <v>11.16</v>
      </c>
      <c r="F13" s="165">
        <v>7.89</v>
      </c>
      <c r="G13" s="165">
        <v>3.16</v>
      </c>
      <c r="H13" s="165">
        <v>-1.17</v>
      </c>
      <c r="I13" s="165">
        <v>-7.45</v>
      </c>
      <c r="J13" s="165">
        <v>-10.96</v>
      </c>
      <c r="K13" s="165">
        <v>-9.18</v>
      </c>
      <c r="L13" s="165">
        <v>-9.79</v>
      </c>
    </row>
    <row r="14" spans="1:12" ht="11.25">
      <c r="A14" s="219"/>
      <c r="B14" s="225" t="s">
        <v>270</v>
      </c>
      <c r="C14" s="165">
        <v>7.92946011783715</v>
      </c>
      <c r="D14" s="165">
        <v>13.37</v>
      </c>
      <c r="E14" s="165">
        <v>9.43</v>
      </c>
      <c r="F14" s="165">
        <v>6.44</v>
      </c>
      <c r="G14" s="165">
        <v>2.18</v>
      </c>
      <c r="H14" s="165">
        <v>-1.98</v>
      </c>
      <c r="I14" s="165">
        <v>-8.07</v>
      </c>
      <c r="J14" s="165">
        <v>-11.76</v>
      </c>
      <c r="K14" s="165">
        <v>-9.83</v>
      </c>
      <c r="L14" s="165">
        <v>-10.51</v>
      </c>
    </row>
    <row r="15" spans="1:12" ht="11.25">
      <c r="A15" s="219"/>
      <c r="B15" s="225" t="s">
        <v>271</v>
      </c>
      <c r="C15" s="165">
        <v>1.00113597965189</v>
      </c>
      <c r="D15" s="165">
        <v>1.44</v>
      </c>
      <c r="E15" s="165">
        <v>1.12</v>
      </c>
      <c r="F15" s="165">
        <v>0.96</v>
      </c>
      <c r="G15" s="165">
        <v>0.7</v>
      </c>
      <c r="H15" s="165">
        <v>0.61</v>
      </c>
      <c r="I15" s="165">
        <v>0.46</v>
      </c>
      <c r="J15" s="165">
        <v>0.61</v>
      </c>
      <c r="K15" s="165">
        <v>0.52</v>
      </c>
      <c r="L15" s="165">
        <v>0.6</v>
      </c>
    </row>
    <row r="16" spans="1:12" ht="11.25">
      <c r="A16" s="219"/>
      <c r="B16" s="225" t="s">
        <v>272</v>
      </c>
      <c r="C16" s="165">
        <v>0.68</v>
      </c>
      <c r="D16" s="165">
        <v>0.87</v>
      </c>
      <c r="E16" s="165">
        <v>0.61</v>
      </c>
      <c r="F16" s="165">
        <v>0.49</v>
      </c>
      <c r="G16" s="165">
        <v>0.28</v>
      </c>
      <c r="H16" s="165">
        <v>0.2</v>
      </c>
      <c r="I16" s="165">
        <v>0.15</v>
      </c>
      <c r="J16" s="165">
        <v>0.19</v>
      </c>
      <c r="K16" s="165">
        <v>0.13</v>
      </c>
      <c r="L16" s="165">
        <v>0.13</v>
      </c>
    </row>
    <row r="17" spans="1:12" ht="11.25">
      <c r="A17" s="219"/>
      <c r="B17" s="220"/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2" ht="11.25">
      <c r="A18" s="219"/>
      <c r="B18" s="220" t="s">
        <v>274</v>
      </c>
      <c r="C18" s="165">
        <v>42.41</v>
      </c>
      <c r="D18" s="165">
        <v>44.7</v>
      </c>
      <c r="E18" s="165">
        <v>43.67</v>
      </c>
      <c r="F18" s="165">
        <v>42.71</v>
      </c>
      <c r="G18" s="165">
        <v>45.27</v>
      </c>
      <c r="H18" s="165">
        <v>48.44</v>
      </c>
      <c r="I18" s="165">
        <v>52.99</v>
      </c>
      <c r="J18" s="165">
        <v>49.5</v>
      </c>
      <c r="K18" s="165">
        <v>51.97</v>
      </c>
      <c r="L18" s="165">
        <v>49.95</v>
      </c>
    </row>
    <row r="19" spans="1:12" ht="11.25">
      <c r="A19" s="219"/>
      <c r="B19" s="225" t="s">
        <v>270</v>
      </c>
      <c r="C19" s="165">
        <v>23.6933467304873</v>
      </c>
      <c r="D19" s="165">
        <v>24.58</v>
      </c>
      <c r="E19" s="165">
        <v>24.62</v>
      </c>
      <c r="F19" s="165">
        <v>24.54</v>
      </c>
      <c r="G19" s="165">
        <v>28.75</v>
      </c>
      <c r="H19" s="165">
        <v>33.04</v>
      </c>
      <c r="I19" s="165">
        <v>38.76</v>
      </c>
      <c r="J19" s="165">
        <v>35.79</v>
      </c>
      <c r="K19" s="165">
        <v>39.11</v>
      </c>
      <c r="L19" s="165">
        <v>37.76</v>
      </c>
    </row>
    <row r="20" spans="1:12" ht="11.25">
      <c r="A20" s="219"/>
      <c r="B20" s="225" t="s">
        <v>271</v>
      </c>
      <c r="C20" s="165">
        <v>16.6287181527197</v>
      </c>
      <c r="D20" s="165">
        <v>18.38</v>
      </c>
      <c r="E20" s="165">
        <v>17.51</v>
      </c>
      <c r="F20" s="165">
        <v>17.12</v>
      </c>
      <c r="G20" s="165">
        <v>15.6</v>
      </c>
      <c r="H20" s="165">
        <v>14.75</v>
      </c>
      <c r="I20" s="165">
        <v>13.56</v>
      </c>
      <c r="J20" s="165">
        <v>13.07</v>
      </c>
      <c r="K20" s="165">
        <v>12.24</v>
      </c>
      <c r="L20" s="165">
        <v>11.67</v>
      </c>
    </row>
    <row r="21" spans="1:12" ht="11.25">
      <c r="A21" s="219"/>
      <c r="B21" s="226" t="s">
        <v>272</v>
      </c>
      <c r="C21" s="227">
        <v>2.09</v>
      </c>
      <c r="D21" s="227">
        <v>1.73</v>
      </c>
      <c r="E21" s="227">
        <v>1.54</v>
      </c>
      <c r="F21" s="227">
        <v>1.06</v>
      </c>
      <c r="G21" s="227">
        <v>0.92</v>
      </c>
      <c r="H21" s="227">
        <v>0.66</v>
      </c>
      <c r="I21" s="227">
        <v>0.66</v>
      </c>
      <c r="J21" s="227">
        <v>0.64</v>
      </c>
      <c r="K21" s="227">
        <v>0.61</v>
      </c>
      <c r="L21" s="227">
        <v>0.52</v>
      </c>
    </row>
    <row r="22" ht="11.25">
      <c r="B22" s="57" t="s">
        <v>200</v>
      </c>
    </row>
    <row r="24" spans="3:12" ht="11.25">
      <c r="C24" s="165"/>
      <c r="D24" s="165"/>
      <c r="E24" s="165"/>
      <c r="F24" s="165"/>
      <c r="G24" s="165"/>
      <c r="H24" s="165"/>
      <c r="I24" s="165"/>
      <c r="J24" s="165"/>
      <c r="K24" s="165"/>
      <c r="L24" s="165"/>
    </row>
    <row r="25" spans="3:12" ht="11.25">
      <c r="C25" s="165"/>
      <c r="D25" s="165"/>
      <c r="E25" s="165"/>
      <c r="F25" s="165"/>
      <c r="G25" s="165"/>
      <c r="H25" s="165"/>
      <c r="I25" s="165"/>
      <c r="J25" s="165"/>
      <c r="K25" s="165"/>
      <c r="L25" s="165"/>
    </row>
    <row r="26" spans="3:12" ht="11.25">
      <c r="C26" s="165"/>
      <c r="D26" s="165"/>
      <c r="E26" s="165"/>
      <c r="F26" s="165"/>
      <c r="G26" s="165"/>
      <c r="H26" s="165"/>
      <c r="I26" s="165"/>
      <c r="J26" s="165"/>
      <c r="K26" s="165"/>
      <c r="L26" s="165"/>
    </row>
    <row r="27" spans="3:12" ht="11.25"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3:12" ht="11.25"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3:12" ht="11.25">
      <c r="C29" s="165"/>
      <c r="D29" s="165"/>
      <c r="E29" s="165"/>
      <c r="F29" s="165"/>
      <c r="G29" s="165"/>
      <c r="H29" s="165"/>
      <c r="I29" s="165"/>
      <c r="J29" s="165"/>
      <c r="K29" s="165"/>
      <c r="L29" s="165"/>
    </row>
    <row r="30" spans="3:12" ht="11.25">
      <c r="C30" s="165"/>
      <c r="D30" s="165"/>
      <c r="E30" s="165"/>
      <c r="F30" s="165"/>
      <c r="G30" s="165"/>
      <c r="H30" s="165"/>
      <c r="I30" s="165"/>
      <c r="J30" s="165"/>
      <c r="K30" s="165"/>
      <c r="L30" s="165"/>
    </row>
    <row r="32" spans="3:12" ht="11.25">
      <c r="C32" s="165"/>
      <c r="D32" s="165"/>
      <c r="E32" s="165"/>
      <c r="F32" s="165"/>
      <c r="G32" s="165"/>
      <c r="H32" s="165"/>
      <c r="I32" s="165"/>
      <c r="J32" s="165"/>
      <c r="K32" s="165"/>
      <c r="L32" s="165"/>
    </row>
    <row r="33" spans="3:12" ht="11.25">
      <c r="C33" s="165"/>
      <c r="D33" s="165"/>
      <c r="E33" s="165"/>
      <c r="F33" s="165"/>
      <c r="G33" s="165"/>
      <c r="H33" s="165"/>
      <c r="I33" s="165"/>
      <c r="J33" s="165"/>
      <c r="K33" s="165"/>
      <c r="L33" s="165"/>
    </row>
    <row r="34" spans="3:12" ht="11.25">
      <c r="C34" s="165"/>
      <c r="D34" s="165"/>
      <c r="E34" s="165"/>
      <c r="F34" s="165"/>
      <c r="G34" s="165"/>
      <c r="H34" s="165"/>
      <c r="I34" s="165"/>
      <c r="J34" s="165"/>
      <c r="K34" s="165"/>
      <c r="L34" s="165"/>
    </row>
    <row r="35" spans="3:12" ht="11.25">
      <c r="C35" s="165"/>
      <c r="D35" s="165"/>
      <c r="E35" s="165"/>
      <c r="F35" s="165"/>
      <c r="G35" s="165"/>
      <c r="H35" s="165"/>
      <c r="I35" s="165"/>
      <c r="J35" s="165"/>
      <c r="K35" s="165"/>
      <c r="L35" s="165"/>
    </row>
    <row r="37" spans="3:12" ht="11.25">
      <c r="C37" s="165"/>
      <c r="D37" s="165"/>
      <c r="E37" s="165"/>
      <c r="F37" s="165"/>
      <c r="G37" s="165"/>
      <c r="H37" s="165"/>
      <c r="I37" s="165"/>
      <c r="J37" s="165"/>
      <c r="K37" s="165"/>
      <c r="L37" s="165"/>
    </row>
    <row r="38" spans="3:12" ht="11.25">
      <c r="C38" s="165"/>
      <c r="D38" s="165"/>
      <c r="E38" s="165"/>
      <c r="F38" s="165"/>
      <c r="G38" s="165"/>
      <c r="H38" s="165"/>
      <c r="I38" s="165"/>
      <c r="J38" s="165"/>
      <c r="K38" s="165"/>
      <c r="L38" s="165"/>
    </row>
    <row r="39" spans="3:12" ht="11.25"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186" t="s">
        <v>577</v>
      </c>
      <c r="C1" s="354"/>
      <c r="D1" s="353"/>
      <c r="F1" s="186"/>
      <c r="G1" s="456" t="str">
        <f>'Tab 1'!$L$1</f>
        <v>Carta de Conjuntura | dez 2011</v>
      </c>
    </row>
    <row r="3" ht="11.25">
      <c r="B3" s="2" t="s">
        <v>548</v>
      </c>
    </row>
    <row r="4" spans="2:7" ht="11.25">
      <c r="B4" s="44" t="s">
        <v>78</v>
      </c>
      <c r="C4" s="45"/>
      <c r="D4" s="46"/>
      <c r="E4" s="45"/>
      <c r="F4" s="46"/>
      <c r="G4" s="46"/>
    </row>
    <row r="6" spans="2:7" ht="11.25">
      <c r="B6" s="481" t="s">
        <v>1</v>
      </c>
      <c r="C6" s="484" t="s">
        <v>79</v>
      </c>
      <c r="D6" s="48"/>
      <c r="E6" s="484" t="s">
        <v>80</v>
      </c>
      <c r="F6" s="48"/>
      <c r="G6" s="486" t="s">
        <v>81</v>
      </c>
    </row>
    <row r="7" spans="2:7" ht="11.25">
      <c r="B7" s="482"/>
      <c r="C7" s="485"/>
      <c r="D7" s="50"/>
      <c r="E7" s="485"/>
      <c r="F7" s="50"/>
      <c r="G7" s="487"/>
    </row>
    <row r="8" spans="2:7" s="51" customFormat="1" ht="23.25" thickBot="1">
      <c r="B8" s="483"/>
      <c r="C8" s="53" t="s">
        <v>82</v>
      </c>
      <c r="D8" s="54"/>
      <c r="E8" s="53" t="s">
        <v>82</v>
      </c>
      <c r="F8" s="54"/>
      <c r="G8" s="54" t="s">
        <v>83</v>
      </c>
    </row>
    <row r="9" spans="2:7" s="51" customFormat="1" ht="12" thickTop="1">
      <c r="B9" s="461" t="s">
        <v>50</v>
      </c>
      <c r="C9" s="376">
        <v>1.1971338461174673E-09</v>
      </c>
      <c r="E9" s="376">
        <v>8.333433166666668E-10</v>
      </c>
      <c r="G9" s="377">
        <v>100.21025027763324</v>
      </c>
    </row>
    <row r="10" spans="2:7" s="51" customFormat="1" ht="11.25">
      <c r="B10" s="461" t="s">
        <v>51</v>
      </c>
      <c r="C10" s="376">
        <v>2.3337178910571004E-09</v>
      </c>
      <c r="E10" s="376">
        <v>1.7490170833333334E-09</v>
      </c>
      <c r="G10" s="377">
        <v>109.87953564316295</v>
      </c>
    </row>
    <row r="11" spans="2:7" s="51" customFormat="1" ht="11.25">
      <c r="B11" s="461" t="s">
        <v>52</v>
      </c>
      <c r="C11" s="376">
        <v>4.721045592356634E-09</v>
      </c>
      <c r="E11" s="376">
        <v>3.4184000833333328E-09</v>
      </c>
      <c r="G11" s="377">
        <v>95.44692364115936</v>
      </c>
    </row>
    <row r="12" spans="2:7" s="51" customFormat="1" ht="11.25">
      <c r="B12" s="461" t="s">
        <v>53</v>
      </c>
      <c r="C12" s="376">
        <v>1.4733672360311262E-08</v>
      </c>
      <c r="E12" s="376">
        <v>8.699247916666667E-09</v>
      </c>
      <c r="G12" s="377">
        <v>154.48302435635037</v>
      </c>
    </row>
    <row r="13" spans="2:7" s="51" customFormat="1" ht="11.25">
      <c r="B13" s="461" t="s">
        <v>54</v>
      </c>
      <c r="C13" s="376">
        <v>4.8318678161818545E-08</v>
      </c>
      <c r="E13" s="376">
        <v>2.7896333333333333E-08</v>
      </c>
      <c r="G13" s="377">
        <v>220.67523078503672</v>
      </c>
    </row>
    <row r="14" spans="2:7" s="51" customFormat="1" ht="11.25">
      <c r="B14" s="461" t="s">
        <v>55</v>
      </c>
      <c r="C14" s="376">
        <v>1.6558005221345353E-07</v>
      </c>
      <c r="E14" s="376">
        <v>9.080819500000001E-08</v>
      </c>
      <c r="G14" s="377">
        <v>225.5201818638053</v>
      </c>
    </row>
    <row r="15" spans="2:7" s="51" customFormat="1" ht="11.25">
      <c r="B15" s="461" t="s">
        <v>56</v>
      </c>
      <c r="C15" s="376">
        <v>2.6650808111520744E-07</v>
      </c>
      <c r="E15" s="376">
        <v>2.1998463333333337E-07</v>
      </c>
      <c r="G15" s="377">
        <v>142.25196121708325</v>
      </c>
    </row>
    <row r="16" spans="2:7" s="51" customFormat="1" ht="11.25">
      <c r="B16" s="461" t="s">
        <v>57</v>
      </c>
      <c r="C16" s="376">
        <v>1.417656602841464E-06</v>
      </c>
      <c r="E16" s="376">
        <v>7.145783249999999E-07</v>
      </c>
      <c r="G16" s="377">
        <v>224.8310184999285</v>
      </c>
    </row>
    <row r="17" spans="2:7" s="51" customFormat="1" ht="11.25">
      <c r="B17" s="461" t="s">
        <v>58</v>
      </c>
      <c r="C17" s="376">
        <v>1.7265112415214678E-05</v>
      </c>
      <c r="E17" s="376">
        <v>5.606782249999999E-06</v>
      </c>
      <c r="G17" s="377">
        <v>684.6280881805363</v>
      </c>
    </row>
    <row r="18" spans="2:7" s="51" customFormat="1" ht="11.25">
      <c r="B18" s="461" t="s">
        <v>59</v>
      </c>
      <c r="C18" s="376">
        <v>0.00036473458046886646</v>
      </c>
      <c r="E18" s="376">
        <v>7.960909083333333E-05</v>
      </c>
      <c r="G18" s="377">
        <v>1319.871278812965</v>
      </c>
    </row>
    <row r="19" spans="2:7" s="51" customFormat="1" ht="11.25">
      <c r="B19" s="461" t="s">
        <v>60</v>
      </c>
      <c r="C19" s="376">
        <v>0.004803459984823439</v>
      </c>
      <c r="E19" s="376">
        <v>0.0022610808333333333</v>
      </c>
      <c r="G19" s="377">
        <v>2740.2294382020377</v>
      </c>
    </row>
    <row r="20" spans="2:7" s="51" customFormat="1" ht="11.25">
      <c r="B20" s="461" t="s">
        <v>61</v>
      </c>
      <c r="C20" s="376">
        <v>0.028662630025871667</v>
      </c>
      <c r="E20" s="376">
        <v>0.011638955000000001</v>
      </c>
      <c r="G20" s="377">
        <v>414.7518314434432</v>
      </c>
    </row>
    <row r="21" spans="2:7" s="51" customFormat="1" ht="11.25">
      <c r="B21" s="461" t="s">
        <v>62</v>
      </c>
      <c r="C21" s="376">
        <v>0.3632049541374677</v>
      </c>
      <c r="E21" s="376">
        <v>0.127021975</v>
      </c>
      <c r="G21" s="377">
        <v>991.3520586684973</v>
      </c>
    </row>
    <row r="22" spans="2:7" s="51" customFormat="1" ht="11.25">
      <c r="B22" s="461" t="s">
        <v>63</v>
      </c>
      <c r="C22" s="378">
        <v>10.719402357407803</v>
      </c>
      <c r="D22" s="55"/>
      <c r="E22" s="378">
        <v>2.7987974166666665</v>
      </c>
      <c r="F22" s="55"/>
      <c r="G22" s="377">
        <v>2103.3962364911004</v>
      </c>
    </row>
    <row r="23" spans="2:7" s="51" customFormat="1" ht="11.25">
      <c r="B23" s="461" t="s">
        <v>64</v>
      </c>
      <c r="C23" s="378">
        <v>108.05253409800254</v>
      </c>
      <c r="D23" s="55"/>
      <c r="E23" s="378">
        <v>70.16210833333334</v>
      </c>
      <c r="F23" s="55"/>
      <c r="G23" s="377">
        <v>2406.8662674733905</v>
      </c>
    </row>
    <row r="24" spans="2:7" s="51" customFormat="1" ht="11.25">
      <c r="B24" s="461" t="s">
        <v>65</v>
      </c>
      <c r="C24" s="378">
        <v>124.28708798181732</v>
      </c>
      <c r="D24" s="55"/>
      <c r="E24" s="378">
        <v>117.49175000000001</v>
      </c>
      <c r="F24" s="55"/>
      <c r="G24" s="377">
        <v>67.45755335887023</v>
      </c>
    </row>
    <row r="25" spans="2:7" s="51" customFormat="1" ht="11.25">
      <c r="B25" s="461" t="s">
        <v>66</v>
      </c>
      <c r="C25" s="378">
        <v>135.74734194819433</v>
      </c>
      <c r="D25" s="55"/>
      <c r="E25" s="378">
        <v>130.5275</v>
      </c>
      <c r="F25" s="55"/>
      <c r="G25" s="377">
        <v>11.095034332197784</v>
      </c>
    </row>
    <row r="26" spans="2:7" s="51" customFormat="1" ht="11.25">
      <c r="B26" s="461" t="s">
        <v>67</v>
      </c>
      <c r="C26" s="378">
        <v>145.40010684315195</v>
      </c>
      <c r="D26" s="55"/>
      <c r="E26" s="378">
        <v>140.85491666666667</v>
      </c>
      <c r="F26" s="55"/>
      <c r="G26" s="377">
        <v>7.912061953738991</v>
      </c>
    </row>
    <row r="27" spans="2:7" s="51" customFormat="1" ht="11.25">
      <c r="B27" s="461" t="s">
        <v>68</v>
      </c>
      <c r="C27" s="378">
        <v>148.07358897183522</v>
      </c>
      <c r="D27" s="55"/>
      <c r="E27" s="378">
        <v>146.33025</v>
      </c>
      <c r="F27" s="55"/>
      <c r="G27" s="377">
        <v>3.8872149179504545</v>
      </c>
    </row>
    <row r="28" spans="2:7" s="51" customFormat="1" ht="11.25">
      <c r="B28" s="461" t="s">
        <v>69</v>
      </c>
      <c r="C28" s="378">
        <v>177.54820116802085</v>
      </c>
      <c r="D28" s="55"/>
      <c r="E28" s="378">
        <v>162.89375</v>
      </c>
      <c r="F28" s="55"/>
      <c r="G28" s="377">
        <v>11.319259004887927</v>
      </c>
    </row>
    <row r="29" spans="2:7" s="51" customFormat="1" ht="11.25">
      <c r="B29" s="461" t="s">
        <v>70</v>
      </c>
      <c r="C29" s="378">
        <v>194.44441982222065</v>
      </c>
      <c r="D29" s="55"/>
      <c r="E29" s="378">
        <v>185.32708333333335</v>
      </c>
      <c r="F29" s="55"/>
      <c r="G29" s="377">
        <v>13.771758175702464</v>
      </c>
    </row>
    <row r="30" spans="2:7" s="51" customFormat="1" ht="11.25">
      <c r="B30" s="461" t="s">
        <v>71</v>
      </c>
      <c r="C30" s="378">
        <v>214.3359076193254</v>
      </c>
      <c r="D30" s="55"/>
      <c r="E30" s="378">
        <v>204.52891666666667</v>
      </c>
      <c r="F30" s="55"/>
      <c r="G30" s="377">
        <v>10.361050844790176</v>
      </c>
    </row>
    <row r="31" spans="2:7" s="51" customFormat="1" ht="11.25">
      <c r="B31" s="461" t="s">
        <v>72</v>
      </c>
      <c r="C31" s="378">
        <v>273.6191732609394</v>
      </c>
      <c r="D31" s="55"/>
      <c r="E31" s="378">
        <v>232.14941666666667</v>
      </c>
      <c r="F31" s="55"/>
      <c r="G31" s="377">
        <v>13.5044474151373</v>
      </c>
    </row>
    <row r="32" spans="2:7" s="51" customFormat="1" ht="11.25">
      <c r="B32" s="461" t="s">
        <v>73</v>
      </c>
      <c r="C32" s="378">
        <v>292.6251789679077</v>
      </c>
      <c r="D32" s="55"/>
      <c r="E32" s="378">
        <v>285.07349999999997</v>
      </c>
      <c r="F32" s="55"/>
      <c r="G32" s="377">
        <v>22.797422493343888</v>
      </c>
    </row>
    <row r="33" spans="2:7" s="51" customFormat="1" ht="11.25">
      <c r="B33" s="461" t="s">
        <v>74</v>
      </c>
      <c r="C33" s="378">
        <v>327.3735529864928</v>
      </c>
      <c r="D33" s="55"/>
      <c r="E33" s="378">
        <v>311.87575000000004</v>
      </c>
      <c r="F33" s="55"/>
      <c r="G33" s="377">
        <v>9.40187355190858</v>
      </c>
    </row>
    <row r="34" spans="2:7" s="51" customFormat="1" ht="11.25">
      <c r="B34" s="461" t="s">
        <v>76</v>
      </c>
      <c r="C34" s="378">
        <v>332.02635493285766</v>
      </c>
      <c r="D34" s="55"/>
      <c r="E34" s="378">
        <v>330.4806666666667</v>
      </c>
      <c r="F34" s="55"/>
      <c r="G34" s="377">
        <v>5.965489996149631</v>
      </c>
    </row>
    <row r="35" spans="2:7" s="51" customFormat="1" ht="11.25">
      <c r="B35" s="461" t="s">
        <v>405</v>
      </c>
      <c r="C35" s="378">
        <v>344.11621932132175</v>
      </c>
      <c r="D35" s="55"/>
      <c r="E35" s="378">
        <v>336.1816666666667</v>
      </c>
      <c r="F35" s="55"/>
      <c r="G35" s="377">
        <v>1.7250630899235508</v>
      </c>
    </row>
    <row r="36" spans="2:7" s="51" customFormat="1" ht="11.25">
      <c r="B36" s="461" t="s">
        <v>414</v>
      </c>
      <c r="C36" s="378">
        <v>372.307517268991</v>
      </c>
      <c r="D36" s="55"/>
      <c r="E36" s="378">
        <v>353.2654166666666</v>
      </c>
      <c r="F36" s="55"/>
      <c r="G36" s="377">
        <v>5.081701857626575</v>
      </c>
    </row>
    <row r="37" spans="2:7" s="51" customFormat="1" ht="11.25">
      <c r="B37" s="461" t="s">
        <v>462</v>
      </c>
      <c r="C37" s="378">
        <v>404.2144989235295</v>
      </c>
      <c r="D37" s="55"/>
      <c r="E37" s="378">
        <v>392.94341666666674</v>
      </c>
      <c r="F37" s="55"/>
      <c r="G37" s="377">
        <v>11.231781580657628</v>
      </c>
    </row>
    <row r="38" spans="2:7" s="51" customFormat="1" ht="11.25">
      <c r="B38" s="461" t="s">
        <v>465</v>
      </c>
      <c r="C38" s="378">
        <v>400.41096010848656</v>
      </c>
      <c r="D38" s="55"/>
      <c r="E38" s="378">
        <v>399.9825</v>
      </c>
      <c r="F38" s="55"/>
      <c r="G38" s="377">
        <v>1.7913732702397045</v>
      </c>
    </row>
    <row r="39" spans="2:7" s="51" customFormat="1" ht="11.25">
      <c r="B39" s="462" t="s">
        <v>472</v>
      </c>
      <c r="C39" s="379">
        <v>445.59022344301945</v>
      </c>
      <c r="D39" s="431"/>
      <c r="E39" s="379">
        <v>422.2917499999999</v>
      </c>
      <c r="F39" s="431"/>
      <c r="G39" s="432">
        <v>5.577556518097637</v>
      </c>
    </row>
    <row r="40" spans="2:7" ht="12.75">
      <c r="B40" s="57" t="s">
        <v>406</v>
      </c>
      <c r="C40" s="429"/>
      <c r="D40" s="430"/>
      <c r="E40" s="429"/>
      <c r="F40" s="430"/>
      <c r="G40" s="430"/>
    </row>
    <row r="41" spans="3:7" ht="11.25">
      <c r="C41" s="58"/>
      <c r="D41" s="58"/>
      <c r="E41" s="58"/>
      <c r="F41" s="58"/>
      <c r="G41" s="58"/>
    </row>
    <row r="42" spans="2:4" ht="11.25">
      <c r="B42" s="58"/>
      <c r="D42" s="42"/>
    </row>
    <row r="43" spans="2:4" ht="11.25">
      <c r="B43" s="58"/>
      <c r="D43" s="42"/>
    </row>
    <row r="44" spans="2:4" ht="11.25">
      <c r="B44" s="42"/>
      <c r="D44" s="42"/>
    </row>
  </sheetData>
  <sheetProtection/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3.00390625" style="228" customWidth="1"/>
    <col min="2" max="2" width="9.7109375" style="58" customWidth="1"/>
    <col min="3" max="6" width="12.140625" style="70" customWidth="1"/>
    <col min="7" max="7" width="12.140625" style="58" customWidth="1"/>
    <col min="8" max="10" width="8.28125" style="229" customWidth="1"/>
    <col min="11" max="16384" width="8.28125" style="58" customWidth="1"/>
  </cols>
  <sheetData>
    <row r="1" spans="1:10" s="57" customFormat="1" ht="12.75">
      <c r="A1" s="1"/>
      <c r="B1" s="186" t="s">
        <v>577</v>
      </c>
      <c r="C1" s="12"/>
      <c r="D1" s="12"/>
      <c r="E1" s="186"/>
      <c r="F1" s="12"/>
      <c r="G1" s="456" t="str">
        <f>'Tab 1'!$L$1</f>
        <v>Carta de Conjuntura | dez 2011</v>
      </c>
      <c r="H1" s="87"/>
      <c r="I1" s="87"/>
      <c r="J1" s="87"/>
    </row>
    <row r="3" spans="2:7" ht="11.25">
      <c r="B3" s="2" t="s">
        <v>573</v>
      </c>
      <c r="C3" s="230"/>
      <c r="D3" s="230"/>
      <c r="E3" s="230"/>
      <c r="F3" s="230"/>
      <c r="G3" s="230"/>
    </row>
    <row r="4" spans="2:6" ht="11.25">
      <c r="B4" s="44" t="s">
        <v>283</v>
      </c>
      <c r="C4" s="231"/>
      <c r="D4" s="231"/>
      <c r="E4" s="231"/>
      <c r="F4" s="231"/>
    </row>
    <row r="5" spans="1:2" ht="11.25">
      <c r="A5" s="232"/>
      <c r="B5" s="228"/>
    </row>
    <row r="6" spans="1:10" s="41" customFormat="1" ht="11.25" customHeight="1">
      <c r="A6" s="233"/>
      <c r="B6" s="524" t="s">
        <v>1</v>
      </c>
      <c r="C6" s="526" t="s">
        <v>275</v>
      </c>
      <c r="D6" s="234" t="s">
        <v>276</v>
      </c>
      <c r="E6" s="234" t="s">
        <v>277</v>
      </c>
      <c r="F6" s="522" t="s">
        <v>278</v>
      </c>
      <c r="G6" s="522" t="s">
        <v>279</v>
      </c>
      <c r="H6" s="60"/>
      <c r="I6" s="60"/>
      <c r="J6" s="60"/>
    </row>
    <row r="7" spans="1:10" s="51" customFormat="1" ht="12" thickBot="1">
      <c r="A7" s="233"/>
      <c r="B7" s="525"/>
      <c r="C7" s="527"/>
      <c r="D7" s="235" t="s">
        <v>280</v>
      </c>
      <c r="E7" s="235" t="s">
        <v>281</v>
      </c>
      <c r="F7" s="523"/>
      <c r="G7" s="523"/>
      <c r="H7" s="236"/>
      <c r="I7" s="236"/>
      <c r="J7" s="236"/>
    </row>
    <row r="8" spans="2:7" ht="12" thickTop="1">
      <c r="B8" s="228" t="s">
        <v>45</v>
      </c>
      <c r="C8" s="237">
        <v>296.787</v>
      </c>
      <c r="D8" s="237">
        <v>0.452041</v>
      </c>
      <c r="E8" s="237">
        <v>2.2121887173951036</v>
      </c>
      <c r="F8" s="237"/>
      <c r="G8" s="237"/>
    </row>
    <row r="9" spans="2:7" ht="11.25">
      <c r="B9" s="228" t="s">
        <v>46</v>
      </c>
      <c r="C9" s="237">
        <v>296.552</v>
      </c>
      <c r="D9" s="237">
        <v>0.55651</v>
      </c>
      <c r="E9" s="237">
        <v>1.7969129036315612</v>
      </c>
      <c r="F9" s="237"/>
      <c r="G9" s="237"/>
    </row>
    <row r="10" spans="2:7" ht="11.25">
      <c r="B10" s="228" t="s">
        <v>47</v>
      </c>
      <c r="C10" s="237">
        <v>268.51</v>
      </c>
      <c r="D10" s="237">
        <v>0.573272</v>
      </c>
      <c r="E10" s="237">
        <v>1.7443726538187807</v>
      </c>
      <c r="F10" s="237"/>
      <c r="G10" s="237"/>
    </row>
    <row r="11" spans="2:7" ht="11.25">
      <c r="B11" s="228" t="s">
        <v>48</v>
      </c>
      <c r="C11" s="237">
        <v>210.442</v>
      </c>
      <c r="D11" s="237">
        <v>0.521505</v>
      </c>
      <c r="E11" s="237">
        <v>1.9175271569783607</v>
      </c>
      <c r="F11" s="237"/>
      <c r="G11" s="237"/>
    </row>
    <row r="12" spans="2:7" ht="11.25">
      <c r="B12" s="228" t="s">
        <v>49</v>
      </c>
      <c r="C12" s="237">
        <v>219.14</v>
      </c>
      <c r="D12" s="237">
        <v>0.472181</v>
      </c>
      <c r="E12" s="237">
        <v>2.1178319330934534</v>
      </c>
      <c r="F12" s="237"/>
      <c r="G12" s="237"/>
    </row>
    <row r="13" spans="2:7" ht="11.25">
      <c r="B13" s="228" t="s">
        <v>50</v>
      </c>
      <c r="C13" s="237">
        <v>226.741</v>
      </c>
      <c r="D13" s="237">
        <v>0.430295</v>
      </c>
      <c r="E13" s="237">
        <v>2.3239870321523606</v>
      </c>
      <c r="F13" s="237"/>
      <c r="G13" s="237"/>
    </row>
    <row r="14" spans="2:7" ht="11.25">
      <c r="B14" s="228" t="s">
        <v>51</v>
      </c>
      <c r="C14" s="237">
        <v>220.536</v>
      </c>
      <c r="D14" s="237">
        <v>0.497641</v>
      </c>
      <c r="E14" s="237">
        <v>2.009480730084539</v>
      </c>
      <c r="F14" s="237"/>
      <c r="G14" s="237"/>
    </row>
    <row r="15" spans="2:7" ht="11.25">
      <c r="B15" s="228" t="s">
        <v>52</v>
      </c>
      <c r="C15" s="237">
        <v>249.077</v>
      </c>
      <c r="D15" s="237">
        <v>0.572447</v>
      </c>
      <c r="E15" s="237">
        <v>1.7468866113369446</v>
      </c>
      <c r="F15" s="237"/>
      <c r="G15" s="237"/>
    </row>
    <row r="16" spans="2:7" ht="11.25">
      <c r="B16" s="228" t="s">
        <v>53</v>
      </c>
      <c r="C16" s="237">
        <v>237.512</v>
      </c>
      <c r="D16" s="237">
        <v>0.659725</v>
      </c>
      <c r="E16" s="237">
        <v>1.5157830914396149</v>
      </c>
      <c r="F16" s="237"/>
      <c r="G16" s="237"/>
    </row>
    <row r="17" spans="2:7" ht="11.25">
      <c r="B17" s="228" t="s">
        <v>54</v>
      </c>
      <c r="C17" s="237">
        <v>237.522</v>
      </c>
      <c r="D17" s="237">
        <v>0.751807</v>
      </c>
      <c r="E17" s="237">
        <v>1.330128610135314</v>
      </c>
      <c r="F17" s="237"/>
      <c r="G17" s="237"/>
    </row>
    <row r="18" spans="2:7" ht="11.25">
      <c r="B18" s="228" t="s">
        <v>55</v>
      </c>
      <c r="C18" s="237">
        <v>238.536</v>
      </c>
      <c r="D18" s="237">
        <v>0.779246</v>
      </c>
      <c r="E18" s="237">
        <v>1.283291797455489</v>
      </c>
      <c r="F18" s="237"/>
      <c r="G18" s="237"/>
    </row>
    <row r="19" spans="2:7" ht="11.25">
      <c r="B19" s="228" t="s">
        <v>56</v>
      </c>
      <c r="C19" s="237">
        <v>168.52</v>
      </c>
      <c r="D19" s="237">
        <v>0.682197</v>
      </c>
      <c r="E19" s="237">
        <v>1.4658522391625879</v>
      </c>
      <c r="F19" s="237"/>
      <c r="G19" s="237"/>
    </row>
    <row r="20" spans="2:7" ht="11.25">
      <c r="B20" s="228" t="s">
        <v>57</v>
      </c>
      <c r="C20" s="237">
        <v>144.638</v>
      </c>
      <c r="D20" s="237">
        <v>0.611927</v>
      </c>
      <c r="E20" s="237">
        <v>1.634181855025191</v>
      </c>
      <c r="F20" s="237"/>
      <c r="G20" s="237"/>
    </row>
    <row r="21" spans="2:7" ht="11.25">
      <c r="B21" s="228" t="s">
        <v>58</v>
      </c>
      <c r="C21" s="237">
        <v>128.152</v>
      </c>
      <c r="D21" s="237">
        <v>0.56217</v>
      </c>
      <c r="E21" s="237">
        <v>1.7788213529715213</v>
      </c>
      <c r="F21" s="237"/>
      <c r="G21" s="237"/>
    </row>
    <row r="22" spans="2:7" ht="11.25">
      <c r="B22" s="228" t="s">
        <v>59</v>
      </c>
      <c r="C22" s="237">
        <v>137.964</v>
      </c>
      <c r="D22" s="237">
        <v>0.611173</v>
      </c>
      <c r="E22" s="237">
        <v>1.6361979341364885</v>
      </c>
      <c r="F22" s="237"/>
      <c r="G22" s="237"/>
    </row>
    <row r="23" spans="2:7" ht="11.25">
      <c r="B23" s="228" t="s">
        <v>60</v>
      </c>
      <c r="C23" s="237">
        <v>144.792</v>
      </c>
      <c r="D23" s="237">
        <v>0.563177</v>
      </c>
      <c r="E23" s="237">
        <v>1.7756406955539732</v>
      </c>
      <c r="F23" s="237"/>
      <c r="G23" s="237"/>
    </row>
    <row r="24" spans="2:7" ht="11.25">
      <c r="B24" s="228" t="s">
        <v>61</v>
      </c>
      <c r="C24" s="237">
        <v>134.707</v>
      </c>
      <c r="D24" s="237">
        <v>0.567015</v>
      </c>
      <c r="E24" s="237">
        <v>1.7636217736744177</v>
      </c>
      <c r="F24" s="237"/>
      <c r="G24" s="237"/>
    </row>
    <row r="25" spans="2:7" ht="11.25">
      <c r="B25" s="228" t="s">
        <v>62</v>
      </c>
      <c r="C25" s="237">
        <v>126.651</v>
      </c>
      <c r="D25" s="237">
        <v>0.569774</v>
      </c>
      <c r="E25" s="237">
        <v>1.7550818394661742</v>
      </c>
      <c r="F25" s="237"/>
      <c r="G25" s="237"/>
    </row>
    <row r="26" spans="2:7" ht="11.25">
      <c r="B26" s="228" t="s">
        <v>63</v>
      </c>
      <c r="C26" s="237">
        <v>111.198</v>
      </c>
      <c r="D26" s="237">
        <v>0.666757</v>
      </c>
      <c r="E26" s="237">
        <v>1.4997967775366436</v>
      </c>
      <c r="F26" s="237"/>
      <c r="G26" s="237"/>
    </row>
    <row r="27" spans="2:7" ht="11.25">
      <c r="B27" s="228" t="s">
        <v>64</v>
      </c>
      <c r="C27" s="237">
        <v>102.208</v>
      </c>
      <c r="D27" s="237">
        <v>0.653427</v>
      </c>
      <c r="E27" s="237">
        <v>1.5303928365372108</v>
      </c>
      <c r="F27" s="237"/>
      <c r="G27" s="237"/>
    </row>
    <row r="28" spans="2:7" ht="11.25">
      <c r="B28" s="228" t="s">
        <v>65</v>
      </c>
      <c r="C28" s="237">
        <v>94.0596</v>
      </c>
      <c r="D28" s="237">
        <v>0.633668</v>
      </c>
      <c r="E28" s="237">
        <v>1.5781134600453235</v>
      </c>
      <c r="F28" s="237"/>
      <c r="G28" s="237"/>
    </row>
    <row r="29" spans="2:7" ht="11.25">
      <c r="B29" s="228" t="s">
        <v>66</v>
      </c>
      <c r="C29" s="237">
        <v>108.779</v>
      </c>
      <c r="D29" s="237">
        <v>0.640958</v>
      </c>
      <c r="E29" s="237">
        <v>1.5601646285716069</v>
      </c>
      <c r="F29" s="237"/>
      <c r="G29" s="237"/>
    </row>
    <row r="30" spans="2:7" ht="11.25">
      <c r="B30" s="228" t="s">
        <v>67</v>
      </c>
      <c r="C30" s="237">
        <v>120.991</v>
      </c>
      <c r="D30" s="237">
        <v>0.610836</v>
      </c>
      <c r="E30" s="237">
        <v>1.6371006293014818</v>
      </c>
      <c r="F30" s="237"/>
      <c r="G30" s="237"/>
    </row>
    <row r="31" spans="2:7" ht="11.25">
      <c r="B31" s="228" t="s">
        <v>68</v>
      </c>
      <c r="C31" s="237">
        <v>130.905</v>
      </c>
      <c r="D31" s="237">
        <v>0.603824</v>
      </c>
      <c r="E31" s="237">
        <v>1.6561117146718247</v>
      </c>
      <c r="F31" s="237"/>
      <c r="G31" s="237"/>
    </row>
    <row r="32" spans="2:7" ht="11.25">
      <c r="B32" s="228" t="s">
        <v>69</v>
      </c>
      <c r="C32" s="237">
        <v>113.907</v>
      </c>
      <c r="D32" s="237">
        <v>0.618057</v>
      </c>
      <c r="E32" s="237">
        <v>1.617973746757985</v>
      </c>
      <c r="F32" s="237">
        <v>0.938627</v>
      </c>
      <c r="G32" s="237">
        <v>1.065385930726476</v>
      </c>
    </row>
    <row r="33" spans="2:7" ht="11.25">
      <c r="B33" s="228" t="s">
        <v>70</v>
      </c>
      <c r="C33" s="419">
        <v>107.77</v>
      </c>
      <c r="D33" s="419">
        <v>0.66</v>
      </c>
      <c r="E33" s="419">
        <v>1.5151515151515151</v>
      </c>
      <c r="F33" s="420">
        <v>1.09</v>
      </c>
      <c r="G33" s="420">
        <v>0.9174311926605504</v>
      </c>
    </row>
    <row r="34" spans="2:7" ht="11.25">
      <c r="B34" s="228" t="s">
        <v>71</v>
      </c>
      <c r="C34" s="421">
        <v>121.53</v>
      </c>
      <c r="D34" s="421">
        <v>0.69</v>
      </c>
      <c r="E34" s="421">
        <v>1.4492753623188408</v>
      </c>
      <c r="F34" s="421">
        <v>1.12</v>
      </c>
      <c r="G34" s="403">
        <v>0.8928571428571428</v>
      </c>
    </row>
    <row r="35" spans="2:7" ht="11.25">
      <c r="B35" s="228" t="s">
        <v>72</v>
      </c>
      <c r="C35" s="421">
        <v>125.39</v>
      </c>
      <c r="D35" s="421">
        <v>0.67</v>
      </c>
      <c r="E35" s="421">
        <v>1.4925373134328357</v>
      </c>
      <c r="F35" s="421">
        <v>1.06</v>
      </c>
      <c r="G35" s="403">
        <v>0.9433962264150942</v>
      </c>
    </row>
    <row r="36" spans="2:7" ht="11.25">
      <c r="B36" s="228" t="s">
        <v>73</v>
      </c>
      <c r="C36" s="421">
        <v>115.93</v>
      </c>
      <c r="D36" s="421">
        <v>0.61</v>
      </c>
      <c r="E36" s="421">
        <v>1.639344262295082</v>
      </c>
      <c r="F36" s="421">
        <v>0.89</v>
      </c>
      <c r="G36" s="403">
        <v>1.1235955056179776</v>
      </c>
    </row>
    <row r="37" spans="1:7" ht="11.25">
      <c r="A37" s="238"/>
      <c r="B37" s="237" t="s">
        <v>74</v>
      </c>
      <c r="C37" s="421">
        <v>108.19</v>
      </c>
      <c r="D37" s="421">
        <v>0.55</v>
      </c>
      <c r="E37" s="421">
        <v>1.8181818181818181</v>
      </c>
      <c r="F37" s="421">
        <v>0.81</v>
      </c>
      <c r="G37" s="403">
        <v>1.2345679012345678</v>
      </c>
    </row>
    <row r="38" spans="2:7" ht="11.25">
      <c r="B38" s="340" t="s">
        <v>76</v>
      </c>
      <c r="C38" s="421">
        <v>110.22</v>
      </c>
      <c r="D38" s="421">
        <v>0.55</v>
      </c>
      <c r="E38" s="421">
        <v>1.8181818181818181</v>
      </c>
      <c r="F38" s="421">
        <v>0.8</v>
      </c>
      <c r="G38" s="403">
        <v>1.25</v>
      </c>
    </row>
    <row r="39" spans="2:7" ht="11.25">
      <c r="B39" s="340" t="s">
        <v>405</v>
      </c>
      <c r="C39" s="421">
        <v>116.3</v>
      </c>
      <c r="D39" s="421">
        <v>0.54</v>
      </c>
      <c r="E39" s="421">
        <v>1.8518518518518516</v>
      </c>
      <c r="F39" s="421">
        <v>0.8</v>
      </c>
      <c r="G39" s="421">
        <v>1.25</v>
      </c>
    </row>
    <row r="40" spans="2:7" ht="11.25">
      <c r="B40" s="428" t="s">
        <v>414</v>
      </c>
      <c r="C40" s="421">
        <v>117.75</v>
      </c>
      <c r="D40" s="421">
        <v>0.5</v>
      </c>
      <c r="E40" s="421">
        <v>2</v>
      </c>
      <c r="F40" s="421">
        <v>0.73</v>
      </c>
      <c r="G40" s="421">
        <v>1.36986301369863</v>
      </c>
    </row>
    <row r="41" spans="2:7" ht="11.25">
      <c r="B41" s="340" t="s">
        <v>462</v>
      </c>
      <c r="C41" s="421">
        <v>103.36</v>
      </c>
      <c r="D41" s="421">
        <v>0.54</v>
      </c>
      <c r="E41" s="421">
        <v>1.8518518518518516</v>
      </c>
      <c r="F41" s="421">
        <v>0.68</v>
      </c>
      <c r="G41" s="421">
        <v>1.4705882352941175</v>
      </c>
    </row>
    <row r="42" spans="2:7" ht="11.25">
      <c r="B42" s="428" t="s">
        <v>465</v>
      </c>
      <c r="C42" s="421">
        <v>93.57</v>
      </c>
      <c r="D42" s="421">
        <v>0.64</v>
      </c>
      <c r="E42" s="421">
        <v>1.5625</v>
      </c>
      <c r="F42" s="421">
        <v>0.72</v>
      </c>
      <c r="G42" s="421">
        <v>1.3888888888888888</v>
      </c>
    </row>
    <row r="43" spans="2:7" ht="11.25">
      <c r="B43" s="467" t="s">
        <v>472</v>
      </c>
      <c r="C43" s="404">
        <v>87.78</v>
      </c>
      <c r="D43" s="404">
        <v>0.65</v>
      </c>
      <c r="E43" s="404">
        <v>1.5384615384615383</v>
      </c>
      <c r="F43" s="404">
        <v>0.76</v>
      </c>
      <c r="G43" s="404">
        <v>1.3157894736842106</v>
      </c>
    </row>
    <row r="44" spans="2:9" ht="11.25">
      <c r="B44" s="240" t="s">
        <v>412</v>
      </c>
      <c r="C44" s="342"/>
      <c r="D44" s="342"/>
      <c r="E44" s="342"/>
      <c r="F44" s="342"/>
      <c r="G44" s="343"/>
      <c r="H44" s="341"/>
      <c r="I44" s="341"/>
    </row>
    <row r="45" spans="1:9" ht="11.25">
      <c r="A45" s="228" t="s">
        <v>282</v>
      </c>
      <c r="B45" s="241" t="s">
        <v>475</v>
      </c>
      <c r="C45" s="342"/>
      <c r="D45" s="342"/>
      <c r="E45" s="342"/>
      <c r="F45" s="342"/>
      <c r="G45" s="343"/>
      <c r="H45" s="341"/>
      <c r="I45" s="341"/>
    </row>
    <row r="46" spans="2:9" ht="11.25">
      <c r="B46" s="342"/>
      <c r="C46" s="342"/>
      <c r="D46" s="342"/>
      <c r="E46" s="342"/>
      <c r="F46" s="343"/>
      <c r="G46" s="341"/>
      <c r="I46" s="341"/>
    </row>
    <row r="47" spans="2:7" ht="11.25">
      <c r="B47" s="237"/>
      <c r="C47" s="237"/>
      <c r="D47" s="237"/>
      <c r="E47" s="237"/>
      <c r="F47" s="237"/>
      <c r="G47" s="229"/>
    </row>
    <row r="48" spans="2:7" ht="11.25">
      <c r="B48" s="237"/>
      <c r="C48" s="237"/>
      <c r="D48" s="237"/>
      <c r="E48" s="237"/>
      <c r="F48" s="237"/>
      <c r="G48" s="229"/>
    </row>
    <row r="49" spans="2:7" ht="11.25">
      <c r="B49" s="237"/>
      <c r="C49" s="237"/>
      <c r="D49" s="237"/>
      <c r="E49" s="237"/>
      <c r="F49" s="237"/>
      <c r="G49" s="229"/>
    </row>
    <row r="50" spans="2:7" ht="11.25">
      <c r="B50" s="237"/>
      <c r="C50" s="237"/>
      <c r="D50" s="237"/>
      <c r="E50" s="237"/>
      <c r="F50" s="237"/>
      <c r="G50" s="229"/>
    </row>
    <row r="51" spans="2:7" ht="11.25">
      <c r="B51" s="237"/>
      <c r="C51" s="237"/>
      <c r="D51" s="237"/>
      <c r="E51" s="237"/>
      <c r="F51" s="237"/>
      <c r="G51" s="229"/>
    </row>
    <row r="52" spans="2:7" ht="11.25">
      <c r="B52" s="70"/>
      <c r="F52" s="58"/>
      <c r="G52" s="229"/>
    </row>
    <row r="53" spans="2:7" ht="11.25">
      <c r="B53" s="70"/>
      <c r="G53" s="229"/>
    </row>
    <row r="54" ht="11.25">
      <c r="G54" s="70"/>
    </row>
    <row r="55" ht="11.25">
      <c r="G55" s="70"/>
    </row>
    <row r="56" ht="11.25">
      <c r="G56" s="70"/>
    </row>
    <row r="57" ht="11.25">
      <c r="G57" s="70"/>
    </row>
    <row r="58" ht="11.25">
      <c r="G58" s="70"/>
    </row>
    <row r="59" ht="11.25">
      <c r="G59" s="70"/>
    </row>
    <row r="60" ht="11.25">
      <c r="G60" s="70"/>
    </row>
  </sheetData>
  <sheetProtection/>
  <mergeCells count="4">
    <mergeCell ref="G6:G7"/>
    <mergeCell ref="B6:B7"/>
    <mergeCell ref="C6:C7"/>
    <mergeCell ref="F6:F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2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2.7109375" style="242" customWidth="1"/>
    <col min="2" max="2" width="7.57421875" style="243" customWidth="1"/>
    <col min="3" max="5" width="10.8515625" style="244" customWidth="1"/>
    <col min="6" max="8" width="10.8515625" style="245" customWidth="1"/>
    <col min="9" max="9" width="8.28125" style="246" customWidth="1"/>
    <col min="10" max="12" width="8.57421875" style="246" customWidth="1"/>
    <col min="13" max="13" width="11.140625" style="246" bestFit="1" customWidth="1"/>
    <col min="14" max="14" width="10.140625" style="246" bestFit="1" customWidth="1"/>
    <col min="15" max="16384" width="8.28125" style="246" customWidth="1"/>
  </cols>
  <sheetData>
    <row r="1" spans="1:8" s="57" customFormat="1" ht="12.75">
      <c r="A1" s="1"/>
      <c r="B1" s="186" t="s">
        <v>577</v>
      </c>
      <c r="C1" s="11"/>
      <c r="D1" s="11"/>
      <c r="E1" s="11"/>
      <c r="F1" s="186"/>
      <c r="G1" s="347"/>
      <c r="H1" s="456" t="str">
        <f>'Tab 1'!$L$1</f>
        <v>Carta de Conjuntura | dez 2011</v>
      </c>
    </row>
    <row r="3" spans="2:8" ht="11.25">
      <c r="B3" s="2" t="s">
        <v>574</v>
      </c>
      <c r="C3" s="247"/>
      <c r="D3" s="247"/>
      <c r="E3" s="247"/>
      <c r="F3" s="248"/>
      <c r="G3" s="248"/>
      <c r="H3" s="248"/>
    </row>
    <row r="4" spans="2:8" ht="11.25">
      <c r="B4" s="249" t="s">
        <v>502</v>
      </c>
      <c r="C4" s="247"/>
      <c r="D4" s="247"/>
      <c r="E4" s="247"/>
      <c r="G4" s="248"/>
      <c r="H4" s="248"/>
    </row>
    <row r="5" spans="1:2" ht="11.25">
      <c r="A5" s="250"/>
      <c r="B5" s="251"/>
    </row>
    <row r="6" spans="1:8" s="253" customFormat="1" ht="11.25">
      <c r="A6" s="252"/>
      <c r="B6" s="528" t="s">
        <v>1</v>
      </c>
      <c r="C6" s="531" t="s">
        <v>284</v>
      </c>
      <c r="D6" s="531"/>
      <c r="E6" s="531"/>
      <c r="F6" s="531"/>
      <c r="G6" s="531"/>
      <c r="H6" s="531"/>
    </row>
    <row r="7" spans="1:8" s="253" customFormat="1" ht="11.25">
      <c r="A7" s="252"/>
      <c r="B7" s="529"/>
      <c r="C7" s="254" t="s">
        <v>285</v>
      </c>
      <c r="D7" s="254" t="s">
        <v>285</v>
      </c>
      <c r="E7" s="254" t="s">
        <v>285</v>
      </c>
      <c r="F7" s="254" t="s">
        <v>286</v>
      </c>
      <c r="G7" s="532" t="s">
        <v>287</v>
      </c>
      <c r="H7" s="255" t="s">
        <v>288</v>
      </c>
    </row>
    <row r="8" spans="1:8" s="258" customFormat="1" ht="12" thickBot="1">
      <c r="A8" s="252"/>
      <c r="B8" s="530"/>
      <c r="C8" s="256" t="s">
        <v>289</v>
      </c>
      <c r="D8" s="256" t="s">
        <v>290</v>
      </c>
      <c r="E8" s="256" t="s">
        <v>291</v>
      </c>
      <c r="F8" s="256" t="s">
        <v>292</v>
      </c>
      <c r="G8" s="533"/>
      <c r="H8" s="257"/>
    </row>
    <row r="9" spans="2:14" ht="12" thickTop="1">
      <c r="B9" s="259" t="s">
        <v>60</v>
      </c>
      <c r="C9" s="260">
        <v>8.1575</v>
      </c>
      <c r="D9" s="260">
        <v>8.37</v>
      </c>
      <c r="E9" s="260">
        <v>8.55</v>
      </c>
      <c r="F9" s="259">
        <v>8.54</v>
      </c>
      <c r="G9" s="392">
        <v>2633.66</v>
      </c>
      <c r="H9" s="392">
        <v>373.84</v>
      </c>
      <c r="J9" s="261"/>
      <c r="K9" s="261"/>
      <c r="M9" s="261"/>
      <c r="N9" s="261"/>
    </row>
    <row r="10" spans="2:14" ht="11.25">
      <c r="B10" s="260" t="s">
        <v>61</v>
      </c>
      <c r="C10" s="260">
        <v>6.485</v>
      </c>
      <c r="D10" s="260">
        <v>7.37</v>
      </c>
      <c r="E10" s="260">
        <v>7.858333333333334</v>
      </c>
      <c r="F10" s="260">
        <v>7.85</v>
      </c>
      <c r="G10" s="393">
        <v>3168.8</v>
      </c>
      <c r="H10" s="393">
        <v>586.34</v>
      </c>
      <c r="J10" s="261"/>
      <c r="K10" s="261"/>
      <c r="M10" s="261"/>
      <c r="N10" s="261"/>
    </row>
    <row r="11" spans="2:14" ht="11.25">
      <c r="B11" s="260" t="s">
        <v>62</v>
      </c>
      <c r="C11" s="260">
        <v>4.770833333333333</v>
      </c>
      <c r="D11" s="260">
        <v>6.1883333333333335</v>
      </c>
      <c r="E11" s="260">
        <v>7.01</v>
      </c>
      <c r="F11" s="260">
        <v>7</v>
      </c>
      <c r="G11" s="393">
        <v>3301.12</v>
      </c>
      <c r="H11" s="393">
        <v>676.95</v>
      </c>
      <c r="I11" s="262"/>
      <c r="J11" s="261"/>
      <c r="K11" s="261"/>
      <c r="M11" s="261"/>
      <c r="N11" s="261"/>
    </row>
    <row r="12" spans="2:14" ht="11.25">
      <c r="B12" s="260" t="s">
        <v>63</v>
      </c>
      <c r="C12" s="260">
        <v>4.048333333333333</v>
      </c>
      <c r="D12" s="260">
        <v>5.1475</v>
      </c>
      <c r="E12" s="260">
        <v>5.873333333333332</v>
      </c>
      <c r="F12" s="260">
        <v>5.86</v>
      </c>
      <c r="G12" s="393">
        <v>3775.88</v>
      </c>
      <c r="H12" s="393">
        <v>776.8</v>
      </c>
      <c r="J12" s="261"/>
      <c r="K12" s="261"/>
      <c r="M12" s="261"/>
      <c r="N12" s="261"/>
    </row>
    <row r="13" spans="2:14" ht="11.25">
      <c r="B13" s="260" t="s">
        <v>64</v>
      </c>
      <c r="C13" s="260">
        <v>5.935833333333332</v>
      </c>
      <c r="D13" s="260">
        <v>6.683333333333334</v>
      </c>
      <c r="E13" s="260">
        <v>7.08</v>
      </c>
      <c r="F13" s="260">
        <v>7.06</v>
      </c>
      <c r="G13" s="393">
        <v>3834.44</v>
      </c>
      <c r="H13" s="393">
        <v>751.96</v>
      </c>
      <c r="J13" s="261"/>
      <c r="K13" s="261"/>
      <c r="M13" s="261"/>
      <c r="N13" s="261"/>
    </row>
    <row r="14" spans="2:14" ht="11.25">
      <c r="B14" s="260" t="s">
        <v>65</v>
      </c>
      <c r="C14" s="260">
        <v>6.160833333333334</v>
      </c>
      <c r="D14" s="260">
        <v>6.390833333333334</v>
      </c>
      <c r="E14" s="260">
        <v>6.58</v>
      </c>
      <c r="F14" s="260">
        <v>6.88</v>
      </c>
      <c r="G14" s="393">
        <v>5117.12</v>
      </c>
      <c r="H14" s="393">
        <v>1052.13</v>
      </c>
      <c r="J14" s="261"/>
      <c r="K14" s="261"/>
      <c r="M14" s="261"/>
      <c r="N14" s="261"/>
    </row>
    <row r="15" spans="2:14" ht="11.25">
      <c r="B15" s="260" t="s">
        <v>66</v>
      </c>
      <c r="C15" s="260">
        <v>5.84</v>
      </c>
      <c r="D15" s="260">
        <v>6.176666666666667</v>
      </c>
      <c r="E15" s="260">
        <v>6.438333333333333</v>
      </c>
      <c r="F15" s="260">
        <v>6.7</v>
      </c>
      <c r="G15" s="393">
        <v>6448.27</v>
      </c>
      <c r="H15" s="393">
        <v>1291.03</v>
      </c>
      <c r="J15" s="261"/>
      <c r="K15" s="261"/>
      <c r="M15" s="261"/>
      <c r="N15" s="261"/>
    </row>
    <row r="16" spans="2:14" ht="11.25">
      <c r="B16" s="260" t="s">
        <v>67</v>
      </c>
      <c r="C16" s="260">
        <v>5.988333333333333</v>
      </c>
      <c r="D16" s="260">
        <v>6.2225</v>
      </c>
      <c r="E16" s="260">
        <v>6.3525</v>
      </c>
      <c r="F16" s="260">
        <v>6.57</v>
      </c>
      <c r="G16" s="393">
        <v>7908.25</v>
      </c>
      <c r="H16" s="393">
        <v>1570.35</v>
      </c>
      <c r="J16" s="261"/>
      <c r="K16" s="261"/>
      <c r="M16" s="261"/>
      <c r="N16" s="261"/>
    </row>
    <row r="17" spans="2:14" ht="11.25">
      <c r="B17" s="260" t="s">
        <v>68</v>
      </c>
      <c r="C17" s="260">
        <v>5.129166666666666</v>
      </c>
      <c r="D17" s="260">
        <v>5.15</v>
      </c>
      <c r="E17" s="260">
        <v>5.264166666666666</v>
      </c>
      <c r="F17" s="260">
        <v>5.578333333333333</v>
      </c>
      <c r="G17" s="393">
        <v>9181.43</v>
      </c>
      <c r="H17" s="393">
        <v>2192.6899</v>
      </c>
      <c r="J17" s="261"/>
      <c r="K17" s="261"/>
      <c r="L17" s="261"/>
      <c r="M17" s="261"/>
      <c r="N17" s="261"/>
    </row>
    <row r="18" spans="2:14" ht="11.25">
      <c r="B18" s="260" t="s">
        <v>69</v>
      </c>
      <c r="C18" s="260">
        <v>5.425833333333333</v>
      </c>
      <c r="D18" s="260">
        <v>5.540833333333333</v>
      </c>
      <c r="E18" s="260">
        <v>5.636666666666667</v>
      </c>
      <c r="F18" s="260">
        <v>5.865833333333332</v>
      </c>
      <c r="G18" s="393">
        <v>11497</v>
      </c>
      <c r="H18" s="393">
        <v>4069.3101</v>
      </c>
      <c r="J18" s="261"/>
      <c r="K18" s="261"/>
      <c r="L18" s="261"/>
      <c r="M18" s="261"/>
      <c r="N18" s="261"/>
    </row>
    <row r="19" spans="2:14" ht="11.25">
      <c r="B19" s="260" t="s">
        <v>70</v>
      </c>
      <c r="C19" s="260">
        <v>6.255</v>
      </c>
      <c r="D19" s="260">
        <v>6.1525</v>
      </c>
      <c r="E19" s="260">
        <v>6.029166666666666</v>
      </c>
      <c r="F19" s="260">
        <v>5.9425</v>
      </c>
      <c r="G19" s="393">
        <v>10787</v>
      </c>
      <c r="H19" s="393">
        <v>2470.52</v>
      </c>
      <c r="J19" s="261"/>
      <c r="K19" s="261"/>
      <c r="L19" s="261"/>
      <c r="M19" s="261"/>
      <c r="N19" s="261"/>
    </row>
    <row r="20" spans="2:14" ht="11.25">
      <c r="B20" s="260" t="s">
        <v>71</v>
      </c>
      <c r="C20" s="260">
        <v>3.8225</v>
      </c>
      <c r="D20" s="260">
        <v>4.550833333333333</v>
      </c>
      <c r="E20" s="260">
        <v>5.0175</v>
      </c>
      <c r="F20" s="260">
        <v>5.493333333333333</v>
      </c>
      <c r="G20" s="393">
        <v>10022</v>
      </c>
      <c r="H20" s="393">
        <v>1950.44</v>
      </c>
      <c r="J20" s="261"/>
      <c r="K20" s="261"/>
      <c r="L20" s="261"/>
      <c r="M20" s="261"/>
      <c r="N20" s="261"/>
    </row>
    <row r="21" spans="2:14" ht="11.25">
      <c r="B21" s="260" t="s">
        <v>72</v>
      </c>
      <c r="C21" s="260">
        <v>2.6366666666666663</v>
      </c>
      <c r="D21" s="260">
        <v>3.815</v>
      </c>
      <c r="E21" s="260">
        <v>4.610833333333333</v>
      </c>
      <c r="F21" s="260">
        <v>5.425</v>
      </c>
      <c r="G21" s="393">
        <v>8342</v>
      </c>
      <c r="H21" s="393">
        <v>1335.51</v>
      </c>
      <c r="J21" s="261"/>
      <c r="K21" s="261"/>
      <c r="L21" s="261"/>
      <c r="M21" s="261"/>
      <c r="N21" s="261"/>
    </row>
    <row r="22" spans="2:14" ht="11.25">
      <c r="B22" s="260" t="s">
        <v>73</v>
      </c>
      <c r="C22" s="260">
        <v>1.6533333333333333</v>
      </c>
      <c r="D22" s="260">
        <v>2.9683333333333337</v>
      </c>
      <c r="E22" s="260">
        <v>4.015</v>
      </c>
      <c r="F22" s="260">
        <v>0</v>
      </c>
      <c r="G22" s="393">
        <v>10409.95</v>
      </c>
      <c r="H22" s="393">
        <v>2006.68</v>
      </c>
      <c r="J22" s="261"/>
      <c r="K22" s="261"/>
      <c r="L22" s="261"/>
      <c r="M22" s="261"/>
      <c r="N22" s="261"/>
    </row>
    <row r="23" spans="2:14" ht="11.25">
      <c r="B23" s="260" t="s">
        <v>74</v>
      </c>
      <c r="C23" s="260">
        <v>2.38</v>
      </c>
      <c r="D23" s="260">
        <v>3.429166666666667</v>
      </c>
      <c r="E23" s="260">
        <v>4.274166666666667</v>
      </c>
      <c r="F23" s="260">
        <v>0</v>
      </c>
      <c r="G23" s="393">
        <v>10783.01</v>
      </c>
      <c r="H23" s="393">
        <v>2175.44</v>
      </c>
      <c r="J23" s="261"/>
      <c r="K23" s="261"/>
      <c r="L23" s="261"/>
      <c r="M23" s="261"/>
      <c r="N23" s="261"/>
    </row>
    <row r="24" spans="2:14" ht="11.25">
      <c r="B24" s="344" t="s">
        <v>76</v>
      </c>
      <c r="C24" s="260">
        <v>3.8508333333333336</v>
      </c>
      <c r="D24" s="260">
        <v>4.045833333333333</v>
      </c>
      <c r="E24" s="260">
        <v>4.29</v>
      </c>
      <c r="F24" s="7">
        <v>0</v>
      </c>
      <c r="G24" s="394">
        <v>10717.5</v>
      </c>
      <c r="H24" s="394">
        <v>2205.32</v>
      </c>
      <c r="J24" s="261"/>
      <c r="K24" s="261"/>
      <c r="L24" s="261"/>
      <c r="M24" s="261"/>
      <c r="N24" s="261"/>
    </row>
    <row r="25" spans="2:8" ht="11.25">
      <c r="B25" s="391" t="s">
        <v>405</v>
      </c>
      <c r="C25" s="260">
        <v>4.815</v>
      </c>
      <c r="D25" s="260">
        <v>4.745</v>
      </c>
      <c r="E25" s="260">
        <v>4.791666666666667</v>
      </c>
      <c r="F25" s="237">
        <v>4.898181818181818</v>
      </c>
      <c r="G25" s="394">
        <v>12463.15</v>
      </c>
      <c r="H25" s="394">
        <v>2415.29</v>
      </c>
    </row>
    <row r="26" spans="2:8" ht="11.25">
      <c r="B26" s="391" t="s">
        <v>414</v>
      </c>
      <c r="C26" s="260">
        <v>4.3575</v>
      </c>
      <c r="D26" s="260">
        <v>4.425</v>
      </c>
      <c r="E26" s="260">
        <v>4.629166666666666</v>
      </c>
      <c r="F26" s="237">
        <v>4.834166666666667</v>
      </c>
      <c r="G26" s="394">
        <v>13264.8</v>
      </c>
      <c r="H26" s="394">
        <v>2652.28</v>
      </c>
    </row>
    <row r="27" spans="2:8" ht="11.25">
      <c r="B27" s="391" t="s">
        <v>462</v>
      </c>
      <c r="C27" s="260">
        <v>2.0041666666666664</v>
      </c>
      <c r="D27" s="260">
        <v>2.798333333333334</v>
      </c>
      <c r="E27" s="260">
        <v>3.6666666666666665</v>
      </c>
      <c r="F27" s="237">
        <v>4.279166666666667</v>
      </c>
      <c r="G27" s="394">
        <v>8776.39</v>
      </c>
      <c r="H27" s="394">
        <v>1577.03</v>
      </c>
    </row>
    <row r="28" spans="2:8" ht="11.25">
      <c r="B28" s="391" t="s">
        <v>465</v>
      </c>
      <c r="C28" s="260">
        <v>0.9566666666666666</v>
      </c>
      <c r="D28" s="260">
        <v>2.190833333333334</v>
      </c>
      <c r="E28" s="260">
        <v>3.2566666666666664</v>
      </c>
      <c r="F28" s="237">
        <v>4.069166666666667</v>
      </c>
      <c r="G28" s="394">
        <v>10428.1</v>
      </c>
      <c r="H28" s="394">
        <v>2269.15</v>
      </c>
    </row>
    <row r="29" spans="2:8" ht="11.25">
      <c r="B29" s="345" t="s">
        <v>472</v>
      </c>
      <c r="C29" s="397">
        <v>0.7025</v>
      </c>
      <c r="D29" s="397">
        <v>1.9275</v>
      </c>
      <c r="E29" s="397">
        <v>3.214166666666667</v>
      </c>
      <c r="F29" s="239">
        <v>4.2508333333333335</v>
      </c>
      <c r="G29" s="395">
        <v>11577.5</v>
      </c>
      <c r="H29" s="395">
        <v>2652.87</v>
      </c>
    </row>
    <row r="30" spans="2:8" ht="12.75">
      <c r="B30" s="346" t="s">
        <v>293</v>
      </c>
      <c r="C30" s="260"/>
      <c r="D30" s="260"/>
      <c r="E30" s="260"/>
      <c r="F30" s="396"/>
      <c r="G30" s="1"/>
      <c r="H30" s="1"/>
    </row>
    <row r="31" spans="2:8" ht="11.25">
      <c r="B31" s="348" t="s">
        <v>294</v>
      </c>
      <c r="C31" s="11"/>
      <c r="D31" s="11"/>
      <c r="E31" s="11"/>
      <c r="F31" s="347"/>
      <c r="G31" s="57"/>
      <c r="H31" s="57"/>
    </row>
    <row r="32" spans="2:6" ht="11.25">
      <c r="B32" s="348" t="s">
        <v>295</v>
      </c>
      <c r="C32" s="11"/>
      <c r="D32" s="11"/>
      <c r="E32" s="11"/>
      <c r="F32" s="347"/>
    </row>
    <row r="34" spans="7:8" ht="11.25">
      <c r="G34" s="260"/>
      <c r="H34" s="260"/>
    </row>
    <row r="37" spans="7:8" ht="11.25">
      <c r="G37" s="244"/>
      <c r="H37" s="244"/>
    </row>
    <row r="38" spans="7:8" ht="11.25">
      <c r="G38" s="244"/>
      <c r="H38" s="244"/>
    </row>
    <row r="39" spans="7:8" ht="11.25">
      <c r="G39" s="244"/>
      <c r="H39" s="244"/>
    </row>
    <row r="40" spans="7:8" ht="11.25">
      <c r="G40" s="309"/>
      <c r="H40" s="309"/>
    </row>
    <row r="41" spans="7:8" ht="11.25">
      <c r="G41" s="309"/>
      <c r="H41" s="309"/>
    </row>
    <row r="42" spans="1:8" ht="11.25">
      <c r="A42" s="263"/>
      <c r="G42" s="309"/>
      <c r="H42" s="309"/>
    </row>
  </sheetData>
  <sheetProtection/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54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57421875" style="58" customWidth="1"/>
    <col min="2" max="2" width="30.00390625" style="58" customWidth="1"/>
    <col min="3" max="13" width="4.8515625" style="383" customWidth="1"/>
    <col min="14" max="18" width="4.8515625" style="264" customWidth="1"/>
    <col min="19" max="16384" width="9.140625" style="58" customWidth="1"/>
  </cols>
  <sheetData>
    <row r="1" spans="2:18" s="57" customFormat="1" ht="12.75">
      <c r="B1" s="186" t="s">
        <v>577</v>
      </c>
      <c r="C1" s="383"/>
      <c r="D1" s="383"/>
      <c r="E1" s="383"/>
      <c r="F1" s="383"/>
      <c r="G1" s="383"/>
      <c r="H1" s="383"/>
      <c r="I1" s="383"/>
      <c r="K1" s="383"/>
      <c r="L1" s="384"/>
      <c r="M1" s="384"/>
      <c r="N1" s="189"/>
      <c r="O1" s="189"/>
      <c r="P1" s="189"/>
      <c r="Q1" s="189"/>
      <c r="R1" s="456" t="str">
        <f>'Tab 1'!$L$1</f>
        <v>Carta de Conjuntura | dez 2011</v>
      </c>
    </row>
    <row r="2" spans="12:13" ht="12.75">
      <c r="L2" s="384"/>
      <c r="M2" s="384"/>
    </row>
    <row r="3" spans="2:18" ht="11.25">
      <c r="B3" s="2" t="s">
        <v>575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423"/>
      <c r="O3" s="423"/>
      <c r="P3" s="423"/>
      <c r="Q3" s="423"/>
      <c r="R3" s="423"/>
    </row>
    <row r="4" spans="2:18" ht="11.25">
      <c r="B4" s="265" t="s">
        <v>296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238"/>
      <c r="O4" s="238"/>
      <c r="P4" s="238"/>
      <c r="Q4" s="238"/>
      <c r="R4" s="238"/>
    </row>
    <row r="5" spans="2:13" ht="11.25">
      <c r="B5" s="26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</row>
    <row r="6" spans="2:18" ht="12" thickBot="1">
      <c r="B6" s="266" t="s">
        <v>297</v>
      </c>
      <c r="C6" s="328">
        <v>1995</v>
      </c>
      <c r="D6" s="328">
        <v>1996</v>
      </c>
      <c r="E6" s="328">
        <v>1997</v>
      </c>
      <c r="F6" s="328">
        <v>1998</v>
      </c>
      <c r="G6" s="328">
        <v>1999</v>
      </c>
      <c r="H6" s="328">
        <v>2000</v>
      </c>
      <c r="I6" s="328">
        <v>2001</v>
      </c>
      <c r="J6" s="328">
        <v>2002</v>
      </c>
      <c r="K6" s="328">
        <v>2003</v>
      </c>
      <c r="L6" s="328">
        <v>2004</v>
      </c>
      <c r="M6" s="328">
        <v>2005</v>
      </c>
      <c r="N6" s="328">
        <v>2006</v>
      </c>
      <c r="O6" s="328">
        <v>2007</v>
      </c>
      <c r="P6" s="328">
        <v>2008</v>
      </c>
      <c r="Q6" s="328">
        <v>2009</v>
      </c>
      <c r="R6" s="328">
        <v>2010</v>
      </c>
    </row>
    <row r="7" spans="2:18" ht="12" thickTop="1">
      <c r="B7" s="239" t="s">
        <v>298</v>
      </c>
      <c r="C7" s="386">
        <v>4.41683199331733</v>
      </c>
      <c r="D7" s="386">
        <v>2.15049887302878</v>
      </c>
      <c r="E7" s="386">
        <v>3.37529801782325</v>
      </c>
      <c r="F7" s="386">
        <v>0.0353456753802988</v>
      </c>
      <c r="G7" s="386">
        <v>0.254078308889532</v>
      </c>
      <c r="H7" s="386">
        <v>4.30618685499806</v>
      </c>
      <c r="I7" s="386">
        <v>1.31311880978259</v>
      </c>
      <c r="J7" s="386">
        <v>2.65809408541043</v>
      </c>
      <c r="K7" s="386">
        <v>1.14661982295567</v>
      </c>
      <c r="L7" s="386">
        <v>5.71229237600208</v>
      </c>
      <c r="M7" s="386">
        <v>3.15967361284946</v>
      </c>
      <c r="N7" s="424">
        <v>3.95703505757858</v>
      </c>
      <c r="O7" s="424">
        <v>6.09141061935847</v>
      </c>
      <c r="P7" s="424">
        <v>5.16250435869996</v>
      </c>
      <c r="Q7" s="424">
        <v>-0.644701247131763</v>
      </c>
      <c r="R7" s="424">
        <v>7.48977294808633</v>
      </c>
    </row>
    <row r="8" spans="2:18" ht="11.25">
      <c r="B8" s="239" t="s">
        <v>299</v>
      </c>
      <c r="C8" s="381">
        <v>3.2846</v>
      </c>
      <c r="D8" s="381">
        <v>3.7428</v>
      </c>
      <c r="E8" s="381">
        <v>4.0367</v>
      </c>
      <c r="F8" s="381">
        <v>2.576</v>
      </c>
      <c r="G8" s="381">
        <v>3.6287</v>
      </c>
      <c r="H8" s="381">
        <v>4.8307</v>
      </c>
      <c r="I8" s="381">
        <v>2.2823</v>
      </c>
      <c r="J8" s="381">
        <v>2.8901</v>
      </c>
      <c r="K8" s="381">
        <v>3.6</v>
      </c>
      <c r="L8" s="381">
        <v>4.9</v>
      </c>
      <c r="M8" s="381">
        <v>4.6</v>
      </c>
      <c r="N8" s="381">
        <v>5.2</v>
      </c>
      <c r="O8" s="381">
        <v>5.4</v>
      </c>
      <c r="P8" s="381">
        <v>2.9</v>
      </c>
      <c r="Q8" s="381">
        <v>-0.5</v>
      </c>
      <c r="R8" s="381">
        <v>5</v>
      </c>
    </row>
    <row r="9" spans="2:18" ht="11.25">
      <c r="B9" s="229" t="s">
        <v>300</v>
      </c>
      <c r="C9" s="267">
        <v>2.8</v>
      </c>
      <c r="D9" s="267">
        <v>3</v>
      </c>
      <c r="E9" s="267">
        <v>3.5</v>
      </c>
      <c r="F9" s="267">
        <v>2.6</v>
      </c>
      <c r="G9" s="267">
        <v>3.5</v>
      </c>
      <c r="H9" s="267">
        <v>3.9</v>
      </c>
      <c r="I9" s="267">
        <v>1.2</v>
      </c>
      <c r="J9" s="267">
        <v>1.7</v>
      </c>
      <c r="K9" s="267">
        <v>1.9</v>
      </c>
      <c r="L9" s="267">
        <v>3.1</v>
      </c>
      <c r="M9" s="267">
        <v>2.7</v>
      </c>
      <c r="N9" s="267">
        <v>3</v>
      </c>
      <c r="O9" s="267">
        <v>2.7</v>
      </c>
      <c r="P9" s="267">
        <v>0.2</v>
      </c>
      <c r="Q9" s="267">
        <v>-3.4</v>
      </c>
      <c r="R9" s="267">
        <v>3</v>
      </c>
    </row>
    <row r="10" spans="2:18" ht="11.25">
      <c r="B10" s="229" t="s">
        <v>301</v>
      </c>
      <c r="C10" s="267">
        <v>2.7</v>
      </c>
      <c r="D10" s="267">
        <v>3.6</v>
      </c>
      <c r="E10" s="267">
        <v>4.5</v>
      </c>
      <c r="F10" s="267">
        <v>4.2</v>
      </c>
      <c r="G10" s="267">
        <v>4.4</v>
      </c>
      <c r="H10" s="267">
        <v>3.7</v>
      </c>
      <c r="I10" s="267">
        <v>0.8</v>
      </c>
      <c r="J10" s="267">
        <v>1.8</v>
      </c>
      <c r="K10" s="267">
        <v>2.5</v>
      </c>
      <c r="L10" s="267">
        <v>3.6</v>
      </c>
      <c r="M10" s="267">
        <v>3.1</v>
      </c>
      <c r="N10" s="267">
        <v>2.7</v>
      </c>
      <c r="O10" s="267">
        <v>1.9</v>
      </c>
      <c r="P10" s="267">
        <v>0</v>
      </c>
      <c r="Q10" s="267">
        <v>-2.6</v>
      </c>
      <c r="R10" s="267">
        <v>2.8</v>
      </c>
    </row>
    <row r="11" spans="2:18" ht="11.25">
      <c r="B11" s="229" t="s">
        <v>302</v>
      </c>
      <c r="C11" s="267">
        <v>2.2</v>
      </c>
      <c r="D11" s="267">
        <v>1.4</v>
      </c>
      <c r="E11" s="267">
        <v>2.6</v>
      </c>
      <c r="F11" s="267">
        <v>2.8</v>
      </c>
      <c r="G11" s="267">
        <v>3</v>
      </c>
      <c r="H11" s="267">
        <v>3.8</v>
      </c>
      <c r="I11" s="267">
        <v>1.9</v>
      </c>
      <c r="J11" s="267">
        <v>0.9</v>
      </c>
      <c r="K11" s="267">
        <v>0.8</v>
      </c>
      <c r="L11" s="267">
        <v>2.2</v>
      </c>
      <c r="M11" s="267">
        <v>1.7</v>
      </c>
      <c r="N11" s="267">
        <v>3.1</v>
      </c>
      <c r="O11" s="267">
        <v>2.9</v>
      </c>
      <c r="P11" s="267">
        <v>0.4</v>
      </c>
      <c r="Q11" s="267">
        <v>-4.1</v>
      </c>
      <c r="R11" s="267">
        <v>1.7</v>
      </c>
    </row>
    <row r="12" spans="2:18" ht="11.25">
      <c r="B12" s="229" t="s">
        <v>303</v>
      </c>
      <c r="C12" s="267">
        <v>1.7</v>
      </c>
      <c r="D12" s="267">
        <v>0.8</v>
      </c>
      <c r="E12" s="267">
        <v>1.7</v>
      </c>
      <c r="F12" s="267">
        <v>2</v>
      </c>
      <c r="G12" s="267">
        <v>1.9</v>
      </c>
      <c r="H12" s="267">
        <v>3.1</v>
      </c>
      <c r="I12" s="267">
        <v>1.2</v>
      </c>
      <c r="J12" s="267">
        <v>0</v>
      </c>
      <c r="K12" s="267">
        <v>-0.2</v>
      </c>
      <c r="L12" s="267">
        <v>0.7</v>
      </c>
      <c r="M12" s="267">
        <v>0.9</v>
      </c>
      <c r="N12" s="267">
        <v>3.6</v>
      </c>
      <c r="O12" s="267">
        <v>2.8</v>
      </c>
      <c r="P12" s="267">
        <v>0.7</v>
      </c>
      <c r="Q12" s="267">
        <v>-4.7</v>
      </c>
      <c r="R12" s="267">
        <v>3.5</v>
      </c>
    </row>
    <row r="13" spans="2:18" ht="11.25">
      <c r="B13" s="229" t="s">
        <v>304</v>
      </c>
      <c r="C13" s="267">
        <v>2.8</v>
      </c>
      <c r="D13" s="267">
        <v>2.4</v>
      </c>
      <c r="E13" s="267">
        <v>4</v>
      </c>
      <c r="F13" s="267">
        <v>4.5</v>
      </c>
      <c r="G13" s="267">
        <v>4.7</v>
      </c>
      <c r="H13" s="267">
        <v>5.1</v>
      </c>
      <c r="I13" s="267">
        <v>3.6</v>
      </c>
      <c r="J13" s="267">
        <v>2.7</v>
      </c>
      <c r="K13" s="267">
        <v>3.1</v>
      </c>
      <c r="L13" s="267">
        <v>3.3</v>
      </c>
      <c r="M13" s="267">
        <v>3.6</v>
      </c>
      <c r="N13" s="267">
        <v>4</v>
      </c>
      <c r="O13" s="267">
        <v>3.6</v>
      </c>
      <c r="P13" s="267">
        <v>0.9</v>
      </c>
      <c r="Q13" s="267">
        <v>-3.7</v>
      </c>
      <c r="R13" s="267">
        <v>-0.1</v>
      </c>
    </row>
    <row r="14" spans="2:18" ht="11.25">
      <c r="B14" s="229" t="s">
        <v>305</v>
      </c>
      <c r="C14" s="267">
        <v>1.8</v>
      </c>
      <c r="D14" s="267">
        <v>1.1</v>
      </c>
      <c r="E14" s="267">
        <v>2.3</v>
      </c>
      <c r="F14" s="267">
        <v>3.3</v>
      </c>
      <c r="G14" s="267">
        <v>3.3</v>
      </c>
      <c r="H14" s="267">
        <v>3.9</v>
      </c>
      <c r="I14" s="267">
        <v>1.9</v>
      </c>
      <c r="J14" s="267">
        <v>1.1</v>
      </c>
      <c r="K14" s="267">
        <v>1.1</v>
      </c>
      <c r="L14" s="267">
        <v>2.3</v>
      </c>
      <c r="M14" s="267">
        <v>2</v>
      </c>
      <c r="N14" s="267">
        <v>2.4</v>
      </c>
      <c r="O14" s="267">
        <v>2.3</v>
      </c>
      <c r="P14" s="267">
        <v>0.1</v>
      </c>
      <c r="Q14" s="267">
        <v>-2.5</v>
      </c>
      <c r="R14" s="267">
        <v>1.5</v>
      </c>
    </row>
    <row r="15" spans="2:18" ht="11.25">
      <c r="B15" s="229" t="s">
        <v>306</v>
      </c>
      <c r="C15" s="267">
        <v>2.1</v>
      </c>
      <c r="D15" s="267">
        <v>2.4</v>
      </c>
      <c r="E15" s="267">
        <v>3.6</v>
      </c>
      <c r="F15" s="267">
        <v>3.4</v>
      </c>
      <c r="G15" s="267">
        <v>3.4</v>
      </c>
      <c r="H15" s="267">
        <v>4.5</v>
      </c>
      <c r="I15" s="267">
        <v>4.5</v>
      </c>
      <c r="J15" s="267">
        <v>3.4</v>
      </c>
      <c r="K15" s="267">
        <v>5.9</v>
      </c>
      <c r="L15" s="267">
        <v>4.4</v>
      </c>
      <c r="M15" s="267">
        <v>2.3</v>
      </c>
      <c r="N15" s="267">
        <v>5.2</v>
      </c>
      <c r="O15" s="267">
        <v>4.3</v>
      </c>
      <c r="P15" s="267">
        <v>1</v>
      </c>
      <c r="Q15" s="267">
        <v>-2</v>
      </c>
      <c r="R15" s="267">
        <v>-4.5</v>
      </c>
    </row>
    <row r="16" spans="2:18" ht="11.25">
      <c r="B16" s="229" t="s">
        <v>307</v>
      </c>
      <c r="C16" s="267">
        <v>9.9</v>
      </c>
      <c r="D16" s="267">
        <v>8.1</v>
      </c>
      <c r="E16" s="267">
        <v>10.8</v>
      </c>
      <c r="F16" s="267">
        <v>8.5</v>
      </c>
      <c r="G16" s="267">
        <v>10.7</v>
      </c>
      <c r="H16" s="267">
        <v>9.1</v>
      </c>
      <c r="I16" s="267">
        <v>5.9</v>
      </c>
      <c r="J16" s="267">
        <v>6.5</v>
      </c>
      <c r="K16" s="267">
        <v>4.4</v>
      </c>
      <c r="L16" s="267">
        <v>4.6</v>
      </c>
      <c r="M16" s="267">
        <v>6</v>
      </c>
      <c r="N16" s="267">
        <v>5.3</v>
      </c>
      <c r="O16" s="267">
        <v>5.6</v>
      </c>
      <c r="P16" s="267">
        <v>-3.5</v>
      </c>
      <c r="Q16" s="267">
        <v>-7.6</v>
      </c>
      <c r="R16" s="267">
        <v>-1</v>
      </c>
    </row>
    <row r="17" spans="2:18" ht="11.25">
      <c r="B17" s="229" t="s">
        <v>308</v>
      </c>
      <c r="C17" s="267">
        <v>2.9</v>
      </c>
      <c r="D17" s="267">
        <v>1.1</v>
      </c>
      <c r="E17" s="267">
        <v>2</v>
      </c>
      <c r="F17" s="267">
        <v>1.4</v>
      </c>
      <c r="G17" s="267">
        <v>1.9</v>
      </c>
      <c r="H17" s="267">
        <v>3.6</v>
      </c>
      <c r="I17" s="267">
        <v>1.8</v>
      </c>
      <c r="J17" s="267">
        <v>0.5</v>
      </c>
      <c r="K17" s="267">
        <v>0</v>
      </c>
      <c r="L17" s="267">
        <v>1.5</v>
      </c>
      <c r="M17" s="267">
        <v>0.7</v>
      </c>
      <c r="N17" s="267">
        <v>2</v>
      </c>
      <c r="O17" s="267">
        <v>1.5</v>
      </c>
      <c r="P17" s="267">
        <v>-1.3</v>
      </c>
      <c r="Q17" s="267">
        <v>-5.2</v>
      </c>
      <c r="R17" s="267">
        <v>1.3</v>
      </c>
    </row>
    <row r="18" spans="2:18" ht="11.25">
      <c r="B18" s="229" t="s">
        <v>309</v>
      </c>
      <c r="C18" s="267">
        <v>3.5</v>
      </c>
      <c r="D18" s="267">
        <v>4.3</v>
      </c>
      <c r="E18" s="267">
        <v>3.9</v>
      </c>
      <c r="F18" s="267">
        <v>5</v>
      </c>
      <c r="G18" s="267">
        <v>4.4</v>
      </c>
      <c r="H18" s="267">
        <v>3.4</v>
      </c>
      <c r="I18" s="267">
        <v>2.1</v>
      </c>
      <c r="J18" s="267">
        <v>3.9</v>
      </c>
      <c r="K18" s="267">
        <v>3.3</v>
      </c>
      <c r="L18" s="267">
        <v>3.8</v>
      </c>
      <c r="M18" s="267">
        <v>3.1</v>
      </c>
      <c r="N18" s="267">
        <v>2.6</v>
      </c>
      <c r="O18" s="267">
        <v>4.6</v>
      </c>
      <c r="P18" s="267">
        <v>2.6</v>
      </c>
      <c r="Q18" s="267">
        <v>1.3</v>
      </c>
      <c r="R18" s="267">
        <v>2.7</v>
      </c>
    </row>
    <row r="19" spans="2:18" ht="11.25">
      <c r="B19" s="229" t="s">
        <v>310</v>
      </c>
      <c r="C19" s="267">
        <v>8.9</v>
      </c>
      <c r="D19" s="267">
        <v>6.8</v>
      </c>
      <c r="E19" s="267">
        <v>4.7</v>
      </c>
      <c r="F19" s="267">
        <v>-6.9</v>
      </c>
      <c r="G19" s="267">
        <v>9.5</v>
      </c>
      <c r="H19" s="267">
        <v>8.5</v>
      </c>
      <c r="I19" s="267">
        <v>3.8</v>
      </c>
      <c r="J19" s="267">
        <v>7.2</v>
      </c>
      <c r="K19" s="267">
        <v>2.8</v>
      </c>
      <c r="L19" s="267">
        <v>4.6</v>
      </c>
      <c r="M19" s="267">
        <v>4</v>
      </c>
      <c r="N19" s="267">
        <v>5.2</v>
      </c>
      <c r="O19" s="267">
        <v>5.1</v>
      </c>
      <c r="P19" s="267">
        <v>2.3</v>
      </c>
      <c r="Q19" s="267">
        <v>0.2</v>
      </c>
      <c r="R19" s="267">
        <v>6.1</v>
      </c>
    </row>
    <row r="20" spans="2:18" ht="11.25">
      <c r="B20" s="229" t="s">
        <v>311</v>
      </c>
      <c r="C20" s="267">
        <v>1.8</v>
      </c>
      <c r="D20" s="267">
        <v>3.5</v>
      </c>
      <c r="E20" s="267">
        <v>1.8</v>
      </c>
      <c r="F20" s="267">
        <v>-1.8</v>
      </c>
      <c r="G20" s="267">
        <v>-0.1</v>
      </c>
      <c r="H20" s="267">
        <v>2.9</v>
      </c>
      <c r="I20" s="267">
        <v>0.2</v>
      </c>
      <c r="J20" s="267">
        <v>0.3</v>
      </c>
      <c r="K20" s="267">
        <v>1.4</v>
      </c>
      <c r="L20" s="267">
        <v>2.7</v>
      </c>
      <c r="M20" s="267">
        <v>1.9</v>
      </c>
      <c r="N20" s="267">
        <v>2</v>
      </c>
      <c r="O20" s="267">
        <v>2.4</v>
      </c>
      <c r="P20" s="267">
        <v>-1.2</v>
      </c>
      <c r="Q20" s="267">
        <v>-6.3</v>
      </c>
      <c r="R20" s="267">
        <v>3.9</v>
      </c>
    </row>
    <row r="21" spans="2:18" ht="11.25">
      <c r="B21" s="239" t="s">
        <v>312</v>
      </c>
      <c r="C21" s="381">
        <v>2.9</v>
      </c>
      <c r="D21" s="381">
        <v>2.6</v>
      </c>
      <c r="E21" s="381">
        <v>3.2</v>
      </c>
      <c r="F21" s="381">
        <v>3.3</v>
      </c>
      <c r="G21" s="381">
        <v>3</v>
      </c>
      <c r="H21" s="381">
        <v>3.8</v>
      </c>
      <c r="I21" s="381">
        <v>2.4</v>
      </c>
      <c r="J21" s="381">
        <v>2.1</v>
      </c>
      <c r="K21" s="381">
        <v>2.8</v>
      </c>
      <c r="L21" s="381">
        <v>3</v>
      </c>
      <c r="M21" s="381">
        <v>2.2</v>
      </c>
      <c r="N21" s="381">
        <v>2.8</v>
      </c>
      <c r="O21" s="381">
        <v>2.7</v>
      </c>
      <c r="P21" s="381">
        <v>-0.1</v>
      </c>
      <c r="Q21" s="381">
        <v>-4.9</v>
      </c>
      <c r="R21" s="381">
        <v>1.3</v>
      </c>
    </row>
    <row r="22" spans="2:18" ht="11.25">
      <c r="B22" s="262" t="s">
        <v>313</v>
      </c>
      <c r="C22" s="267">
        <v>6.1</v>
      </c>
      <c r="D22" s="267">
        <v>6.6</v>
      </c>
      <c r="E22" s="267">
        <v>5.2</v>
      </c>
      <c r="F22" s="267">
        <v>3</v>
      </c>
      <c r="G22" s="267">
        <v>4.1</v>
      </c>
      <c r="H22" s="267">
        <v>6</v>
      </c>
      <c r="I22" s="267">
        <v>4.3</v>
      </c>
      <c r="J22" s="267">
        <v>4.8</v>
      </c>
      <c r="K22" s="267">
        <v>6.2</v>
      </c>
      <c r="L22" s="267">
        <v>7.5</v>
      </c>
      <c r="M22" s="267">
        <v>7.3</v>
      </c>
      <c r="N22" s="267">
        <v>8.2</v>
      </c>
      <c r="O22" s="267">
        <v>8.8</v>
      </c>
      <c r="P22" s="267">
        <v>6.1</v>
      </c>
      <c r="Q22" s="267">
        <v>2.7</v>
      </c>
      <c r="R22" s="267">
        <v>7.3</v>
      </c>
    </row>
    <row r="23" spans="2:18" ht="11.25">
      <c r="B23" s="229" t="s">
        <v>507</v>
      </c>
      <c r="C23" s="267">
        <v>3</v>
      </c>
      <c r="D23" s="267">
        <v>5.6</v>
      </c>
      <c r="E23" s="267">
        <v>3.4</v>
      </c>
      <c r="F23" s="267">
        <v>2.8</v>
      </c>
      <c r="G23" s="267">
        <v>2.8</v>
      </c>
      <c r="H23" s="267">
        <v>3.5</v>
      </c>
      <c r="I23" s="267">
        <v>4.9</v>
      </c>
      <c r="J23" s="267">
        <v>7.4</v>
      </c>
      <c r="K23" s="267">
        <v>4.9</v>
      </c>
      <c r="L23" s="267">
        <v>7.1</v>
      </c>
      <c r="M23" s="267">
        <v>6.2</v>
      </c>
      <c r="N23" s="267">
        <v>6.4</v>
      </c>
      <c r="O23" s="267">
        <v>7.2</v>
      </c>
      <c r="P23" s="267">
        <v>5.6</v>
      </c>
      <c r="Q23" s="267">
        <v>2.8</v>
      </c>
      <c r="R23" s="267">
        <v>5</v>
      </c>
    </row>
    <row r="24" spans="2:18" ht="11.25">
      <c r="B24" s="229" t="s">
        <v>314</v>
      </c>
      <c r="C24" s="267">
        <v>3.1</v>
      </c>
      <c r="D24" s="267">
        <v>4.3</v>
      </c>
      <c r="E24" s="267">
        <v>2.6</v>
      </c>
      <c r="F24" s="267">
        <v>0.5</v>
      </c>
      <c r="G24" s="267">
        <v>2.4</v>
      </c>
      <c r="H24" s="267">
        <v>4.2</v>
      </c>
      <c r="I24" s="267">
        <v>2.7</v>
      </c>
      <c r="J24" s="267">
        <v>3.7</v>
      </c>
      <c r="K24" s="267">
        <v>2.9</v>
      </c>
      <c r="L24" s="267">
        <v>4.6</v>
      </c>
      <c r="M24" s="267">
        <v>5.3</v>
      </c>
      <c r="N24" s="267">
        <v>5.6</v>
      </c>
      <c r="O24" s="267">
        <v>5.6</v>
      </c>
      <c r="P24" s="267">
        <v>3.6</v>
      </c>
      <c r="Q24" s="267">
        <v>-1.7</v>
      </c>
      <c r="R24" s="267">
        <v>2.8</v>
      </c>
    </row>
    <row r="25" spans="2:18" ht="11.25">
      <c r="B25" s="229" t="s">
        <v>315</v>
      </c>
      <c r="C25" s="267">
        <v>10.4</v>
      </c>
      <c r="D25" s="267">
        <v>11.2</v>
      </c>
      <c r="E25" s="267">
        <v>7.9</v>
      </c>
      <c r="F25" s="267" t="s">
        <v>75</v>
      </c>
      <c r="G25" s="267">
        <v>3.2</v>
      </c>
      <c r="H25" s="267">
        <v>3</v>
      </c>
      <c r="I25" s="267">
        <v>3.1</v>
      </c>
      <c r="J25" s="267">
        <v>14.5</v>
      </c>
      <c r="K25" s="267">
        <v>3.3</v>
      </c>
      <c r="L25" s="267">
        <v>11.2</v>
      </c>
      <c r="M25" s="267">
        <v>20.6</v>
      </c>
      <c r="N25" s="267">
        <v>19.5</v>
      </c>
      <c r="O25" s="267">
        <v>23.9</v>
      </c>
      <c r="P25" s="267">
        <v>13.8</v>
      </c>
      <c r="Q25" s="267">
        <v>2.4</v>
      </c>
      <c r="R25" s="267">
        <v>1.6</v>
      </c>
    </row>
    <row r="26" spans="2:18" ht="11.25">
      <c r="B26" s="229" t="s">
        <v>316</v>
      </c>
      <c r="C26" s="267">
        <v>4</v>
      </c>
      <c r="D26" s="267">
        <v>4.6</v>
      </c>
      <c r="E26" s="267">
        <v>4.2</v>
      </c>
      <c r="F26" s="267">
        <v>4.7</v>
      </c>
      <c r="G26" s="267">
        <v>4.4</v>
      </c>
      <c r="H26" s="267">
        <v>3.7</v>
      </c>
      <c r="I26" s="267">
        <v>4.2</v>
      </c>
      <c r="J26" s="267">
        <v>4.5</v>
      </c>
      <c r="K26" s="267">
        <v>5.2</v>
      </c>
      <c r="L26" s="267">
        <v>5.4</v>
      </c>
      <c r="M26" s="267">
        <v>6.2</v>
      </c>
      <c r="N26" s="267">
        <v>4.6</v>
      </c>
      <c r="O26" s="267">
        <v>6.5</v>
      </c>
      <c r="P26" s="267">
        <v>8.4</v>
      </c>
      <c r="Q26" s="267">
        <v>4.7</v>
      </c>
      <c r="R26" s="267">
        <v>5.7</v>
      </c>
    </row>
    <row r="27" spans="2:18" ht="11.25">
      <c r="B27" s="229" t="s">
        <v>317</v>
      </c>
      <c r="C27" s="267">
        <v>2.4</v>
      </c>
      <c r="D27" s="267">
        <v>6.5</v>
      </c>
      <c r="E27" s="267">
        <v>3.2</v>
      </c>
      <c r="F27" s="267">
        <v>0.3</v>
      </c>
      <c r="G27" s="267">
        <v>1.5</v>
      </c>
      <c r="H27" s="267">
        <v>5.3</v>
      </c>
      <c r="I27" s="267">
        <v>8.2</v>
      </c>
      <c r="J27" s="267">
        <v>21.2</v>
      </c>
      <c r="K27" s="267">
        <v>10.3</v>
      </c>
      <c r="L27" s="267">
        <v>10.6</v>
      </c>
      <c r="M27" s="267">
        <v>5.4</v>
      </c>
      <c r="N27" s="267">
        <v>6.2</v>
      </c>
      <c r="O27" s="267">
        <v>7</v>
      </c>
      <c r="P27" s="267">
        <v>6</v>
      </c>
      <c r="Q27" s="267">
        <v>7</v>
      </c>
      <c r="R27" s="267">
        <v>8.4</v>
      </c>
    </row>
    <row r="28" spans="2:18" ht="11.25">
      <c r="B28" s="229" t="s">
        <v>318</v>
      </c>
      <c r="C28" s="267">
        <v>11.9</v>
      </c>
      <c r="D28" s="267">
        <v>8.6</v>
      </c>
      <c r="E28" s="267">
        <v>5.5</v>
      </c>
      <c r="F28" s="267">
        <v>3.6</v>
      </c>
      <c r="G28" s="267">
        <v>8.3</v>
      </c>
      <c r="H28" s="267">
        <v>5.4</v>
      </c>
      <c r="I28" s="267">
        <v>5</v>
      </c>
      <c r="J28" s="267">
        <v>8.7</v>
      </c>
      <c r="K28" s="267">
        <v>6.5</v>
      </c>
      <c r="L28" s="267">
        <v>6.8</v>
      </c>
      <c r="M28" s="267">
        <v>6.3</v>
      </c>
      <c r="N28" s="267">
        <v>10.8</v>
      </c>
      <c r="O28" s="267">
        <v>8.4</v>
      </c>
      <c r="P28" s="267">
        <v>8.7</v>
      </c>
      <c r="Q28" s="267">
        <v>7.2</v>
      </c>
      <c r="R28" s="267">
        <v>5.2</v>
      </c>
    </row>
    <row r="29" spans="2:18" ht="11.25">
      <c r="B29" s="229" t="s">
        <v>319</v>
      </c>
      <c r="C29" s="267">
        <v>9</v>
      </c>
      <c r="D29" s="267">
        <v>8.3</v>
      </c>
      <c r="E29" s="267">
        <v>6.5</v>
      </c>
      <c r="F29" s="267">
        <v>4.2</v>
      </c>
      <c r="G29" s="267">
        <v>6.5</v>
      </c>
      <c r="H29" s="267">
        <v>6.9</v>
      </c>
      <c r="I29" s="267">
        <v>5.8</v>
      </c>
      <c r="J29" s="267">
        <v>6.9</v>
      </c>
      <c r="K29" s="267">
        <v>8.1</v>
      </c>
      <c r="L29" s="267">
        <v>8.6</v>
      </c>
      <c r="M29" s="267">
        <v>9.5</v>
      </c>
      <c r="N29" s="267">
        <v>10.4</v>
      </c>
      <c r="O29" s="267">
        <v>11.4</v>
      </c>
      <c r="P29" s="267">
        <v>7.7</v>
      </c>
      <c r="Q29" s="267">
        <v>7.2</v>
      </c>
      <c r="R29" s="267">
        <v>9.5</v>
      </c>
    </row>
    <row r="30" spans="2:18" ht="11.25">
      <c r="B30" s="229" t="s">
        <v>320</v>
      </c>
      <c r="C30" s="267">
        <v>10.5</v>
      </c>
      <c r="D30" s="267">
        <v>9.6</v>
      </c>
      <c r="E30" s="267">
        <v>8.8</v>
      </c>
      <c r="F30" s="267">
        <v>7.8</v>
      </c>
      <c r="G30" s="267">
        <v>7.6</v>
      </c>
      <c r="H30" s="267">
        <v>8.4</v>
      </c>
      <c r="I30" s="267">
        <v>8.3</v>
      </c>
      <c r="J30" s="267">
        <v>9.1</v>
      </c>
      <c r="K30" s="267">
        <v>10</v>
      </c>
      <c r="L30" s="267">
        <v>10.1</v>
      </c>
      <c r="M30" s="267">
        <v>11.3</v>
      </c>
      <c r="N30" s="267">
        <v>12.7</v>
      </c>
      <c r="O30" s="267">
        <v>14.2</v>
      </c>
      <c r="P30" s="267">
        <v>9.6</v>
      </c>
      <c r="Q30" s="267">
        <v>9.2</v>
      </c>
      <c r="R30" s="267">
        <v>10.3</v>
      </c>
    </row>
    <row r="31" spans="2:18" ht="11.25">
      <c r="B31" s="229" t="s">
        <v>321</v>
      </c>
      <c r="C31" s="267">
        <v>7.6</v>
      </c>
      <c r="D31" s="267">
        <v>7.5</v>
      </c>
      <c r="E31" s="267">
        <v>5</v>
      </c>
      <c r="F31" s="267">
        <v>5.9</v>
      </c>
      <c r="G31" s="267">
        <v>6.9</v>
      </c>
      <c r="H31" s="267">
        <v>5.4</v>
      </c>
      <c r="I31" s="267">
        <v>3.9</v>
      </c>
      <c r="J31" s="267">
        <v>4.6</v>
      </c>
      <c r="K31" s="267">
        <v>6.9</v>
      </c>
      <c r="L31" s="267">
        <v>8.1</v>
      </c>
      <c r="M31" s="267">
        <v>9.2</v>
      </c>
      <c r="N31" s="267">
        <v>9.7</v>
      </c>
      <c r="O31" s="267">
        <v>9.9</v>
      </c>
      <c r="P31" s="267">
        <v>6.2</v>
      </c>
      <c r="Q31" s="267">
        <v>6.8</v>
      </c>
      <c r="R31" s="267">
        <v>10.4</v>
      </c>
    </row>
    <row r="32" spans="2:18" ht="11.25">
      <c r="B32" s="229" t="s">
        <v>538</v>
      </c>
      <c r="C32" s="267">
        <v>4.7</v>
      </c>
      <c r="D32" s="267">
        <v>5.8</v>
      </c>
      <c r="E32" s="267">
        <v>5.2</v>
      </c>
      <c r="F32" s="267">
        <v>-0.6</v>
      </c>
      <c r="G32" s="267">
        <v>3.4</v>
      </c>
      <c r="H32" s="267">
        <v>6</v>
      </c>
      <c r="I32" s="267">
        <v>1.8</v>
      </c>
      <c r="J32" s="267">
        <v>4.4</v>
      </c>
      <c r="K32" s="267">
        <v>4.9</v>
      </c>
      <c r="L32" s="267">
        <v>6.4</v>
      </c>
      <c r="M32" s="267">
        <v>5</v>
      </c>
      <c r="N32" s="267">
        <v>5.3</v>
      </c>
      <c r="O32" s="267">
        <v>7.1</v>
      </c>
      <c r="P32" s="267">
        <v>3.7</v>
      </c>
      <c r="Q32" s="267">
        <v>1.1</v>
      </c>
      <c r="R32" s="267">
        <v>7.3</v>
      </c>
    </row>
    <row r="33" spans="2:18" ht="11.25">
      <c r="B33" s="229" t="s">
        <v>539</v>
      </c>
      <c r="C33" s="267">
        <v>8.2</v>
      </c>
      <c r="D33" s="267">
        <v>8</v>
      </c>
      <c r="E33" s="267">
        <v>4.5</v>
      </c>
      <c r="F33" s="267">
        <v>-13.1</v>
      </c>
      <c r="G33" s="267">
        <v>0.8</v>
      </c>
      <c r="H33" s="267">
        <v>5.4</v>
      </c>
      <c r="I33" s="267">
        <v>3.6</v>
      </c>
      <c r="J33" s="267">
        <v>4.5</v>
      </c>
      <c r="K33" s="267">
        <v>4.8</v>
      </c>
      <c r="L33" s="267">
        <v>5</v>
      </c>
      <c r="M33" s="267">
        <v>5.7</v>
      </c>
      <c r="N33" s="267">
        <v>5.5</v>
      </c>
      <c r="O33" s="267">
        <v>6.3</v>
      </c>
      <c r="P33" s="267">
        <v>6</v>
      </c>
      <c r="Q33" s="267">
        <v>4.6</v>
      </c>
      <c r="R33" s="267">
        <v>6.1</v>
      </c>
    </row>
    <row r="34" spans="2:18" ht="11.25">
      <c r="B34" s="229" t="s">
        <v>540</v>
      </c>
      <c r="C34" s="267">
        <v>9.8</v>
      </c>
      <c r="D34" s="267">
        <v>10</v>
      </c>
      <c r="E34" s="267">
        <v>7.3</v>
      </c>
      <c r="F34" s="267">
        <v>-7.4</v>
      </c>
      <c r="G34" s="267">
        <v>6.1</v>
      </c>
      <c r="H34" s="267">
        <v>8.7</v>
      </c>
      <c r="I34" s="267">
        <v>0.5</v>
      </c>
      <c r="J34" s="267">
        <v>5.4</v>
      </c>
      <c r="K34" s="267">
        <v>5.8</v>
      </c>
      <c r="L34" s="267">
        <v>6.8</v>
      </c>
      <c r="M34" s="267">
        <v>5.3</v>
      </c>
      <c r="N34" s="267">
        <v>5.8</v>
      </c>
      <c r="O34" s="267">
        <v>6.5</v>
      </c>
      <c r="P34" s="267">
        <v>4.7</v>
      </c>
      <c r="Q34" s="267">
        <v>-1.7</v>
      </c>
      <c r="R34" s="267">
        <v>7.2</v>
      </c>
    </row>
    <row r="35" spans="2:18" ht="11.25">
      <c r="B35" s="229" t="s">
        <v>541</v>
      </c>
      <c r="C35" s="267">
        <v>9.2</v>
      </c>
      <c r="D35" s="267">
        <v>5.9</v>
      </c>
      <c r="E35" s="267">
        <v>-1.4</v>
      </c>
      <c r="F35" s="267">
        <v>-10.5</v>
      </c>
      <c r="G35" s="267">
        <v>4.4</v>
      </c>
      <c r="H35" s="267">
        <v>4.8</v>
      </c>
      <c r="I35" s="267">
        <v>2.2</v>
      </c>
      <c r="J35" s="267">
        <v>5.3</v>
      </c>
      <c r="K35" s="267">
        <v>7.1</v>
      </c>
      <c r="L35" s="267">
        <v>6.3</v>
      </c>
      <c r="M35" s="267">
        <v>4.6</v>
      </c>
      <c r="N35" s="267">
        <v>5.1</v>
      </c>
      <c r="O35" s="267">
        <v>5</v>
      </c>
      <c r="P35" s="267">
        <v>2.5</v>
      </c>
      <c r="Q35" s="267">
        <v>-2.3</v>
      </c>
      <c r="R35" s="267">
        <v>7.8</v>
      </c>
    </row>
    <row r="36" spans="2:18" ht="11.25">
      <c r="B36" s="229" t="s">
        <v>542</v>
      </c>
      <c r="C36" s="267">
        <v>1.8</v>
      </c>
      <c r="D36" s="267">
        <v>3.6</v>
      </c>
      <c r="E36" s="267">
        <v>5.2</v>
      </c>
      <c r="F36" s="267">
        <v>2.3</v>
      </c>
      <c r="G36" s="267">
        <v>0.3</v>
      </c>
      <c r="H36" s="267">
        <v>4.1</v>
      </c>
      <c r="I36" s="267">
        <v>0.7</v>
      </c>
      <c r="J36" s="267">
        <v>0.5</v>
      </c>
      <c r="K36" s="267">
        <v>2.1</v>
      </c>
      <c r="L36" s="267">
        <v>6</v>
      </c>
      <c r="M36" s="267">
        <v>4.7</v>
      </c>
      <c r="N36" s="267">
        <v>5.6</v>
      </c>
      <c r="O36" s="267">
        <v>5.7</v>
      </c>
      <c r="P36" s="267">
        <v>4.3</v>
      </c>
      <c r="Q36" s="267">
        <v>-1.7</v>
      </c>
      <c r="R36" s="267">
        <v>6.1</v>
      </c>
    </row>
    <row r="37" spans="2:18" ht="11.25">
      <c r="B37" s="229" t="s">
        <v>322</v>
      </c>
      <c r="C37" s="267">
        <v>-2.8</v>
      </c>
      <c r="D37" s="267">
        <v>5.5</v>
      </c>
      <c r="E37" s="267">
        <v>8.1</v>
      </c>
      <c r="F37" s="267">
        <v>3.9</v>
      </c>
      <c r="G37" s="267">
        <v>-3.4</v>
      </c>
      <c r="H37" s="267">
        <v>-0.8</v>
      </c>
      <c r="I37" s="267">
        <v>-4.4</v>
      </c>
      <c r="J37" s="267">
        <v>-10.9</v>
      </c>
      <c r="K37" s="267">
        <v>9</v>
      </c>
      <c r="L37" s="267">
        <v>8.9</v>
      </c>
      <c r="M37" s="267">
        <v>9.2</v>
      </c>
      <c r="N37" s="267">
        <v>8.5</v>
      </c>
      <c r="O37" s="267">
        <v>8.6</v>
      </c>
      <c r="P37" s="267">
        <v>6.8</v>
      </c>
      <c r="Q37" s="267">
        <v>0.8</v>
      </c>
      <c r="R37" s="267">
        <v>9.2</v>
      </c>
    </row>
    <row r="38" spans="2:18" ht="11.25">
      <c r="B38" s="229" t="s">
        <v>323</v>
      </c>
      <c r="C38" s="267">
        <v>4.7</v>
      </c>
      <c r="D38" s="267">
        <v>4.4</v>
      </c>
      <c r="E38" s="267">
        <v>5</v>
      </c>
      <c r="F38" s="267">
        <v>5</v>
      </c>
      <c r="G38" s="267">
        <v>0.4</v>
      </c>
      <c r="H38" s="267">
        <v>2.5</v>
      </c>
      <c r="I38" s="267">
        <v>1.7</v>
      </c>
      <c r="J38" s="267">
        <v>2.5</v>
      </c>
      <c r="K38" s="267">
        <v>2.7</v>
      </c>
      <c r="L38" s="267">
        <v>4.2</v>
      </c>
      <c r="M38" s="267">
        <v>4.4</v>
      </c>
      <c r="N38" s="267">
        <v>4.8</v>
      </c>
      <c r="O38" s="267">
        <v>4.6</v>
      </c>
      <c r="P38" s="267">
        <v>6.1</v>
      </c>
      <c r="Q38" s="267">
        <v>3.4</v>
      </c>
      <c r="R38" s="267">
        <v>4.2</v>
      </c>
    </row>
    <row r="39" spans="2:18" ht="11.25">
      <c r="B39" s="229" t="s">
        <v>324</v>
      </c>
      <c r="C39" s="267">
        <v>10.8</v>
      </c>
      <c r="D39" s="267">
        <v>7.4</v>
      </c>
      <c r="E39" s="267">
        <v>6.6</v>
      </c>
      <c r="F39" s="267">
        <v>3.2</v>
      </c>
      <c r="G39" s="267">
        <v>-0.4</v>
      </c>
      <c r="H39" s="267">
        <v>4.5</v>
      </c>
      <c r="I39" s="267">
        <v>3.5</v>
      </c>
      <c r="J39" s="267">
        <v>2.2</v>
      </c>
      <c r="K39" s="267">
        <v>4</v>
      </c>
      <c r="L39" s="267">
        <v>6</v>
      </c>
      <c r="M39" s="267">
        <v>5.5</v>
      </c>
      <c r="N39" s="267">
        <v>4.6</v>
      </c>
      <c r="O39" s="267">
        <v>4.6</v>
      </c>
      <c r="P39" s="267">
        <v>3.7</v>
      </c>
      <c r="Q39" s="267">
        <v>-1.7</v>
      </c>
      <c r="R39" s="267">
        <v>5.3</v>
      </c>
    </row>
    <row r="40" spans="2:18" ht="11.25">
      <c r="B40" s="229" t="s">
        <v>325</v>
      </c>
      <c r="C40" s="267">
        <v>5.2</v>
      </c>
      <c r="D40" s="267">
        <v>2.1</v>
      </c>
      <c r="E40" s="267">
        <v>3.4</v>
      </c>
      <c r="F40" s="267">
        <v>0.6</v>
      </c>
      <c r="G40" s="267">
        <v>-4.2</v>
      </c>
      <c r="H40" s="267">
        <v>2.9</v>
      </c>
      <c r="I40" s="267">
        <v>1.5</v>
      </c>
      <c r="J40" s="267">
        <v>2.5</v>
      </c>
      <c r="K40" s="267">
        <v>3.9</v>
      </c>
      <c r="L40" s="267">
        <v>5.3</v>
      </c>
      <c r="M40" s="267">
        <v>4.7</v>
      </c>
      <c r="N40" s="267">
        <v>6.7</v>
      </c>
      <c r="O40" s="267">
        <v>6.9</v>
      </c>
      <c r="P40" s="267">
        <v>3.5</v>
      </c>
      <c r="Q40" s="267">
        <v>1.5</v>
      </c>
      <c r="R40" s="267">
        <v>4.3</v>
      </c>
    </row>
    <row r="41" spans="2:18" ht="11.25">
      <c r="B41" s="229" t="s">
        <v>326</v>
      </c>
      <c r="C41" s="267">
        <v>1.7</v>
      </c>
      <c r="D41" s="267">
        <v>2.4</v>
      </c>
      <c r="E41" s="267">
        <v>4.1</v>
      </c>
      <c r="F41" s="267">
        <v>2.1</v>
      </c>
      <c r="G41" s="267">
        <v>-6.3</v>
      </c>
      <c r="H41" s="267">
        <v>2.8</v>
      </c>
      <c r="I41" s="267">
        <v>5.3</v>
      </c>
      <c r="J41" s="267">
        <v>3.4</v>
      </c>
      <c r="K41" s="267">
        <v>3.3</v>
      </c>
      <c r="L41" s="267">
        <v>8.8</v>
      </c>
      <c r="M41" s="267">
        <v>5.7</v>
      </c>
      <c r="N41" s="267">
        <v>4.8</v>
      </c>
      <c r="O41" s="267">
        <v>2</v>
      </c>
      <c r="P41" s="267">
        <v>7.2</v>
      </c>
      <c r="Q41" s="267">
        <v>0.4</v>
      </c>
      <c r="R41" s="267">
        <v>3.2</v>
      </c>
    </row>
    <row r="42" spans="2:18" ht="11.25">
      <c r="B42" s="229" t="s">
        <v>327</v>
      </c>
      <c r="C42" s="267">
        <v>-6.2</v>
      </c>
      <c r="D42" s="267">
        <v>5.2</v>
      </c>
      <c r="E42" s="267">
        <v>6.7</v>
      </c>
      <c r="F42" s="267">
        <v>5</v>
      </c>
      <c r="G42" s="267">
        <v>3.8</v>
      </c>
      <c r="H42" s="267">
        <v>6.6</v>
      </c>
      <c r="I42" s="267" t="s">
        <v>75</v>
      </c>
      <c r="J42" s="267">
        <v>0.8</v>
      </c>
      <c r="K42" s="267">
        <v>1.4</v>
      </c>
      <c r="L42" s="267">
        <v>4</v>
      </c>
      <c r="M42" s="267">
        <v>3.2</v>
      </c>
      <c r="N42" s="267">
        <v>5.2</v>
      </c>
      <c r="O42" s="267">
        <v>3.2</v>
      </c>
      <c r="P42" s="267">
        <v>1.5</v>
      </c>
      <c r="Q42" s="267">
        <v>-6.1</v>
      </c>
      <c r="R42" s="267">
        <v>5.5</v>
      </c>
    </row>
    <row r="43" spans="2:18" ht="11.25">
      <c r="B43" s="229" t="s">
        <v>328</v>
      </c>
      <c r="C43" s="267">
        <v>4.7</v>
      </c>
      <c r="D43" s="267">
        <v>1.3</v>
      </c>
      <c r="E43" s="267">
        <v>3</v>
      </c>
      <c r="F43" s="267">
        <v>0.6</v>
      </c>
      <c r="G43" s="267">
        <v>-1.5</v>
      </c>
      <c r="H43" s="267">
        <v>-3.3</v>
      </c>
      <c r="I43" s="267">
        <v>2.1</v>
      </c>
      <c r="J43" s="267">
        <v>0</v>
      </c>
      <c r="K43" s="267">
        <v>3.8</v>
      </c>
      <c r="L43" s="267">
        <v>4.1</v>
      </c>
      <c r="M43" s="267">
        <v>2.9</v>
      </c>
      <c r="N43" s="267">
        <v>4.3</v>
      </c>
      <c r="O43" s="267">
        <v>6.8</v>
      </c>
      <c r="P43" s="267">
        <v>5.8</v>
      </c>
      <c r="Q43" s="267">
        <v>-3.8</v>
      </c>
      <c r="R43" s="267">
        <v>15.3</v>
      </c>
    </row>
    <row r="44" spans="2:18" ht="11.25">
      <c r="B44" s="229" t="s">
        <v>329</v>
      </c>
      <c r="C44" s="267">
        <v>8.6</v>
      </c>
      <c r="D44" s="267">
        <v>2.5</v>
      </c>
      <c r="E44" s="267">
        <v>6.8</v>
      </c>
      <c r="F44" s="267">
        <v>-0.7</v>
      </c>
      <c r="G44" s="267">
        <v>0.9</v>
      </c>
      <c r="H44" s="267">
        <v>3</v>
      </c>
      <c r="I44" s="267">
        <v>0.2</v>
      </c>
      <c r="J44" s="267">
        <v>5</v>
      </c>
      <c r="K44" s="267">
        <v>4</v>
      </c>
      <c r="L44" s="267">
        <v>5</v>
      </c>
      <c r="M44" s="267">
        <v>6.8</v>
      </c>
      <c r="N44" s="267">
        <v>7.7</v>
      </c>
      <c r="O44" s="267">
        <v>8.9</v>
      </c>
      <c r="P44" s="267">
        <v>9.8</v>
      </c>
      <c r="Q44" s="267">
        <v>0.9</v>
      </c>
      <c r="R44" s="267">
        <v>8.8</v>
      </c>
    </row>
    <row r="45" spans="2:18" ht="11.25">
      <c r="B45" s="229" t="s">
        <v>330</v>
      </c>
      <c r="C45" s="267">
        <v>-1.4</v>
      </c>
      <c r="D45" s="267">
        <v>5.6</v>
      </c>
      <c r="E45" s="267">
        <v>5</v>
      </c>
      <c r="F45" s="267">
        <v>4.5</v>
      </c>
      <c r="G45" s="267">
        <v>-2.8</v>
      </c>
      <c r="H45" s="267">
        <v>-1.4</v>
      </c>
      <c r="I45" s="267">
        <v>-3.4</v>
      </c>
      <c r="J45" s="267">
        <v>-7.1</v>
      </c>
      <c r="K45" s="267">
        <v>2.3</v>
      </c>
      <c r="L45" s="267">
        <v>4.6</v>
      </c>
      <c r="M45" s="267">
        <v>6.8</v>
      </c>
      <c r="N45" s="267">
        <v>4.3</v>
      </c>
      <c r="O45" s="267">
        <v>7.3</v>
      </c>
      <c r="P45" s="267">
        <v>8.6</v>
      </c>
      <c r="Q45" s="267">
        <v>2.6</v>
      </c>
      <c r="R45" s="267">
        <v>8.5</v>
      </c>
    </row>
    <row r="46" spans="2:18" ht="11.25">
      <c r="B46" s="229" t="s">
        <v>331</v>
      </c>
      <c r="C46" s="267">
        <v>4</v>
      </c>
      <c r="D46" s="267">
        <v>-0.2</v>
      </c>
      <c r="E46" s="267">
        <v>6.4</v>
      </c>
      <c r="F46" s="267">
        <v>0.3</v>
      </c>
      <c r="G46" s="267">
        <v>-6</v>
      </c>
      <c r="H46" s="267">
        <v>3.7</v>
      </c>
      <c r="I46" s="267">
        <v>3.4</v>
      </c>
      <c r="J46" s="267">
        <v>-8.9</v>
      </c>
      <c r="K46" s="267">
        <v>-7.8</v>
      </c>
      <c r="L46" s="267">
        <v>18.3</v>
      </c>
      <c r="M46" s="267">
        <v>10.3</v>
      </c>
      <c r="N46" s="267">
        <v>9.9</v>
      </c>
      <c r="O46" s="267">
        <v>8.2</v>
      </c>
      <c r="P46" s="267">
        <v>4.8</v>
      </c>
      <c r="Q46" s="267">
        <v>-3.3</v>
      </c>
      <c r="R46" s="267">
        <v>-1.9</v>
      </c>
    </row>
    <row r="47" spans="2:18" s="246" customFormat="1" ht="11.25">
      <c r="B47" s="262" t="s">
        <v>508</v>
      </c>
      <c r="C47" s="267">
        <v>4</v>
      </c>
      <c r="D47" s="267">
        <v>5.3</v>
      </c>
      <c r="E47" s="267">
        <v>4.7</v>
      </c>
      <c r="F47" s="267">
        <v>3.7</v>
      </c>
      <c r="G47" s="267">
        <v>1.9</v>
      </c>
      <c r="H47" s="267">
        <v>5.4</v>
      </c>
      <c r="I47" s="267">
        <v>3</v>
      </c>
      <c r="J47" s="267">
        <v>3.8</v>
      </c>
      <c r="K47" s="267">
        <v>7.3</v>
      </c>
      <c r="L47" s="267">
        <v>6</v>
      </c>
      <c r="M47" s="267">
        <v>5.4</v>
      </c>
      <c r="N47" s="267">
        <v>5.8</v>
      </c>
      <c r="O47" s="267">
        <v>6.2</v>
      </c>
      <c r="P47" s="267">
        <v>5.1</v>
      </c>
      <c r="Q47" s="267">
        <v>1.8</v>
      </c>
      <c r="R47" s="267">
        <v>3.8</v>
      </c>
    </row>
    <row r="48" spans="2:18" s="246" customFormat="1" ht="11.25">
      <c r="B48" s="262" t="s">
        <v>332</v>
      </c>
      <c r="C48" s="267">
        <v>5.5</v>
      </c>
      <c r="D48" s="267">
        <v>4</v>
      </c>
      <c r="E48" s="267">
        <v>4.2</v>
      </c>
      <c r="F48" s="267">
        <v>2.9</v>
      </c>
      <c r="G48" s="267">
        <v>0.5</v>
      </c>
      <c r="H48" s="267">
        <v>4.9</v>
      </c>
      <c r="I48" s="267">
        <v>0.4</v>
      </c>
      <c r="J48" s="267">
        <v>4.4</v>
      </c>
      <c r="K48" s="267">
        <v>4.8</v>
      </c>
      <c r="L48" s="267">
        <v>7.3</v>
      </c>
      <c r="M48" s="267">
        <v>5.9</v>
      </c>
      <c r="N48" s="267">
        <v>6.4</v>
      </c>
      <c r="O48" s="267">
        <v>5.5</v>
      </c>
      <c r="P48" s="267">
        <v>3.2</v>
      </c>
      <c r="Q48" s="267">
        <v>-3.6</v>
      </c>
      <c r="R48" s="267">
        <v>4.2</v>
      </c>
    </row>
    <row r="49" spans="2:18" ht="11.25">
      <c r="B49" s="229" t="s">
        <v>333</v>
      </c>
      <c r="C49" s="267">
        <v>-1.8</v>
      </c>
      <c r="D49" s="267">
        <v>-8</v>
      </c>
      <c r="E49" s="267">
        <v>-5.6</v>
      </c>
      <c r="F49" s="267">
        <v>4</v>
      </c>
      <c r="G49" s="267">
        <v>2.3</v>
      </c>
      <c r="H49" s="267">
        <v>5.4</v>
      </c>
      <c r="I49" s="267">
        <v>4.1</v>
      </c>
      <c r="J49" s="267">
        <v>4.5</v>
      </c>
      <c r="K49" s="267">
        <v>5.5</v>
      </c>
      <c r="L49" s="267">
        <v>6.7</v>
      </c>
      <c r="M49" s="267">
        <v>6.4</v>
      </c>
      <c r="N49" s="267">
        <v>6.5</v>
      </c>
      <c r="O49" s="267">
        <v>6.4</v>
      </c>
      <c r="P49" s="267">
        <v>6.2</v>
      </c>
      <c r="Q49" s="267">
        <v>-5.5</v>
      </c>
      <c r="R49" s="267">
        <v>0.2</v>
      </c>
    </row>
    <row r="50" spans="2:18" ht="11.25">
      <c r="B50" s="229" t="s">
        <v>334</v>
      </c>
      <c r="C50" s="267">
        <v>1.5</v>
      </c>
      <c r="D50" s="267">
        <v>1.3</v>
      </c>
      <c r="E50" s="267">
        <v>4.6</v>
      </c>
      <c r="F50" s="267">
        <v>4.9</v>
      </c>
      <c r="G50" s="267">
        <v>4.2</v>
      </c>
      <c r="H50" s="267">
        <v>5.2</v>
      </c>
      <c r="I50" s="267">
        <v>4.1</v>
      </c>
      <c r="J50" s="267">
        <v>4.4</v>
      </c>
      <c r="K50" s="267">
        <v>4</v>
      </c>
      <c r="L50" s="267">
        <v>4.5</v>
      </c>
      <c r="M50" s="267">
        <v>3.5</v>
      </c>
      <c r="N50" s="267">
        <v>3.3</v>
      </c>
      <c r="O50" s="267">
        <v>0.8</v>
      </c>
      <c r="P50" s="267">
        <v>0.8</v>
      </c>
      <c r="Q50" s="267">
        <v>-6.7</v>
      </c>
      <c r="R50" s="267">
        <v>1.2</v>
      </c>
    </row>
    <row r="51" spans="2:18" ht="11.25">
      <c r="B51" s="229" t="s">
        <v>335</v>
      </c>
      <c r="C51" s="267">
        <v>6.8</v>
      </c>
      <c r="D51" s="267">
        <v>6</v>
      </c>
      <c r="E51" s="267">
        <v>6.8</v>
      </c>
      <c r="F51" s="267">
        <v>5</v>
      </c>
      <c r="G51" s="267">
        <v>4.5</v>
      </c>
      <c r="H51" s="267">
        <v>4.3</v>
      </c>
      <c r="I51" s="267">
        <v>1.2</v>
      </c>
      <c r="J51" s="267">
        <v>1.4</v>
      </c>
      <c r="K51" s="267">
        <v>3.9</v>
      </c>
      <c r="L51" s="267">
        <v>5.3</v>
      </c>
      <c r="M51" s="267">
        <v>3.6</v>
      </c>
      <c r="N51" s="267">
        <v>6.2</v>
      </c>
      <c r="O51" s="267">
        <v>6.8</v>
      </c>
      <c r="P51" s="267">
        <v>5.1</v>
      </c>
      <c r="Q51" s="267">
        <v>1.7</v>
      </c>
      <c r="R51" s="267">
        <v>3.8</v>
      </c>
    </row>
    <row r="52" spans="2:18" ht="11.25">
      <c r="B52" s="229" t="s">
        <v>336</v>
      </c>
      <c r="C52" s="267">
        <v>8</v>
      </c>
      <c r="D52" s="267">
        <v>3.9</v>
      </c>
      <c r="E52" s="267">
        <v>-6.1</v>
      </c>
      <c r="F52" s="267">
        <v>-4.8</v>
      </c>
      <c r="G52" s="267">
        <v>-1.2</v>
      </c>
      <c r="H52" s="267">
        <v>2.1</v>
      </c>
      <c r="I52" s="267">
        <v>5.7</v>
      </c>
      <c r="J52" s="267">
        <v>5</v>
      </c>
      <c r="K52" s="267">
        <v>5.2</v>
      </c>
      <c r="L52" s="267">
        <v>8.5</v>
      </c>
      <c r="M52" s="267">
        <v>4.2</v>
      </c>
      <c r="N52" s="267">
        <v>7.9</v>
      </c>
      <c r="O52" s="267">
        <v>6.3</v>
      </c>
      <c r="P52" s="267">
        <v>7.3</v>
      </c>
      <c r="Q52" s="267">
        <v>-7.1</v>
      </c>
      <c r="R52" s="267">
        <v>-1.3</v>
      </c>
    </row>
    <row r="53" spans="2:18" ht="11.25">
      <c r="B53" s="229" t="s">
        <v>337</v>
      </c>
      <c r="C53" s="267">
        <v>6.9</v>
      </c>
      <c r="D53" s="267">
        <v>6.9</v>
      </c>
      <c r="E53" s="267">
        <v>7.5</v>
      </c>
      <c r="F53" s="267">
        <v>3.1</v>
      </c>
      <c r="G53" s="267">
        <v>-4.7</v>
      </c>
      <c r="H53" s="267">
        <v>6.8</v>
      </c>
      <c r="I53" s="267">
        <v>-5.7</v>
      </c>
      <c r="J53" s="267">
        <v>6.2</v>
      </c>
      <c r="K53" s="267">
        <v>5.3</v>
      </c>
      <c r="L53" s="267">
        <v>9.4</v>
      </c>
      <c r="M53" s="267">
        <v>8.4</v>
      </c>
      <c r="N53" s="267">
        <v>6.9</v>
      </c>
      <c r="O53" s="267">
        <v>4.7</v>
      </c>
      <c r="P53" s="267">
        <v>0.7</v>
      </c>
      <c r="Q53" s="267">
        <v>-4.7</v>
      </c>
      <c r="R53" s="267">
        <v>8.2</v>
      </c>
    </row>
    <row r="54" spans="2:18" ht="11.25">
      <c r="B54" s="229" t="s">
        <v>338</v>
      </c>
      <c r="C54" s="267">
        <v>-5.5</v>
      </c>
      <c r="D54" s="267">
        <v>-3.5</v>
      </c>
      <c r="E54" s="267">
        <v>1.1</v>
      </c>
      <c r="F54" s="267">
        <v>-3.4</v>
      </c>
      <c r="G54" s="267">
        <v>5.2</v>
      </c>
      <c r="H54" s="267">
        <v>9.1</v>
      </c>
      <c r="I54" s="267">
        <v>6.1</v>
      </c>
      <c r="J54" s="267">
        <v>5.2</v>
      </c>
      <c r="K54" s="267">
        <v>7.7</v>
      </c>
      <c r="L54" s="267">
        <v>8.1</v>
      </c>
      <c r="M54" s="267">
        <v>6.7</v>
      </c>
      <c r="N54" s="267">
        <v>8.9</v>
      </c>
      <c r="O54" s="267">
        <v>9</v>
      </c>
      <c r="P54" s="267">
        <v>5.3</v>
      </c>
      <c r="Q54" s="267">
        <v>-6.4</v>
      </c>
      <c r="R54" s="267">
        <v>4.6</v>
      </c>
    </row>
    <row r="55" spans="2:18" ht="11.25">
      <c r="B55" s="237" t="s">
        <v>339</v>
      </c>
      <c r="C55" s="382">
        <v>-4.1</v>
      </c>
      <c r="D55" s="382">
        <v>-3.6</v>
      </c>
      <c r="E55" s="382">
        <v>1.4</v>
      </c>
      <c r="F55" s="382">
        <v>-5.3</v>
      </c>
      <c r="G55" s="382">
        <v>6.4</v>
      </c>
      <c r="H55" s="382">
        <v>10</v>
      </c>
      <c r="I55" s="382">
        <v>5.1</v>
      </c>
      <c r="J55" s="382">
        <v>4.7</v>
      </c>
      <c r="K55" s="382">
        <v>7.3</v>
      </c>
      <c r="L55" s="382">
        <v>7.2</v>
      </c>
      <c r="M55" s="382">
        <v>6.4</v>
      </c>
      <c r="N55" s="382">
        <v>8.2</v>
      </c>
      <c r="O55" s="382">
        <v>8.5</v>
      </c>
      <c r="P55" s="382">
        <v>5.2</v>
      </c>
      <c r="Q55" s="382">
        <v>-7.8</v>
      </c>
      <c r="R55" s="382">
        <v>4</v>
      </c>
    </row>
    <row r="56" spans="2:18" ht="11.25">
      <c r="B56" s="239" t="s">
        <v>340</v>
      </c>
      <c r="C56" s="381">
        <v>-12.2</v>
      </c>
      <c r="D56" s="381">
        <v>-10</v>
      </c>
      <c r="E56" s="381">
        <v>12</v>
      </c>
      <c r="F56" s="381">
        <v>-1.9</v>
      </c>
      <c r="G56" s="381">
        <v>-0.2</v>
      </c>
      <c r="H56" s="381">
        <v>5.9</v>
      </c>
      <c r="I56" s="381">
        <v>9.2</v>
      </c>
      <c r="J56" s="381">
        <v>5.2</v>
      </c>
      <c r="K56" s="381">
        <v>9.6</v>
      </c>
      <c r="L56" s="381">
        <v>12.1</v>
      </c>
      <c r="M56" s="381">
        <v>2.7</v>
      </c>
      <c r="N56" s="381">
        <v>7.4</v>
      </c>
      <c r="O56" s="381">
        <v>7.9</v>
      </c>
      <c r="P56" s="381">
        <v>1.9</v>
      </c>
      <c r="Q56" s="381">
        <v>-14.8</v>
      </c>
      <c r="R56" s="381">
        <v>4.2</v>
      </c>
    </row>
    <row r="57" spans="2:18" ht="11.25">
      <c r="B57" s="58" t="s">
        <v>341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</row>
    <row r="58" spans="2:18" ht="11.25">
      <c r="B58" s="310" t="s">
        <v>505</v>
      </c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</row>
    <row r="59" spans="2:18" ht="11.25">
      <c r="B59" s="310" t="s">
        <v>402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</row>
    <row r="60" spans="2:18" ht="11.25">
      <c r="B60" s="310" t="s">
        <v>403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</row>
    <row r="61" spans="2:18" ht="11.25">
      <c r="B61" s="310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</row>
    <row r="62" spans="2:18" ht="11.25">
      <c r="B62" s="310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</row>
    <row r="63" spans="3:18" ht="11.25"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</row>
    <row r="64" spans="3:18" ht="11.25"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</row>
    <row r="65" spans="3:18" ht="11.25"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</row>
    <row r="66" spans="3:18" ht="11.25"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</row>
    <row r="67" spans="3:18" ht="11.25"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</row>
    <row r="68" spans="3:18" ht="11.25"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</row>
    <row r="69" spans="3:18" ht="11.25"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</row>
    <row r="70" spans="14:18" ht="11.25">
      <c r="N70" s="383"/>
      <c r="O70" s="383"/>
      <c r="P70" s="383"/>
      <c r="Q70" s="383"/>
      <c r="R70" s="383"/>
    </row>
    <row r="71" spans="14:18" ht="11.25">
      <c r="N71" s="383"/>
      <c r="O71" s="383"/>
      <c r="P71" s="383"/>
      <c r="Q71" s="383"/>
      <c r="R71" s="383"/>
    </row>
    <row r="72" spans="14:18" ht="11.25">
      <c r="N72" s="383"/>
      <c r="O72" s="383"/>
      <c r="P72" s="383"/>
      <c r="Q72" s="383"/>
      <c r="R72" s="383"/>
    </row>
    <row r="73" spans="14:18" ht="11.25">
      <c r="N73" s="383"/>
      <c r="O73" s="383"/>
      <c r="P73" s="383"/>
      <c r="Q73" s="383"/>
      <c r="R73" s="383"/>
    </row>
    <row r="74" spans="14:18" ht="11.25">
      <c r="N74" s="383"/>
      <c r="O74" s="383"/>
      <c r="P74" s="383"/>
      <c r="Q74" s="383"/>
      <c r="R74" s="383"/>
    </row>
    <row r="75" spans="14:18" ht="11.25">
      <c r="N75" s="383"/>
      <c r="O75" s="383"/>
      <c r="P75" s="383"/>
      <c r="Q75" s="383"/>
      <c r="R75" s="383"/>
    </row>
    <row r="76" spans="14:18" ht="11.25">
      <c r="N76" s="383"/>
      <c r="O76" s="383"/>
      <c r="P76" s="383"/>
      <c r="Q76" s="383"/>
      <c r="R76" s="383"/>
    </row>
    <row r="77" spans="14:18" ht="11.25">
      <c r="N77" s="383"/>
      <c r="O77" s="383"/>
      <c r="P77" s="383"/>
      <c r="Q77" s="383"/>
      <c r="R77" s="383"/>
    </row>
    <row r="78" spans="14:18" ht="11.25">
      <c r="N78" s="383"/>
      <c r="O78" s="383"/>
      <c r="P78" s="383"/>
      <c r="Q78" s="383"/>
      <c r="R78" s="383"/>
    </row>
    <row r="79" spans="14:18" ht="11.25">
      <c r="N79" s="383"/>
      <c r="O79" s="383"/>
      <c r="P79" s="383"/>
      <c r="Q79" s="383"/>
      <c r="R79" s="383"/>
    </row>
    <row r="80" spans="14:18" ht="11.25">
      <c r="N80" s="383"/>
      <c r="O80" s="383"/>
      <c r="P80" s="383"/>
      <c r="Q80" s="383"/>
      <c r="R80" s="383"/>
    </row>
    <row r="81" spans="14:18" ht="11.25">
      <c r="N81" s="383"/>
      <c r="O81" s="383"/>
      <c r="P81" s="383"/>
      <c r="Q81" s="383"/>
      <c r="R81" s="383"/>
    </row>
    <row r="82" spans="14:18" ht="11.25">
      <c r="N82" s="383"/>
      <c r="O82" s="383"/>
      <c r="P82" s="383"/>
      <c r="Q82" s="383"/>
      <c r="R82" s="383"/>
    </row>
    <row r="83" spans="14:18" ht="11.25">
      <c r="N83" s="383"/>
      <c r="O83" s="383"/>
      <c r="P83" s="383"/>
      <c r="Q83" s="383"/>
      <c r="R83" s="383"/>
    </row>
    <row r="84" spans="14:18" ht="11.25">
      <c r="N84" s="383"/>
      <c r="O84" s="383"/>
      <c r="P84" s="383"/>
      <c r="Q84" s="383"/>
      <c r="R84" s="383"/>
    </row>
    <row r="85" spans="14:18" ht="11.25">
      <c r="N85" s="383"/>
      <c r="O85" s="383"/>
      <c r="P85" s="383"/>
      <c r="Q85" s="383"/>
      <c r="R85" s="383"/>
    </row>
    <row r="86" spans="14:18" ht="11.25">
      <c r="N86" s="383"/>
      <c r="O86" s="383"/>
      <c r="P86" s="383"/>
      <c r="Q86" s="383"/>
      <c r="R86" s="383"/>
    </row>
    <row r="87" spans="14:18" ht="11.25">
      <c r="N87" s="383"/>
      <c r="O87" s="383"/>
      <c r="P87" s="383"/>
      <c r="Q87" s="383"/>
      <c r="R87" s="383"/>
    </row>
    <row r="88" spans="14:18" ht="11.25">
      <c r="N88" s="383"/>
      <c r="O88" s="383"/>
      <c r="P88" s="383"/>
      <c r="Q88" s="383"/>
      <c r="R88" s="383"/>
    </row>
    <row r="89" spans="14:18" ht="11.25">
      <c r="N89" s="383"/>
      <c r="O89" s="383"/>
      <c r="P89" s="383"/>
      <c r="Q89" s="383"/>
      <c r="R89" s="383"/>
    </row>
    <row r="90" spans="14:18" ht="11.25">
      <c r="N90" s="383"/>
      <c r="O90" s="383"/>
      <c r="P90" s="383"/>
      <c r="Q90" s="383"/>
      <c r="R90" s="383"/>
    </row>
    <row r="91" spans="14:18" ht="11.25">
      <c r="N91" s="383"/>
      <c r="O91" s="383"/>
      <c r="P91" s="383"/>
      <c r="Q91" s="383"/>
      <c r="R91" s="383"/>
    </row>
    <row r="92" spans="14:18" ht="11.25">
      <c r="N92" s="383"/>
      <c r="O92" s="383"/>
      <c r="P92" s="383"/>
      <c r="Q92" s="383"/>
      <c r="R92" s="383"/>
    </row>
    <row r="93" spans="14:18" ht="11.25">
      <c r="N93" s="383"/>
      <c r="O93" s="383"/>
      <c r="P93" s="383"/>
      <c r="Q93" s="383"/>
      <c r="R93" s="383"/>
    </row>
    <row r="94" spans="14:18" ht="11.25">
      <c r="N94" s="383"/>
      <c r="O94" s="383"/>
      <c r="P94" s="383"/>
      <c r="Q94" s="383"/>
      <c r="R94" s="383"/>
    </row>
    <row r="95" spans="14:18" ht="11.25">
      <c r="N95" s="383"/>
      <c r="O95" s="383"/>
      <c r="P95" s="383"/>
      <c r="Q95" s="383"/>
      <c r="R95" s="383"/>
    </row>
    <row r="96" spans="14:18" ht="11.25">
      <c r="N96" s="383"/>
      <c r="O96" s="383"/>
      <c r="P96" s="383"/>
      <c r="Q96" s="383"/>
      <c r="R96" s="383"/>
    </row>
    <row r="97" spans="14:18" ht="11.25">
      <c r="N97" s="383"/>
      <c r="O97" s="383"/>
      <c r="P97" s="383"/>
      <c r="Q97" s="383"/>
      <c r="R97" s="383"/>
    </row>
    <row r="98" spans="14:18" ht="11.25">
      <c r="N98" s="383"/>
      <c r="O98" s="383"/>
      <c r="P98" s="383"/>
      <c r="Q98" s="383"/>
      <c r="R98" s="383"/>
    </row>
    <row r="99" spans="14:18" ht="11.25">
      <c r="N99" s="383"/>
      <c r="O99" s="383"/>
      <c r="P99" s="383"/>
      <c r="Q99" s="383"/>
      <c r="R99" s="383"/>
    </row>
    <row r="100" spans="14:18" ht="11.25">
      <c r="N100" s="383"/>
      <c r="O100" s="383"/>
      <c r="P100" s="383"/>
      <c r="Q100" s="383"/>
      <c r="R100" s="383"/>
    </row>
    <row r="101" spans="14:18" ht="11.25">
      <c r="N101" s="383"/>
      <c r="O101" s="383"/>
      <c r="P101" s="383"/>
      <c r="Q101" s="383"/>
      <c r="R101" s="383"/>
    </row>
    <row r="102" spans="14:18" ht="11.25">
      <c r="N102" s="383"/>
      <c r="O102" s="383"/>
      <c r="P102" s="383"/>
      <c r="Q102" s="383"/>
      <c r="R102" s="383"/>
    </row>
    <row r="103" spans="14:18" ht="11.25">
      <c r="N103" s="383"/>
      <c r="O103" s="383"/>
      <c r="P103" s="383"/>
      <c r="Q103" s="383"/>
      <c r="R103" s="383"/>
    </row>
    <row r="104" spans="14:18" ht="11.25">
      <c r="N104" s="383"/>
      <c r="O104" s="383"/>
      <c r="P104" s="383"/>
      <c r="Q104" s="383"/>
      <c r="R104" s="383"/>
    </row>
    <row r="105" spans="14:18" ht="11.25">
      <c r="N105" s="383"/>
      <c r="O105" s="383"/>
      <c r="P105" s="383"/>
      <c r="Q105" s="383"/>
      <c r="R105" s="383"/>
    </row>
    <row r="106" spans="14:18" ht="11.25">
      <c r="N106" s="383"/>
      <c r="O106" s="383"/>
      <c r="P106" s="383"/>
      <c r="Q106" s="383"/>
      <c r="R106" s="383"/>
    </row>
    <row r="107" spans="14:18" ht="11.25">
      <c r="N107" s="383"/>
      <c r="O107" s="383"/>
      <c r="P107" s="383"/>
      <c r="Q107" s="383"/>
      <c r="R107" s="383"/>
    </row>
    <row r="108" spans="14:18" ht="11.25">
      <c r="N108" s="383"/>
      <c r="O108" s="383"/>
      <c r="P108" s="383"/>
      <c r="Q108" s="383"/>
      <c r="R108" s="383"/>
    </row>
    <row r="109" spans="14:18" ht="11.25">
      <c r="N109" s="383"/>
      <c r="O109" s="383"/>
      <c r="P109" s="383"/>
      <c r="Q109" s="383"/>
      <c r="R109" s="383"/>
    </row>
    <row r="110" spans="14:18" ht="11.25">
      <c r="N110" s="383"/>
      <c r="O110" s="383"/>
      <c r="P110" s="383"/>
      <c r="Q110" s="383"/>
      <c r="R110" s="383"/>
    </row>
    <row r="111" spans="14:18" ht="11.25">
      <c r="N111" s="383"/>
      <c r="O111" s="383"/>
      <c r="P111" s="383"/>
      <c r="Q111" s="383"/>
      <c r="R111" s="383"/>
    </row>
    <row r="112" spans="14:18" ht="11.25">
      <c r="N112" s="383"/>
      <c r="O112" s="383"/>
      <c r="P112" s="383"/>
      <c r="Q112" s="383"/>
      <c r="R112" s="383"/>
    </row>
    <row r="113" spans="14:18" ht="11.25">
      <c r="N113" s="383"/>
      <c r="O113" s="383"/>
      <c r="P113" s="383"/>
      <c r="Q113" s="383"/>
      <c r="R113" s="383"/>
    </row>
    <row r="114" spans="14:18" ht="11.25">
      <c r="N114" s="383"/>
      <c r="O114" s="383"/>
      <c r="P114" s="383"/>
      <c r="Q114" s="383"/>
      <c r="R114" s="383"/>
    </row>
    <row r="115" spans="14:18" ht="11.25">
      <c r="N115" s="383"/>
      <c r="O115" s="383"/>
      <c r="P115" s="383"/>
      <c r="Q115" s="383"/>
      <c r="R115" s="383"/>
    </row>
    <row r="116" spans="14:18" ht="11.25">
      <c r="N116" s="383"/>
      <c r="O116" s="383"/>
      <c r="P116" s="383"/>
      <c r="Q116" s="383"/>
      <c r="R116" s="383"/>
    </row>
    <row r="117" spans="14:18" ht="11.25">
      <c r="N117" s="383"/>
      <c r="O117" s="383"/>
      <c r="P117" s="383"/>
      <c r="Q117" s="383"/>
      <c r="R117" s="383"/>
    </row>
    <row r="118" spans="14:18" ht="11.25">
      <c r="N118" s="383"/>
      <c r="O118" s="383"/>
      <c r="P118" s="383"/>
      <c r="Q118" s="383"/>
      <c r="R118" s="383"/>
    </row>
    <row r="119" spans="14:18" ht="11.25">
      <c r="N119" s="383"/>
      <c r="O119" s="383"/>
      <c r="P119" s="383"/>
      <c r="Q119" s="383"/>
      <c r="R119" s="383"/>
    </row>
    <row r="120" spans="14:18" ht="11.25">
      <c r="N120" s="383"/>
      <c r="O120" s="383"/>
      <c r="P120" s="383"/>
      <c r="Q120" s="383"/>
      <c r="R120" s="383"/>
    </row>
    <row r="121" spans="14:18" ht="11.25">
      <c r="N121" s="383"/>
      <c r="O121" s="383"/>
      <c r="P121" s="383"/>
      <c r="Q121" s="383"/>
      <c r="R121" s="383"/>
    </row>
    <row r="122" spans="14:18" ht="11.25">
      <c r="N122" s="383"/>
      <c r="O122" s="383"/>
      <c r="P122" s="383"/>
      <c r="Q122" s="383"/>
      <c r="R122" s="383"/>
    </row>
    <row r="123" spans="14:18" ht="11.25">
      <c r="N123" s="383"/>
      <c r="O123" s="383"/>
      <c r="P123" s="383"/>
      <c r="Q123" s="383"/>
      <c r="R123" s="383"/>
    </row>
    <row r="124" spans="14:18" ht="11.25">
      <c r="N124" s="383"/>
      <c r="O124" s="383"/>
      <c r="P124" s="383"/>
      <c r="Q124" s="383"/>
      <c r="R124" s="383"/>
    </row>
    <row r="125" spans="14:18" ht="11.25">
      <c r="N125" s="383"/>
      <c r="O125" s="383"/>
      <c r="P125" s="383"/>
      <c r="Q125" s="383"/>
      <c r="R125" s="383"/>
    </row>
    <row r="126" spans="14:18" ht="11.25">
      <c r="N126" s="383"/>
      <c r="O126" s="383"/>
      <c r="P126" s="383"/>
      <c r="Q126" s="383"/>
      <c r="R126" s="383"/>
    </row>
    <row r="127" spans="14:18" ht="11.25">
      <c r="N127" s="383"/>
      <c r="O127" s="383"/>
      <c r="P127" s="383"/>
      <c r="Q127" s="383"/>
      <c r="R127" s="383"/>
    </row>
    <row r="128" spans="14:18" ht="11.25">
      <c r="N128" s="383"/>
      <c r="O128" s="383"/>
      <c r="P128" s="383"/>
      <c r="Q128" s="383"/>
      <c r="R128" s="383"/>
    </row>
    <row r="129" spans="14:18" ht="11.25">
      <c r="N129" s="383"/>
      <c r="O129" s="383"/>
      <c r="P129" s="383"/>
      <c r="Q129" s="383"/>
      <c r="R129" s="383"/>
    </row>
    <row r="130" spans="14:18" ht="11.25">
      <c r="N130" s="383"/>
      <c r="O130" s="383"/>
      <c r="P130" s="383"/>
      <c r="Q130" s="383"/>
      <c r="R130" s="383"/>
    </row>
    <row r="131" spans="14:18" ht="11.25">
      <c r="N131" s="383"/>
      <c r="O131" s="383"/>
      <c r="P131" s="383"/>
      <c r="Q131" s="383"/>
      <c r="R131" s="383"/>
    </row>
    <row r="132" spans="14:18" ht="11.25">
      <c r="N132" s="383"/>
      <c r="O132" s="383"/>
      <c r="P132" s="383"/>
      <c r="Q132" s="383"/>
      <c r="R132" s="383"/>
    </row>
    <row r="133" spans="14:18" ht="11.25">
      <c r="N133" s="383"/>
      <c r="O133" s="383"/>
      <c r="P133" s="383"/>
      <c r="Q133" s="383"/>
      <c r="R133" s="383"/>
    </row>
    <row r="134" spans="14:18" ht="11.25">
      <c r="N134" s="383"/>
      <c r="O134" s="383"/>
      <c r="P134" s="383"/>
      <c r="Q134" s="383"/>
      <c r="R134" s="383"/>
    </row>
    <row r="135" spans="14:18" ht="11.25">
      <c r="N135" s="383"/>
      <c r="O135" s="383"/>
      <c r="P135" s="383"/>
      <c r="Q135" s="383"/>
      <c r="R135" s="383"/>
    </row>
    <row r="136" spans="14:18" ht="11.25">
      <c r="N136" s="383"/>
      <c r="O136" s="383"/>
      <c r="P136" s="383"/>
      <c r="Q136" s="383"/>
      <c r="R136" s="383"/>
    </row>
    <row r="137" spans="14:18" ht="11.25">
      <c r="N137" s="383"/>
      <c r="O137" s="383"/>
      <c r="P137" s="383"/>
      <c r="Q137" s="383"/>
      <c r="R137" s="383"/>
    </row>
    <row r="138" spans="14:18" ht="11.25">
      <c r="N138" s="383"/>
      <c r="O138" s="383"/>
      <c r="P138" s="383"/>
      <c r="Q138" s="383"/>
      <c r="R138" s="383"/>
    </row>
    <row r="139" spans="14:18" ht="11.25">
      <c r="N139" s="383"/>
      <c r="O139" s="383"/>
      <c r="P139" s="383"/>
      <c r="Q139" s="383"/>
      <c r="R139" s="383"/>
    </row>
    <row r="140" spans="14:18" ht="11.25">
      <c r="N140" s="383"/>
      <c r="O140" s="383"/>
      <c r="P140" s="383"/>
      <c r="Q140" s="383"/>
      <c r="R140" s="383"/>
    </row>
    <row r="141" spans="14:18" ht="11.25">
      <c r="N141" s="383"/>
      <c r="O141" s="383"/>
      <c r="P141" s="383"/>
      <c r="Q141" s="383"/>
      <c r="R141" s="383"/>
    </row>
    <row r="142" spans="14:18" ht="11.25">
      <c r="N142" s="383"/>
      <c r="O142" s="383"/>
      <c r="P142" s="383"/>
      <c r="Q142" s="383"/>
      <c r="R142" s="383"/>
    </row>
    <row r="143" spans="14:18" ht="11.25">
      <c r="N143" s="383"/>
      <c r="O143" s="383"/>
      <c r="P143" s="383"/>
      <c r="Q143" s="383"/>
      <c r="R143" s="383"/>
    </row>
    <row r="144" spans="14:18" ht="11.25">
      <c r="N144" s="383"/>
      <c r="O144" s="383"/>
      <c r="P144" s="383"/>
      <c r="Q144" s="383"/>
      <c r="R144" s="383"/>
    </row>
    <row r="145" spans="14:18" ht="11.25">
      <c r="N145" s="383"/>
      <c r="O145" s="383"/>
      <c r="P145" s="383"/>
      <c r="Q145" s="383"/>
      <c r="R145" s="383"/>
    </row>
    <row r="146" spans="14:18" ht="11.25">
      <c r="N146" s="383"/>
      <c r="O146" s="383"/>
      <c r="P146" s="383"/>
      <c r="Q146" s="383"/>
      <c r="R146" s="383"/>
    </row>
    <row r="147" spans="14:18" ht="11.25">
      <c r="N147" s="383"/>
      <c r="O147" s="383"/>
      <c r="P147" s="383"/>
      <c r="Q147" s="383"/>
      <c r="R147" s="383"/>
    </row>
    <row r="148" spans="14:18" ht="11.25">
      <c r="N148" s="383"/>
      <c r="O148" s="383"/>
      <c r="P148" s="383"/>
      <c r="Q148" s="383"/>
      <c r="R148" s="383"/>
    </row>
    <row r="149" spans="14:18" ht="11.25">
      <c r="N149" s="383"/>
      <c r="O149" s="383"/>
      <c r="P149" s="383"/>
      <c r="Q149" s="383"/>
      <c r="R149" s="383"/>
    </row>
    <row r="150" spans="14:18" ht="11.25">
      <c r="N150" s="383"/>
      <c r="O150" s="383"/>
      <c r="P150" s="383"/>
      <c r="Q150" s="383"/>
      <c r="R150" s="383"/>
    </row>
    <row r="151" spans="14:18" ht="11.25">
      <c r="N151" s="383"/>
      <c r="O151" s="383"/>
      <c r="P151" s="383"/>
      <c r="Q151" s="383"/>
      <c r="R151" s="383"/>
    </row>
    <row r="152" spans="14:18" ht="11.25">
      <c r="N152" s="383"/>
      <c r="O152" s="383"/>
      <c r="P152" s="383"/>
      <c r="Q152" s="383"/>
      <c r="R152" s="383"/>
    </row>
    <row r="153" spans="14:18" ht="11.25">
      <c r="N153" s="383"/>
      <c r="O153" s="383"/>
      <c r="P153" s="383"/>
      <c r="Q153" s="383"/>
      <c r="R153" s="383"/>
    </row>
    <row r="154" spans="14:18" ht="11.25">
      <c r="N154" s="383"/>
      <c r="O154" s="383"/>
      <c r="P154" s="383"/>
      <c r="Q154" s="383"/>
      <c r="R154" s="383"/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0.85546875" style="57" customWidth="1"/>
    <col min="2" max="2" width="17.57421875" style="57" customWidth="1"/>
    <col min="3" max="22" width="5.7109375" style="90" customWidth="1"/>
    <col min="23" max="32" width="5.7109375" style="57" customWidth="1"/>
    <col min="33" max="16384" width="9.140625" style="57" customWidth="1"/>
  </cols>
  <sheetData>
    <row r="1" spans="2:32" ht="12.75">
      <c r="B1" s="186" t="s">
        <v>577</v>
      </c>
      <c r="AD1" s="189"/>
      <c r="AE1" s="189"/>
      <c r="AF1" s="456" t="str">
        <f>'Tab 1'!$L$1</f>
        <v>Carta de Conjuntura | dez 2011</v>
      </c>
    </row>
    <row r="3" ht="11.25">
      <c r="B3" s="2" t="s">
        <v>576</v>
      </c>
    </row>
    <row r="4" spans="2:7" ht="11.25">
      <c r="B4" s="115" t="s">
        <v>544</v>
      </c>
      <c r="C4" s="124"/>
      <c r="D4" s="380"/>
      <c r="E4" s="124"/>
      <c r="F4" s="124"/>
      <c r="G4" s="124"/>
    </row>
    <row r="5" spans="2:7" ht="11.25">
      <c r="B5" s="224" t="s">
        <v>511</v>
      </c>
      <c r="C5" s="380"/>
      <c r="D5" s="124"/>
      <c r="E5" s="124"/>
      <c r="F5" s="124"/>
      <c r="G5" s="124"/>
    </row>
    <row r="6" spans="2:7" ht="11.25">
      <c r="B6" s="123"/>
      <c r="C6" s="124"/>
      <c r="D6" s="124"/>
      <c r="E6" s="124"/>
      <c r="F6" s="124"/>
      <c r="G6" s="124"/>
    </row>
    <row r="7" spans="2:32" ht="11.25">
      <c r="B7" s="411"/>
      <c r="C7" s="127" t="s">
        <v>46</v>
      </c>
      <c r="D7" s="127" t="s">
        <v>47</v>
      </c>
      <c r="E7" s="127" t="s">
        <v>48</v>
      </c>
      <c r="F7" s="127" t="s">
        <v>49</v>
      </c>
      <c r="G7" s="127" t="s">
        <v>51</v>
      </c>
      <c r="H7" s="127" t="s">
        <v>52</v>
      </c>
      <c r="I7" s="127" t="s">
        <v>53</v>
      </c>
      <c r="J7" s="127" t="s">
        <v>54</v>
      </c>
      <c r="K7" s="127" t="s">
        <v>55</v>
      </c>
      <c r="L7" s="127" t="s">
        <v>56</v>
      </c>
      <c r="M7" s="127" t="s">
        <v>57</v>
      </c>
      <c r="N7" s="127" t="s">
        <v>58</v>
      </c>
      <c r="O7" s="127" t="s">
        <v>59</v>
      </c>
      <c r="P7" s="127" t="s">
        <v>60</v>
      </c>
      <c r="Q7" s="127" t="s">
        <v>62</v>
      </c>
      <c r="R7" s="127" t="s">
        <v>63</v>
      </c>
      <c r="S7" s="127" t="s">
        <v>65</v>
      </c>
      <c r="T7" s="127" t="s">
        <v>66</v>
      </c>
      <c r="U7" s="127" t="s">
        <v>67</v>
      </c>
      <c r="V7" s="127" t="s">
        <v>68</v>
      </c>
      <c r="W7" s="127" t="s">
        <v>69</v>
      </c>
      <c r="X7" s="127" t="s">
        <v>71</v>
      </c>
      <c r="Y7" s="127" t="s">
        <v>72</v>
      </c>
      <c r="Z7" s="127" t="s">
        <v>73</v>
      </c>
      <c r="AA7" s="127" t="s">
        <v>74</v>
      </c>
      <c r="AB7" s="127" t="s">
        <v>76</v>
      </c>
      <c r="AC7" s="127" t="s">
        <v>405</v>
      </c>
      <c r="AD7" s="127" t="s">
        <v>414</v>
      </c>
      <c r="AE7" s="127" t="s">
        <v>462</v>
      </c>
      <c r="AF7" s="127" t="s">
        <v>465</v>
      </c>
    </row>
    <row r="8" spans="2:32" ht="11.25">
      <c r="B8" s="40" t="s">
        <v>497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</row>
    <row r="9" spans="2:32" ht="11.25">
      <c r="B9" s="40" t="s">
        <v>483</v>
      </c>
      <c r="C9" s="446">
        <v>43.3108643800881</v>
      </c>
      <c r="D9" s="446">
        <v>46.3850191919025</v>
      </c>
      <c r="E9" s="446">
        <v>22.4604776783778</v>
      </c>
      <c r="F9" s="446">
        <v>46.0670308862726</v>
      </c>
      <c r="G9" s="446">
        <v>41.0498190502414</v>
      </c>
      <c r="H9" s="446">
        <v>40.1530863858054</v>
      </c>
      <c r="I9" s="446">
        <v>34.5614070013187</v>
      </c>
      <c r="J9" s="446">
        <v>38.4024484908987</v>
      </c>
      <c r="K9" s="446">
        <v>41.5297082490861</v>
      </c>
      <c r="L9" s="446">
        <v>64.4441679125334</v>
      </c>
      <c r="M9" s="446">
        <v>40.5880825596077</v>
      </c>
      <c r="N9" s="446">
        <v>33.7844208693624</v>
      </c>
      <c r="O9" s="446">
        <v>36.2031079109278</v>
      </c>
      <c r="P9" s="446">
        <v>34.8440218909668</v>
      </c>
      <c r="Q9" s="446">
        <v>29.7417561156973</v>
      </c>
      <c r="R9" s="446">
        <v>30.8034073946644</v>
      </c>
      <c r="S9" s="446">
        <v>40.7790051999618</v>
      </c>
      <c r="T9" s="446">
        <v>37.0501726814443</v>
      </c>
      <c r="U9" s="446">
        <v>38.414584564062</v>
      </c>
      <c r="V9" s="446">
        <v>41.9763011670017</v>
      </c>
      <c r="W9" s="534">
        <v>41.5986798256205</v>
      </c>
      <c r="X9" s="534">
        <v>38.6588161558011</v>
      </c>
      <c r="Y9" s="534">
        <v>44.854077099817</v>
      </c>
      <c r="Z9" s="534">
        <v>41.270044797144</v>
      </c>
      <c r="AA9" s="534">
        <v>47.3883254214427</v>
      </c>
      <c r="AB9" s="534">
        <v>52.385190140882</v>
      </c>
      <c r="AC9" s="534">
        <v>59.0036183975</v>
      </c>
      <c r="AD9" s="534">
        <v>57.4615739171737</v>
      </c>
      <c r="AE9" s="534">
        <v>66.2633152231902</v>
      </c>
      <c r="AF9" s="534">
        <v>67.5631552055965</v>
      </c>
    </row>
    <row r="10" spans="2:32" ht="11.25">
      <c r="B10" s="40" t="s">
        <v>484</v>
      </c>
      <c r="C10" s="446">
        <v>80.3767372741384</v>
      </c>
      <c r="D10" s="446">
        <v>87.5010471689714</v>
      </c>
      <c r="E10" s="446">
        <v>69.8945477566609</v>
      </c>
      <c r="F10" s="446">
        <v>86.7596728965005</v>
      </c>
      <c r="G10" s="446">
        <v>83.2604423530327</v>
      </c>
      <c r="H10" s="446">
        <v>81.3028497764201</v>
      </c>
      <c r="I10" s="446">
        <v>69.135537327505</v>
      </c>
      <c r="J10" s="446">
        <v>73.3660741488918</v>
      </c>
      <c r="K10" s="446">
        <v>81.5952595037009</v>
      </c>
      <c r="L10" s="446">
        <v>124.75690444141</v>
      </c>
      <c r="M10" s="446">
        <v>84.1995631872111</v>
      </c>
      <c r="N10" s="446">
        <v>72.8834540838428</v>
      </c>
      <c r="O10" s="446">
        <v>77.1568459861543</v>
      </c>
      <c r="P10" s="446">
        <v>74.600444668687</v>
      </c>
      <c r="Q10" s="446">
        <v>74.8024374345695</v>
      </c>
      <c r="R10" s="446">
        <v>74.8435375743591</v>
      </c>
      <c r="S10" s="446">
        <v>93.4272197965535</v>
      </c>
      <c r="T10" s="446">
        <v>90.7705890812742</v>
      </c>
      <c r="U10" s="446">
        <v>91.986622973979</v>
      </c>
      <c r="V10" s="446">
        <v>95.7094276512805</v>
      </c>
      <c r="W10" s="534">
        <v>93.9525410925538</v>
      </c>
      <c r="X10" s="534">
        <v>93.7367382684767</v>
      </c>
      <c r="Y10" s="534">
        <v>99.4064239533811</v>
      </c>
      <c r="Z10" s="534">
        <v>94.9159979895444</v>
      </c>
      <c r="AA10" s="534">
        <v>104.004789536748</v>
      </c>
      <c r="AB10" s="534">
        <v>112.807290785377</v>
      </c>
      <c r="AC10" s="534">
        <v>127.301715330446</v>
      </c>
      <c r="AD10" s="534">
        <v>132.335127753826</v>
      </c>
      <c r="AE10" s="534">
        <v>145.090784538681</v>
      </c>
      <c r="AF10" s="534">
        <v>150.538747650253</v>
      </c>
    </row>
    <row r="11" spans="2:32" ht="11.25">
      <c r="B11" s="40" t="s">
        <v>485</v>
      </c>
      <c r="C11" s="446">
        <v>114.044563419065</v>
      </c>
      <c r="D11" s="446">
        <v>124.823337318716</v>
      </c>
      <c r="E11" s="446">
        <v>105.913641754618</v>
      </c>
      <c r="F11" s="446">
        <v>123.234039946962</v>
      </c>
      <c r="G11" s="446">
        <v>119.944148235447</v>
      </c>
      <c r="H11" s="446">
        <v>117.558524199999</v>
      </c>
      <c r="I11" s="446">
        <v>98.5818572775562</v>
      </c>
      <c r="J11" s="446">
        <v>102.346514786307</v>
      </c>
      <c r="K11" s="446">
        <v>116.786703276871</v>
      </c>
      <c r="L11" s="446">
        <v>180.101110267494</v>
      </c>
      <c r="M11" s="446">
        <v>124.655846485122</v>
      </c>
      <c r="N11" s="446">
        <v>108.13269106233</v>
      </c>
      <c r="O11" s="446">
        <v>114.60396216159</v>
      </c>
      <c r="P11" s="446">
        <v>112.555254512879</v>
      </c>
      <c r="Q11" s="446">
        <v>113.268457291843</v>
      </c>
      <c r="R11" s="446">
        <v>113.006599609017</v>
      </c>
      <c r="S11" s="446">
        <v>138.789155251434</v>
      </c>
      <c r="T11" s="446">
        <v>138.243128545076</v>
      </c>
      <c r="U11" s="446">
        <v>138.645787410415</v>
      </c>
      <c r="V11" s="446">
        <v>143.449499963375</v>
      </c>
      <c r="W11" s="534">
        <v>139.109599900602</v>
      </c>
      <c r="X11" s="534">
        <v>140.383013669063</v>
      </c>
      <c r="Y11" s="534">
        <v>144.673208045756</v>
      </c>
      <c r="Z11" s="534">
        <v>139.318017416261</v>
      </c>
      <c r="AA11" s="534">
        <v>150.042505287563</v>
      </c>
      <c r="AB11" s="534">
        <v>161.461249140329</v>
      </c>
      <c r="AC11" s="534">
        <v>182.331600185013</v>
      </c>
      <c r="AD11" s="534">
        <v>190.749321134543</v>
      </c>
      <c r="AE11" s="534">
        <v>209.034707296396</v>
      </c>
      <c r="AF11" s="534">
        <v>217.785355669797</v>
      </c>
    </row>
    <row r="12" spans="2:32" ht="11.25">
      <c r="B12" s="40" t="s">
        <v>486</v>
      </c>
      <c r="C12" s="446">
        <v>151.231166845467</v>
      </c>
      <c r="D12" s="446">
        <v>167.085938501816</v>
      </c>
      <c r="E12" s="446">
        <v>145.750277565196</v>
      </c>
      <c r="F12" s="446">
        <v>164.659451295794</v>
      </c>
      <c r="G12" s="446">
        <v>160.912610924963</v>
      </c>
      <c r="H12" s="446">
        <v>160.384672655093</v>
      </c>
      <c r="I12" s="446">
        <v>132.790607582375</v>
      </c>
      <c r="J12" s="446">
        <v>135.892917687574</v>
      </c>
      <c r="K12" s="446">
        <v>158.092730713729</v>
      </c>
      <c r="L12" s="446">
        <v>240.57518241437</v>
      </c>
      <c r="M12" s="446">
        <v>169.87934717259</v>
      </c>
      <c r="N12" s="446">
        <v>148.537933001394</v>
      </c>
      <c r="O12" s="446">
        <v>158.496865950271</v>
      </c>
      <c r="P12" s="446">
        <v>154.704114362914</v>
      </c>
      <c r="Q12" s="446">
        <v>157.117826107914</v>
      </c>
      <c r="R12" s="446">
        <v>154.178694279021</v>
      </c>
      <c r="S12" s="446">
        <v>190.25369666127</v>
      </c>
      <c r="T12" s="446">
        <v>192.170547757719</v>
      </c>
      <c r="U12" s="446">
        <v>191.057461087798</v>
      </c>
      <c r="V12" s="446">
        <v>195.894919243855</v>
      </c>
      <c r="W12" s="534">
        <v>189.606202433418</v>
      </c>
      <c r="X12" s="534">
        <v>191.835019248119</v>
      </c>
      <c r="Y12" s="534">
        <v>195.447124947897</v>
      </c>
      <c r="Z12" s="534">
        <v>188.855513778393</v>
      </c>
      <c r="AA12" s="534">
        <v>200.211025747708</v>
      </c>
      <c r="AB12" s="534">
        <v>214.952189096429</v>
      </c>
      <c r="AC12" s="534">
        <v>242.304267798505</v>
      </c>
      <c r="AD12" s="534">
        <v>254.584609216832</v>
      </c>
      <c r="AE12" s="534">
        <v>275.806023702857</v>
      </c>
      <c r="AF12" s="534">
        <v>288.241484129652</v>
      </c>
    </row>
    <row r="13" spans="2:32" ht="11.25">
      <c r="B13" s="40" t="s">
        <v>487</v>
      </c>
      <c r="C13" s="446">
        <v>199.369497406498</v>
      </c>
      <c r="D13" s="446">
        <v>219.654208310206</v>
      </c>
      <c r="E13" s="446">
        <v>194.375737967828</v>
      </c>
      <c r="F13" s="446">
        <v>215.204018852465</v>
      </c>
      <c r="G13" s="446">
        <v>209.435564093355</v>
      </c>
      <c r="H13" s="446">
        <v>210.361619198854</v>
      </c>
      <c r="I13" s="446">
        <v>173.193972267965</v>
      </c>
      <c r="J13" s="446">
        <v>175.521684456439</v>
      </c>
      <c r="K13" s="446">
        <v>206.422022388051</v>
      </c>
      <c r="L13" s="446">
        <v>314.636885110631</v>
      </c>
      <c r="M13" s="446">
        <v>227.16217036388</v>
      </c>
      <c r="N13" s="446">
        <v>199.036669100378</v>
      </c>
      <c r="O13" s="446">
        <v>211.608524314458</v>
      </c>
      <c r="P13" s="446">
        <v>208.504792563489</v>
      </c>
      <c r="Q13" s="446">
        <v>206.70309942964</v>
      </c>
      <c r="R13" s="446">
        <v>202.986563611421</v>
      </c>
      <c r="S13" s="446">
        <v>252.703548043112</v>
      </c>
      <c r="T13" s="446">
        <v>256.637360760031</v>
      </c>
      <c r="U13" s="446">
        <v>255.698249778955</v>
      </c>
      <c r="V13" s="446">
        <v>259.550210652041</v>
      </c>
      <c r="W13" s="534">
        <v>250.990497560986</v>
      </c>
      <c r="X13" s="534">
        <v>254.105858138662</v>
      </c>
      <c r="Y13" s="534">
        <v>257.164484974936</v>
      </c>
      <c r="Z13" s="534">
        <v>247.284032438645</v>
      </c>
      <c r="AA13" s="534">
        <v>260.645785668193</v>
      </c>
      <c r="AB13" s="534">
        <v>279.293276305535</v>
      </c>
      <c r="AC13" s="534">
        <v>311.744864983572</v>
      </c>
      <c r="AD13" s="534">
        <v>330.411511105784</v>
      </c>
      <c r="AE13" s="534">
        <v>355.325730307072</v>
      </c>
      <c r="AF13" s="534">
        <v>369.34093977495</v>
      </c>
    </row>
    <row r="14" spans="2:32" ht="11.25">
      <c r="B14" s="40" t="s">
        <v>488</v>
      </c>
      <c r="C14" s="446">
        <v>262.630270293294</v>
      </c>
      <c r="D14" s="446">
        <v>287.469339044538</v>
      </c>
      <c r="E14" s="446">
        <v>256.864703677315</v>
      </c>
      <c r="F14" s="446">
        <v>278.768410160459</v>
      </c>
      <c r="G14" s="446">
        <v>271.896359747871</v>
      </c>
      <c r="H14" s="446">
        <v>274.572667335629</v>
      </c>
      <c r="I14" s="446">
        <v>226.41663445097</v>
      </c>
      <c r="J14" s="446">
        <v>228.406688955628</v>
      </c>
      <c r="K14" s="446">
        <v>271.164507340083</v>
      </c>
      <c r="L14" s="446">
        <v>409.367756847434</v>
      </c>
      <c r="M14" s="446">
        <v>299.252074984652</v>
      </c>
      <c r="N14" s="446">
        <v>265.247622709239</v>
      </c>
      <c r="O14" s="446">
        <v>284.980142440394</v>
      </c>
      <c r="P14" s="446">
        <v>277.454528117329</v>
      </c>
      <c r="Q14" s="446">
        <v>270.745652041727</v>
      </c>
      <c r="R14" s="446">
        <v>264.730529662127</v>
      </c>
      <c r="S14" s="446">
        <v>325.605446528053</v>
      </c>
      <c r="T14" s="446">
        <v>332.795001093814</v>
      </c>
      <c r="U14" s="446">
        <v>332.130530892961</v>
      </c>
      <c r="V14" s="446">
        <v>335.702899254705</v>
      </c>
      <c r="W14" s="534">
        <v>321.384302811019</v>
      </c>
      <c r="X14" s="534">
        <v>331.117638498214</v>
      </c>
      <c r="Y14" s="534">
        <v>334.27261769237</v>
      </c>
      <c r="Z14" s="534">
        <v>322.750021663902</v>
      </c>
      <c r="AA14" s="534">
        <v>337.487413691778</v>
      </c>
      <c r="AB14" s="534">
        <v>361.464721264973</v>
      </c>
      <c r="AC14" s="534">
        <v>399.13467982869</v>
      </c>
      <c r="AD14" s="534">
        <v>424.689922177118</v>
      </c>
      <c r="AE14" s="534">
        <v>452.944296426926</v>
      </c>
      <c r="AF14" s="534">
        <v>470.138715198448</v>
      </c>
    </row>
    <row r="15" spans="2:32" ht="11.25">
      <c r="B15" s="40" t="s">
        <v>489</v>
      </c>
      <c r="C15" s="446">
        <v>353.024655077514</v>
      </c>
      <c r="D15" s="446">
        <v>380.963365528505</v>
      </c>
      <c r="E15" s="446">
        <v>343.403867134929</v>
      </c>
      <c r="F15" s="446">
        <v>371.864549246294</v>
      </c>
      <c r="G15" s="446">
        <v>359.034517905357</v>
      </c>
      <c r="H15" s="446">
        <v>364.507415122238</v>
      </c>
      <c r="I15" s="446">
        <v>302.702864763289</v>
      </c>
      <c r="J15" s="446">
        <v>302.77268461009</v>
      </c>
      <c r="K15" s="446">
        <v>362.006561476297</v>
      </c>
      <c r="L15" s="446">
        <v>540.01960806897</v>
      </c>
      <c r="M15" s="446">
        <v>400.418014495123</v>
      </c>
      <c r="N15" s="446">
        <v>356.174627294089</v>
      </c>
      <c r="O15" s="446">
        <v>385.737797104376</v>
      </c>
      <c r="P15" s="446">
        <v>376.235852825462</v>
      </c>
      <c r="Q15" s="446">
        <v>352.221588849936</v>
      </c>
      <c r="R15" s="446">
        <v>344.661679071992</v>
      </c>
      <c r="S15" s="446">
        <v>432.249930487434</v>
      </c>
      <c r="T15" s="446">
        <v>447.579833270025</v>
      </c>
      <c r="U15" s="446">
        <v>446.816550138502</v>
      </c>
      <c r="V15" s="446">
        <v>448.041403320549</v>
      </c>
      <c r="W15" s="534">
        <v>424.243008098428</v>
      </c>
      <c r="X15" s="534">
        <v>430.148989604205</v>
      </c>
      <c r="Y15" s="534">
        <v>432.591824832079</v>
      </c>
      <c r="Z15" s="534">
        <v>414.556901619648</v>
      </c>
      <c r="AA15" s="534">
        <v>430.787256345998</v>
      </c>
      <c r="AB15" s="534">
        <v>458.893670990875</v>
      </c>
      <c r="AC15" s="534">
        <v>505.953686032365</v>
      </c>
      <c r="AD15" s="534">
        <v>531.911483678018</v>
      </c>
      <c r="AE15" s="534">
        <v>562.542646772896</v>
      </c>
      <c r="AF15" s="534">
        <v>583.02710968139</v>
      </c>
    </row>
    <row r="16" spans="2:32" ht="11.25">
      <c r="B16" s="40" t="s">
        <v>490</v>
      </c>
      <c r="C16" s="446">
        <v>495.618550241349</v>
      </c>
      <c r="D16" s="446">
        <v>528.853670163478</v>
      </c>
      <c r="E16" s="446">
        <v>474.962057023365</v>
      </c>
      <c r="F16" s="446">
        <v>517.135532769386</v>
      </c>
      <c r="G16" s="446">
        <v>495.25929030458</v>
      </c>
      <c r="H16" s="446">
        <v>506.907562068898</v>
      </c>
      <c r="I16" s="446">
        <v>424.896456985741</v>
      </c>
      <c r="J16" s="446">
        <v>419.989392070268</v>
      </c>
      <c r="K16" s="446">
        <v>505.510779258259</v>
      </c>
      <c r="L16" s="446">
        <v>740.942409975962</v>
      </c>
      <c r="M16" s="446">
        <v>553.554403015965</v>
      </c>
      <c r="N16" s="446">
        <v>499.606789332922</v>
      </c>
      <c r="O16" s="446">
        <v>554.751696284757</v>
      </c>
      <c r="P16" s="446">
        <v>531.404837482117</v>
      </c>
      <c r="Q16" s="446">
        <v>476.273337879608</v>
      </c>
      <c r="R16" s="446">
        <v>474.513921630066</v>
      </c>
      <c r="S16" s="446">
        <v>603.496118925116</v>
      </c>
      <c r="T16" s="446">
        <v>626.737770953755</v>
      </c>
      <c r="U16" s="446">
        <v>624.193567916443</v>
      </c>
      <c r="V16" s="446">
        <v>622.273303677347</v>
      </c>
      <c r="W16" s="534">
        <v>589.362342472789</v>
      </c>
      <c r="X16" s="534">
        <v>596.446914515446</v>
      </c>
      <c r="Y16" s="534">
        <v>597.933730017177</v>
      </c>
      <c r="Z16" s="534">
        <v>571.135312725982</v>
      </c>
      <c r="AA16" s="534">
        <v>588.164585608331</v>
      </c>
      <c r="AB16" s="534">
        <v>620.011064496109</v>
      </c>
      <c r="AC16" s="534">
        <v>678.402021114967</v>
      </c>
      <c r="AD16" s="534">
        <v>708.670400340819</v>
      </c>
      <c r="AE16" s="534">
        <v>747.418970217882</v>
      </c>
      <c r="AF16" s="534">
        <v>769.197227168299</v>
      </c>
    </row>
    <row r="17" spans="2:32" ht="11.25">
      <c r="B17" s="40" t="s">
        <v>491</v>
      </c>
      <c r="C17" s="446">
        <v>788.744750282641</v>
      </c>
      <c r="D17" s="446">
        <v>829.116935795755</v>
      </c>
      <c r="E17" s="446">
        <v>739.346661533853</v>
      </c>
      <c r="F17" s="446">
        <v>813.769998887848</v>
      </c>
      <c r="G17" s="446">
        <v>766.1807850522</v>
      </c>
      <c r="H17" s="446">
        <v>792.523801886957</v>
      </c>
      <c r="I17" s="446">
        <v>674.74547158756</v>
      </c>
      <c r="J17" s="446">
        <v>656.638077486935</v>
      </c>
      <c r="K17" s="446">
        <v>792.115110460323</v>
      </c>
      <c r="L17" s="446">
        <v>1150.88545698127</v>
      </c>
      <c r="M17" s="446">
        <v>864.616602972041</v>
      </c>
      <c r="N17" s="446">
        <v>796.552487601813</v>
      </c>
      <c r="O17" s="446">
        <v>906.905469610787</v>
      </c>
      <c r="P17" s="446">
        <v>846.643512415627</v>
      </c>
      <c r="Q17" s="446">
        <v>725.454665143817</v>
      </c>
      <c r="R17" s="446">
        <v>742.020458392199</v>
      </c>
      <c r="S17" s="446">
        <v>946.775490767903</v>
      </c>
      <c r="T17" s="446">
        <v>981.016918293508</v>
      </c>
      <c r="U17" s="446">
        <v>972.104092380642</v>
      </c>
      <c r="V17" s="446">
        <v>973.040138260204</v>
      </c>
      <c r="W17" s="534">
        <v>921.270269709445</v>
      </c>
      <c r="X17" s="534">
        <v>925.757011882028</v>
      </c>
      <c r="Y17" s="534">
        <v>921.439905798703</v>
      </c>
      <c r="Z17" s="534">
        <v>874.99567712873</v>
      </c>
      <c r="AA17" s="534">
        <v>892.656660446422</v>
      </c>
      <c r="AB17" s="534">
        <v>931.42313529693</v>
      </c>
      <c r="AC17" s="534">
        <v>1019.98584249428</v>
      </c>
      <c r="AD17" s="534">
        <v>1050.28573499036</v>
      </c>
      <c r="AE17" s="534">
        <v>1099.5475927154</v>
      </c>
      <c r="AF17" s="534">
        <v>1123.25584148657</v>
      </c>
    </row>
    <row r="18" spans="2:32" ht="11.25">
      <c r="B18" s="40" t="s">
        <v>492</v>
      </c>
      <c r="C18" s="446">
        <v>2594.16712915796</v>
      </c>
      <c r="D18" s="446">
        <v>2853.39298950159</v>
      </c>
      <c r="E18" s="446">
        <v>2146.81560754476</v>
      </c>
      <c r="F18" s="446">
        <v>2363.00537080986</v>
      </c>
      <c r="G18" s="446">
        <v>2170.57203666545</v>
      </c>
      <c r="H18" s="446">
        <v>2251.96288242034</v>
      </c>
      <c r="I18" s="446">
        <v>1924.2542007045</v>
      </c>
      <c r="J18" s="446">
        <v>1912.59115300689</v>
      </c>
      <c r="K18" s="446">
        <v>2317.27049431135</v>
      </c>
      <c r="L18" s="446">
        <v>3333.20480250545</v>
      </c>
      <c r="M18" s="446">
        <v>2525.85472434638</v>
      </c>
      <c r="N18" s="446">
        <v>2427.73048963871</v>
      </c>
      <c r="O18" s="446">
        <v>2898.95802673496</v>
      </c>
      <c r="P18" s="446">
        <v>2492.80110866753</v>
      </c>
      <c r="Q18" s="446">
        <v>2031.68824415758</v>
      </c>
      <c r="R18" s="446">
        <v>2274.45011132045</v>
      </c>
      <c r="S18" s="446">
        <v>2775.15819137212</v>
      </c>
      <c r="T18" s="446">
        <v>2809.79676822051</v>
      </c>
      <c r="U18" s="446">
        <v>2815.47497663704</v>
      </c>
      <c r="V18" s="446">
        <v>2852.42184132542</v>
      </c>
      <c r="W18" s="534">
        <v>2663.41876900186</v>
      </c>
      <c r="X18" s="534">
        <v>2710.94938054278</v>
      </c>
      <c r="Y18" s="534">
        <v>2688.3943537482</v>
      </c>
      <c r="Z18" s="534">
        <v>2487.0624771692</v>
      </c>
      <c r="AA18" s="534">
        <v>2497.06042230079</v>
      </c>
      <c r="AB18" s="534">
        <v>2646.9091830222</v>
      </c>
      <c r="AC18" s="534">
        <v>2856.75782538802</v>
      </c>
      <c r="AD18" s="534">
        <v>2877.22911264583</v>
      </c>
      <c r="AE18" s="534">
        <v>2982.17349710036</v>
      </c>
      <c r="AF18" s="534">
        <v>3018.07639474391</v>
      </c>
    </row>
    <row r="19" spans="2:32" ht="11.25">
      <c r="B19" s="412" t="s">
        <v>498</v>
      </c>
      <c r="C19" s="535">
        <f>AVERAGE(C9:C18)</f>
        <v>508.25181843780155</v>
      </c>
      <c r="D19" s="535">
        <f aca="true" t="shared" si="0" ref="D19:AF19">AVERAGE(D9:D18)</f>
        <v>552.5245850525478</v>
      </c>
      <c r="E19" s="535">
        <f t="shared" si="0"/>
        <v>449.97875796369027</v>
      </c>
      <c r="F19" s="535">
        <f t="shared" si="0"/>
        <v>498.04680757518406</v>
      </c>
      <c r="G19" s="535">
        <f t="shared" si="0"/>
        <v>467.75455743324966</v>
      </c>
      <c r="H19" s="535">
        <f t="shared" si="0"/>
        <v>480.0235081050234</v>
      </c>
      <c r="I19" s="535">
        <f t="shared" si="0"/>
        <v>406.12790099487796</v>
      </c>
      <c r="J19" s="535">
        <f t="shared" si="0"/>
        <v>404.59276356999214</v>
      </c>
      <c r="K19" s="535">
        <f t="shared" si="0"/>
        <v>485.2493876977749</v>
      </c>
      <c r="L19" s="535">
        <f t="shared" si="0"/>
        <v>709.8934284525524</v>
      </c>
      <c r="M19" s="535">
        <f t="shared" si="0"/>
        <v>529.0180829582572</v>
      </c>
      <c r="N19" s="535">
        <f t="shared" si="0"/>
        <v>490.76871846940804</v>
      </c>
      <c r="O19" s="535">
        <f t="shared" si="0"/>
        <v>562.9402438498676</v>
      </c>
      <c r="P19" s="535">
        <f t="shared" si="0"/>
        <v>510.97484675070007</v>
      </c>
      <c r="Q19" s="535">
        <f t="shared" si="0"/>
        <v>443.80170644523315</v>
      </c>
      <c r="R19" s="535">
        <f t="shared" si="0"/>
        <v>467.6195502545317</v>
      </c>
      <c r="S19" s="535">
        <f t="shared" si="0"/>
        <v>579.9237803032958</v>
      </c>
      <c r="T19" s="535">
        <f t="shared" si="0"/>
        <v>591.2798090657155</v>
      </c>
      <c r="U19" s="535">
        <f t="shared" si="0"/>
        <v>590.6522423780798</v>
      </c>
      <c r="V19" s="535">
        <f t="shared" si="0"/>
        <v>596.8059944515778</v>
      </c>
      <c r="W19" s="535">
        <f t="shared" si="0"/>
        <v>563.4936212906721</v>
      </c>
      <c r="X19" s="535">
        <f t="shared" si="0"/>
        <v>571.3139380522795</v>
      </c>
      <c r="Y19" s="535">
        <f t="shared" si="0"/>
        <v>571.6177751110315</v>
      </c>
      <c r="Z19" s="535">
        <f t="shared" si="0"/>
        <v>538.2143996727449</v>
      </c>
      <c r="AA19" s="535">
        <f t="shared" si="0"/>
        <v>550.8448770054973</v>
      </c>
      <c r="AB19" s="535">
        <f t="shared" si="0"/>
        <v>583.9600970539639</v>
      </c>
      <c r="AC19" s="535">
        <f t="shared" si="0"/>
        <v>638.2920121553358</v>
      </c>
      <c r="AD19" s="535">
        <f t="shared" si="0"/>
        <v>655.8328796960304</v>
      </c>
      <c r="AE19" s="535">
        <f t="shared" si="0"/>
        <v>689.614756430166</v>
      </c>
      <c r="AF19" s="535">
        <f t="shared" si="0"/>
        <v>705.7164970708866</v>
      </c>
    </row>
    <row r="20" spans="2:32" ht="11.25">
      <c r="B20" s="40" t="s">
        <v>499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2" ht="11.25">
      <c r="B21" s="40" t="s">
        <v>483</v>
      </c>
      <c r="C21" s="14">
        <f>+(C9/C$19)*10</f>
        <v>0.852153653147989</v>
      </c>
      <c r="D21" s="14">
        <f aca="true" t="shared" si="1" ref="D21:AB30">+(D9/D$19)*10</f>
        <v>0.8395105022791169</v>
      </c>
      <c r="E21" s="14">
        <f t="shared" si="1"/>
        <v>0.49914528810247044</v>
      </c>
      <c r="F21" s="14">
        <f t="shared" si="1"/>
        <v>0.9249538434059417</v>
      </c>
      <c r="G21" s="14">
        <f t="shared" si="1"/>
        <v>0.8775931393485005</v>
      </c>
      <c r="H21" s="14">
        <f t="shared" si="1"/>
        <v>0.836481666164991</v>
      </c>
      <c r="I21" s="14">
        <f t="shared" si="1"/>
        <v>0.8509980948527489</v>
      </c>
      <c r="J21" s="14">
        <f t="shared" si="1"/>
        <v>0.9491630090476223</v>
      </c>
      <c r="K21" s="14">
        <f t="shared" si="1"/>
        <v>0.8558425688308504</v>
      </c>
      <c r="L21" s="14">
        <f t="shared" si="1"/>
        <v>0.9078005983660221</v>
      </c>
      <c r="M21" s="14">
        <f t="shared" si="1"/>
        <v>0.7672343132892557</v>
      </c>
      <c r="N21" s="14">
        <f t="shared" si="1"/>
        <v>0.688398009040349</v>
      </c>
      <c r="O21" s="14">
        <f t="shared" si="1"/>
        <v>0.6431074755526436</v>
      </c>
      <c r="P21" s="14">
        <f t="shared" si="1"/>
        <v>0.6819126638530384</v>
      </c>
      <c r="Q21" s="14">
        <f t="shared" si="1"/>
        <v>0.6701586695987062</v>
      </c>
      <c r="R21" s="14">
        <f t="shared" si="1"/>
        <v>0.6587279633175663</v>
      </c>
      <c r="S21" s="14">
        <f t="shared" si="1"/>
        <v>0.7031787035640216</v>
      </c>
      <c r="T21" s="14">
        <f t="shared" si="1"/>
        <v>0.6266098066157118</v>
      </c>
      <c r="U21" s="14">
        <f t="shared" si="1"/>
        <v>0.6503756662193895</v>
      </c>
      <c r="V21" s="14">
        <f t="shared" si="1"/>
        <v>0.7033491881323164</v>
      </c>
      <c r="W21" s="14">
        <f t="shared" si="1"/>
        <v>0.7382280518160875</v>
      </c>
      <c r="X21" s="14">
        <f t="shared" si="1"/>
        <v>0.6766650274207652</v>
      </c>
      <c r="Y21" s="14">
        <f t="shared" si="1"/>
        <v>0.7846865344784721</v>
      </c>
      <c r="Z21" s="14">
        <f t="shared" si="1"/>
        <v>0.7667956268401177</v>
      </c>
      <c r="AA21" s="14">
        <f t="shared" si="1"/>
        <v>0.860284399467507</v>
      </c>
      <c r="AB21" s="14">
        <f t="shared" si="1"/>
        <v>0.8970679744243051</v>
      </c>
      <c r="AC21" s="14">
        <f aca="true" t="shared" si="2" ref="AC21:AD30">+(AC9/AC$19)*10</f>
        <v>0.9243985084234578</v>
      </c>
      <c r="AD21" s="14">
        <f t="shared" si="2"/>
        <v>0.8761618347620259</v>
      </c>
      <c r="AE21" s="14">
        <f aca="true" t="shared" si="3" ref="AE21:AF30">+(AE9/AE$19)*10</f>
        <v>0.9608743810269722</v>
      </c>
      <c r="AF21" s="14">
        <f t="shared" si="3"/>
        <v>0.9573696446947312</v>
      </c>
    </row>
    <row r="22" spans="2:32" ht="11.25">
      <c r="B22" s="40" t="s">
        <v>484</v>
      </c>
      <c r="C22" s="14">
        <f aca="true" t="shared" si="4" ref="C22:C30">+(C10/C$19)*10</f>
        <v>1.5814353113617967</v>
      </c>
      <c r="D22" s="14">
        <f aca="true" t="shared" si="5" ref="D22:R22">+(D10/D$19)*10</f>
        <v>1.5836588911360319</v>
      </c>
      <c r="E22" s="14">
        <f t="shared" si="5"/>
        <v>1.5532854944744043</v>
      </c>
      <c r="F22" s="14">
        <f t="shared" si="5"/>
        <v>1.7419983739862333</v>
      </c>
      <c r="G22" s="14">
        <f t="shared" si="5"/>
        <v>1.7800028033914832</v>
      </c>
      <c r="H22" s="14">
        <f t="shared" si="5"/>
        <v>1.6937264197200945</v>
      </c>
      <c r="I22" s="14">
        <f t="shared" si="5"/>
        <v>1.7023094733985522</v>
      </c>
      <c r="J22" s="14">
        <f t="shared" si="5"/>
        <v>1.8133313483299585</v>
      </c>
      <c r="K22" s="14">
        <f t="shared" si="5"/>
        <v>1.6815118488005265</v>
      </c>
      <c r="L22" s="14">
        <f t="shared" si="5"/>
        <v>1.757403286763183</v>
      </c>
      <c r="M22" s="14">
        <f t="shared" si="5"/>
        <v>1.5916197555359362</v>
      </c>
      <c r="N22" s="14">
        <f t="shared" si="5"/>
        <v>1.485087605239982</v>
      </c>
      <c r="O22" s="14">
        <f t="shared" si="5"/>
        <v>1.3706045504668434</v>
      </c>
      <c r="P22" s="14">
        <f t="shared" si="5"/>
        <v>1.4599631497141752</v>
      </c>
      <c r="Q22" s="14">
        <f t="shared" si="5"/>
        <v>1.6854923347123363</v>
      </c>
      <c r="R22" s="14">
        <f t="shared" si="5"/>
        <v>1.6005219955756926</v>
      </c>
      <c r="S22" s="14">
        <f t="shared" si="1"/>
        <v>1.6110258445979189</v>
      </c>
      <c r="T22" s="14">
        <f t="shared" si="1"/>
        <v>1.5351545527100154</v>
      </c>
      <c r="U22" s="14">
        <f t="shared" si="1"/>
        <v>1.5573736350110703</v>
      </c>
      <c r="V22" s="14">
        <f t="shared" si="1"/>
        <v>1.6036941408276344</v>
      </c>
      <c r="W22" s="14">
        <f t="shared" si="1"/>
        <v>1.6673221762006318</v>
      </c>
      <c r="X22" s="14">
        <f t="shared" si="1"/>
        <v>1.640722062340077</v>
      </c>
      <c r="Y22" s="14">
        <f t="shared" si="1"/>
        <v>1.7390366129547372</v>
      </c>
      <c r="Z22" s="14">
        <f t="shared" si="1"/>
        <v>1.7635350902401903</v>
      </c>
      <c r="AA22" s="14">
        <f t="shared" si="1"/>
        <v>1.8880957939036993</v>
      </c>
      <c r="AB22" s="14">
        <f t="shared" si="1"/>
        <v>1.9317636830749494</v>
      </c>
      <c r="AC22" s="14">
        <f t="shared" si="2"/>
        <v>1.994411850785713</v>
      </c>
      <c r="AD22" s="14">
        <f t="shared" si="2"/>
        <v>2.0178178290658666</v>
      </c>
      <c r="AE22" s="14">
        <f t="shared" si="3"/>
        <v>2.103939673358391</v>
      </c>
      <c r="AF22" s="14">
        <f t="shared" si="3"/>
        <v>2.133133464713833</v>
      </c>
    </row>
    <row r="23" spans="2:32" ht="11.25">
      <c r="B23" s="40" t="s">
        <v>485</v>
      </c>
      <c r="C23" s="14">
        <f t="shared" si="4"/>
        <v>2.2438594271949754</v>
      </c>
      <c r="D23" s="14">
        <f t="shared" si="1"/>
        <v>2.2591453972467974</v>
      </c>
      <c r="E23" s="14">
        <f t="shared" si="1"/>
        <v>2.3537475909732697</v>
      </c>
      <c r="F23" s="14">
        <f t="shared" si="1"/>
        <v>2.474346548810251</v>
      </c>
      <c r="G23" s="14">
        <f t="shared" si="1"/>
        <v>2.564253973144099</v>
      </c>
      <c r="H23" s="14">
        <f t="shared" si="1"/>
        <v>2.449015979739863</v>
      </c>
      <c r="I23" s="14">
        <f t="shared" si="1"/>
        <v>2.4273598793893134</v>
      </c>
      <c r="J23" s="14">
        <f t="shared" si="1"/>
        <v>2.529618025869651</v>
      </c>
      <c r="K23" s="14">
        <f t="shared" si="1"/>
        <v>2.4067357164726313</v>
      </c>
      <c r="L23" s="14">
        <f t="shared" si="1"/>
        <v>2.5370161639625817</v>
      </c>
      <c r="M23" s="14">
        <f t="shared" si="1"/>
        <v>2.356362674562074</v>
      </c>
      <c r="N23" s="14">
        <f t="shared" si="1"/>
        <v>2.2033329956230783</v>
      </c>
      <c r="O23" s="14">
        <f t="shared" si="1"/>
        <v>2.0358104330546696</v>
      </c>
      <c r="P23" s="14">
        <f t="shared" si="1"/>
        <v>2.2027552868525775</v>
      </c>
      <c r="Q23" s="14">
        <f t="shared" si="1"/>
        <v>2.5522312250464676</v>
      </c>
      <c r="R23" s="14">
        <f t="shared" si="1"/>
        <v>2.416635479579628</v>
      </c>
      <c r="S23" s="14">
        <f t="shared" si="1"/>
        <v>2.3932309721606577</v>
      </c>
      <c r="T23" s="14">
        <f t="shared" si="1"/>
        <v>2.3380322890361285</v>
      </c>
      <c r="U23" s="14">
        <f t="shared" si="1"/>
        <v>2.347333633276331</v>
      </c>
      <c r="V23" s="14">
        <f t="shared" si="1"/>
        <v>2.4036202936465956</v>
      </c>
      <c r="W23" s="14">
        <f t="shared" si="1"/>
        <v>2.468698750874481</v>
      </c>
      <c r="X23" s="14">
        <f t="shared" si="1"/>
        <v>2.4571956733220275</v>
      </c>
      <c r="Y23" s="14">
        <f t="shared" si="1"/>
        <v>2.5309431292204754</v>
      </c>
      <c r="Z23" s="14">
        <f t="shared" si="1"/>
        <v>2.5885226686794653</v>
      </c>
      <c r="AA23" s="14">
        <f t="shared" si="1"/>
        <v>2.7238613183301985</v>
      </c>
      <c r="AB23" s="14">
        <f t="shared" si="1"/>
        <v>2.7649363364875312</v>
      </c>
      <c r="AC23" s="14">
        <f t="shared" si="2"/>
        <v>2.8565546288027255</v>
      </c>
      <c r="AD23" s="14">
        <f t="shared" si="2"/>
        <v>2.908505002416968</v>
      </c>
      <c r="AE23" s="14">
        <f t="shared" si="3"/>
        <v>3.031180892625866</v>
      </c>
      <c r="AF23" s="14">
        <f t="shared" si="3"/>
        <v>3.0860176370217585</v>
      </c>
    </row>
    <row r="24" spans="2:32" ht="11.25">
      <c r="B24" s="40" t="s">
        <v>486</v>
      </c>
      <c r="C24" s="14">
        <f t="shared" si="4"/>
        <v>2.9755164931883904</v>
      </c>
      <c r="D24" s="14">
        <f t="shared" si="1"/>
        <v>3.0240453189232355</v>
      </c>
      <c r="E24" s="14">
        <f t="shared" si="1"/>
        <v>3.2390479547249407</v>
      </c>
      <c r="F24" s="14">
        <f t="shared" si="1"/>
        <v>3.3061039402594177</v>
      </c>
      <c r="G24" s="14">
        <f t="shared" si="1"/>
        <v>3.4401078165427776</v>
      </c>
      <c r="H24" s="14">
        <f t="shared" si="1"/>
        <v>3.341183711777773</v>
      </c>
      <c r="I24" s="14">
        <f t="shared" si="1"/>
        <v>3.269674584215521</v>
      </c>
      <c r="J24" s="14">
        <f t="shared" si="1"/>
        <v>3.358757988860207</v>
      </c>
      <c r="K24" s="14">
        <f t="shared" si="1"/>
        <v>3.257968680059273</v>
      </c>
      <c r="L24" s="14">
        <f t="shared" si="1"/>
        <v>3.3888915261377077</v>
      </c>
      <c r="M24" s="14">
        <f t="shared" si="1"/>
        <v>3.211220044173699</v>
      </c>
      <c r="N24" s="14">
        <f t="shared" si="1"/>
        <v>3.0266381578811465</v>
      </c>
      <c r="O24" s="14">
        <f t="shared" si="1"/>
        <v>2.815518479658403</v>
      </c>
      <c r="P24" s="14">
        <f t="shared" si="1"/>
        <v>3.027626806812131</v>
      </c>
      <c r="Q24" s="14">
        <f t="shared" si="1"/>
        <v>3.540270887338351</v>
      </c>
      <c r="R24" s="14">
        <f t="shared" si="1"/>
        <v>3.2970968428308742</v>
      </c>
      <c r="S24" s="14">
        <f t="shared" si="1"/>
        <v>3.280667272546898</v>
      </c>
      <c r="T24" s="14">
        <f t="shared" si="1"/>
        <v>3.2500779632805106</v>
      </c>
      <c r="U24" s="14">
        <f t="shared" si="1"/>
        <v>3.2346861212032962</v>
      </c>
      <c r="V24" s="14">
        <f t="shared" si="1"/>
        <v>3.282388599730277</v>
      </c>
      <c r="W24" s="14">
        <f t="shared" si="1"/>
        <v>3.3648331634904465</v>
      </c>
      <c r="X24" s="14">
        <f t="shared" si="1"/>
        <v>3.357786437035336</v>
      </c>
      <c r="Y24" s="14">
        <f t="shared" si="1"/>
        <v>3.4191925698939856</v>
      </c>
      <c r="Z24" s="14">
        <f t="shared" si="1"/>
        <v>3.5089271839108065</v>
      </c>
      <c r="AA24" s="14">
        <f t="shared" si="1"/>
        <v>3.6346171872577826</v>
      </c>
      <c r="AB24" s="14">
        <f t="shared" si="1"/>
        <v>3.6809396768862657</v>
      </c>
      <c r="AC24" s="14">
        <f t="shared" si="2"/>
        <v>3.796135047661186</v>
      </c>
      <c r="AD24" s="14">
        <f t="shared" si="2"/>
        <v>3.8818518726116396</v>
      </c>
      <c r="AE24" s="14">
        <f t="shared" si="3"/>
        <v>3.9994217225075652</v>
      </c>
      <c r="AF24" s="14">
        <f t="shared" si="3"/>
        <v>4.084380701400824</v>
      </c>
    </row>
    <row r="25" spans="2:32" ht="11.25">
      <c r="B25" s="40" t="s">
        <v>487</v>
      </c>
      <c r="C25" s="14">
        <f t="shared" si="4"/>
        <v>3.9226519251676084</v>
      </c>
      <c r="D25" s="14">
        <f t="shared" si="1"/>
        <v>3.975464879799255</v>
      </c>
      <c r="E25" s="14">
        <f t="shared" si="1"/>
        <v>4.319664751452836</v>
      </c>
      <c r="F25" s="14">
        <f t="shared" si="1"/>
        <v>4.320959708590809</v>
      </c>
      <c r="G25" s="14">
        <f t="shared" si="1"/>
        <v>4.47746709818519</v>
      </c>
      <c r="H25" s="14">
        <f t="shared" si="1"/>
        <v>4.382319108272284</v>
      </c>
      <c r="I25" s="14">
        <f t="shared" si="1"/>
        <v>4.264517947269752</v>
      </c>
      <c r="J25" s="14">
        <f t="shared" si="1"/>
        <v>4.338230938875277</v>
      </c>
      <c r="K25" s="14">
        <f t="shared" si="1"/>
        <v>4.2539367925306</v>
      </c>
      <c r="L25" s="14">
        <f t="shared" si="1"/>
        <v>4.432170696332353</v>
      </c>
      <c r="M25" s="14">
        <f t="shared" si="1"/>
        <v>4.294034130054577</v>
      </c>
      <c r="N25" s="14">
        <f t="shared" si="1"/>
        <v>4.05561034373027</v>
      </c>
      <c r="O25" s="14">
        <f t="shared" si="1"/>
        <v>3.758987328162891</v>
      </c>
      <c r="P25" s="14">
        <f t="shared" si="1"/>
        <v>4.080529479863352</v>
      </c>
      <c r="Q25" s="14">
        <f t="shared" si="1"/>
        <v>4.65755530967405</v>
      </c>
      <c r="R25" s="14">
        <f t="shared" si="1"/>
        <v>4.340848527417911</v>
      </c>
      <c r="S25" s="14">
        <f t="shared" si="1"/>
        <v>4.357530362196044</v>
      </c>
      <c r="T25" s="14">
        <f t="shared" si="1"/>
        <v>4.340370782583378</v>
      </c>
      <c r="U25" s="14">
        <f t="shared" si="1"/>
        <v>4.3290828584593966</v>
      </c>
      <c r="V25" s="14">
        <f t="shared" si="1"/>
        <v>4.34898799718909</v>
      </c>
      <c r="W25" s="14">
        <f t="shared" si="1"/>
        <v>4.454185248558746</v>
      </c>
      <c r="X25" s="14">
        <f t="shared" si="1"/>
        <v>4.447744772426844</v>
      </c>
      <c r="Y25" s="14">
        <f t="shared" si="1"/>
        <v>4.4988888759623356</v>
      </c>
      <c r="Z25" s="14">
        <f t="shared" si="1"/>
        <v>4.594526504474857</v>
      </c>
      <c r="AA25" s="14">
        <f t="shared" si="1"/>
        <v>4.731745661049178</v>
      </c>
      <c r="AB25" s="14">
        <f t="shared" si="1"/>
        <v>4.782745905320402</v>
      </c>
      <c r="AC25" s="14">
        <f t="shared" si="2"/>
        <v>4.884047724973021</v>
      </c>
      <c r="AD25" s="14">
        <f t="shared" si="2"/>
        <v>5.03804431487066</v>
      </c>
      <c r="AE25" s="14">
        <f t="shared" si="3"/>
        <v>5.1525250437858645</v>
      </c>
      <c r="AF25" s="14">
        <f t="shared" si="3"/>
        <v>5.233559670319725</v>
      </c>
    </row>
    <row r="26" spans="2:32" ht="11.25">
      <c r="B26" s="40" t="s">
        <v>488</v>
      </c>
      <c r="C26" s="14">
        <f t="shared" si="4"/>
        <v>5.167325738263619</v>
      </c>
      <c r="D26" s="14">
        <f t="shared" si="1"/>
        <v>5.202833445270101</v>
      </c>
      <c r="E26" s="14">
        <f t="shared" si="1"/>
        <v>5.708373987245904</v>
      </c>
      <c r="F26" s="14">
        <f t="shared" si="1"/>
        <v>5.597233149986143</v>
      </c>
      <c r="G26" s="14">
        <f t="shared" si="1"/>
        <v>5.812799799105573</v>
      </c>
      <c r="H26" s="14">
        <f t="shared" si="1"/>
        <v>5.71998376536917</v>
      </c>
      <c r="I26" s="14">
        <f t="shared" si="1"/>
        <v>5.57500811681061</v>
      </c>
      <c r="J26" s="14">
        <f t="shared" si="1"/>
        <v>5.645347853981452</v>
      </c>
      <c r="K26" s="14">
        <f t="shared" si="1"/>
        <v>5.588147336498461</v>
      </c>
      <c r="L26" s="14">
        <f t="shared" si="1"/>
        <v>5.766608626590424</v>
      </c>
      <c r="M26" s="14">
        <f t="shared" si="1"/>
        <v>5.656745669472036</v>
      </c>
      <c r="N26" s="14">
        <f t="shared" si="1"/>
        <v>5.404737766019069</v>
      </c>
      <c r="O26" s="14">
        <f t="shared" si="1"/>
        <v>5.062351564909548</v>
      </c>
      <c r="P26" s="14">
        <f t="shared" si="1"/>
        <v>5.429905794417636</v>
      </c>
      <c r="Q26" s="14">
        <f t="shared" si="1"/>
        <v>6.1005996171206265</v>
      </c>
      <c r="R26" s="14">
        <f t="shared" si="1"/>
        <v>5.661237420848435</v>
      </c>
      <c r="S26" s="14">
        <f t="shared" si="1"/>
        <v>5.614624845316118</v>
      </c>
      <c r="T26" s="14">
        <f t="shared" si="1"/>
        <v>5.628384328219582</v>
      </c>
      <c r="U26" s="14">
        <f t="shared" si="1"/>
        <v>5.623114703767812</v>
      </c>
      <c r="V26" s="14">
        <f t="shared" si="1"/>
        <v>5.624992080771442</v>
      </c>
      <c r="W26" s="14">
        <f t="shared" si="1"/>
        <v>5.703423972659957</v>
      </c>
      <c r="X26" s="14">
        <f t="shared" si="1"/>
        <v>5.795721344153768</v>
      </c>
      <c r="Y26" s="14">
        <f t="shared" si="1"/>
        <v>5.847834553910445</v>
      </c>
      <c r="Z26" s="14">
        <f t="shared" si="1"/>
        <v>5.996681282777764</v>
      </c>
      <c r="AA26" s="14">
        <f t="shared" si="1"/>
        <v>6.1267232896206085</v>
      </c>
      <c r="AB26" s="14">
        <f t="shared" si="1"/>
        <v>6.189887341421719</v>
      </c>
      <c r="AC26" s="14">
        <f t="shared" si="2"/>
        <v>6.253167394041521</v>
      </c>
      <c r="AD26" s="14">
        <f t="shared" si="2"/>
        <v>6.475581437361847</v>
      </c>
      <c r="AE26" s="14">
        <f t="shared" si="3"/>
        <v>6.568077208376754</v>
      </c>
      <c r="AF26" s="14">
        <f t="shared" si="3"/>
        <v>6.661863753359648</v>
      </c>
    </row>
    <row r="27" spans="2:32" ht="11.25">
      <c r="B27" s="40" t="s">
        <v>489</v>
      </c>
      <c r="C27" s="14">
        <f t="shared" si="4"/>
        <v>6.945861131645241</v>
      </c>
      <c r="D27" s="14">
        <f t="shared" si="1"/>
        <v>6.89495772377755</v>
      </c>
      <c r="E27" s="14">
        <f t="shared" si="1"/>
        <v>7.631557291480834</v>
      </c>
      <c r="F27" s="14">
        <f t="shared" si="1"/>
        <v>7.466457842723109</v>
      </c>
      <c r="G27" s="14">
        <f t="shared" si="1"/>
        <v>7.675703255047228</v>
      </c>
      <c r="H27" s="14">
        <f t="shared" si="1"/>
        <v>7.593532586793398</v>
      </c>
      <c r="I27" s="14">
        <f t="shared" si="1"/>
        <v>7.453387566374237</v>
      </c>
      <c r="J27" s="14">
        <f t="shared" si="1"/>
        <v>7.483393472946091</v>
      </c>
      <c r="K27" s="14">
        <f t="shared" si="1"/>
        <v>7.460216759753306</v>
      </c>
      <c r="L27" s="14">
        <f t="shared" si="1"/>
        <v>7.607051797142585</v>
      </c>
      <c r="M27" s="14">
        <f t="shared" si="1"/>
        <v>7.569079912278129</v>
      </c>
      <c r="N27" s="14">
        <f t="shared" si="1"/>
        <v>7.257484307575954</v>
      </c>
      <c r="O27" s="14">
        <f t="shared" si="1"/>
        <v>6.852197925420477</v>
      </c>
      <c r="P27" s="14">
        <f t="shared" si="1"/>
        <v>7.363099284004953</v>
      </c>
      <c r="Q27" s="14">
        <f t="shared" si="1"/>
        <v>7.936463148624723</v>
      </c>
      <c r="R27" s="14">
        <f t="shared" si="1"/>
        <v>7.370557515920537</v>
      </c>
      <c r="S27" s="14">
        <f t="shared" si="1"/>
        <v>7.453564505690223</v>
      </c>
      <c r="T27" s="14">
        <f t="shared" si="1"/>
        <v>7.5696789643003095</v>
      </c>
      <c r="U27" s="14">
        <f t="shared" si="1"/>
        <v>7.564799015060578</v>
      </c>
      <c r="V27" s="14">
        <f t="shared" si="1"/>
        <v>7.50732076229005</v>
      </c>
      <c r="W27" s="14">
        <f t="shared" si="1"/>
        <v>7.528798766642771</v>
      </c>
      <c r="X27" s="14">
        <f t="shared" si="1"/>
        <v>7.52911772239737</v>
      </c>
      <c r="Y27" s="14">
        <f t="shared" si="1"/>
        <v>7.567851170269364</v>
      </c>
      <c r="Z27" s="14">
        <f t="shared" si="1"/>
        <v>7.702449095968346</v>
      </c>
      <c r="AA27" s="14">
        <f t="shared" si="1"/>
        <v>7.820482214300394</v>
      </c>
      <c r="AB27" s="14">
        <f t="shared" si="1"/>
        <v>7.8583052730136895</v>
      </c>
      <c r="AC27" s="14">
        <f t="shared" si="2"/>
        <v>7.926680522350564</v>
      </c>
      <c r="AD27" s="14">
        <f t="shared" si="2"/>
        <v>8.110472959583113</v>
      </c>
      <c r="AE27" s="14">
        <f t="shared" si="3"/>
        <v>8.157346424617321</v>
      </c>
      <c r="AF27" s="14">
        <f t="shared" si="3"/>
        <v>8.261491861126595</v>
      </c>
    </row>
    <row r="28" spans="2:32" ht="11.25">
      <c r="B28" s="40" t="s">
        <v>490</v>
      </c>
      <c r="C28" s="14">
        <f t="shared" si="4"/>
        <v>9.75143683233081</v>
      </c>
      <c r="D28" s="14">
        <f t="shared" si="1"/>
        <v>9.571586214813978</v>
      </c>
      <c r="E28" s="14">
        <f t="shared" si="1"/>
        <v>10.55521063200256</v>
      </c>
      <c r="F28" s="14">
        <f t="shared" si="1"/>
        <v>10.383271710687962</v>
      </c>
      <c r="G28" s="14">
        <f t="shared" si="1"/>
        <v>10.588016352470396</v>
      </c>
      <c r="H28" s="14">
        <f t="shared" si="1"/>
        <v>10.560057028665204</v>
      </c>
      <c r="I28" s="14">
        <f t="shared" si="1"/>
        <v>10.462134119445778</v>
      </c>
      <c r="J28" s="14">
        <f t="shared" si="1"/>
        <v>10.380546314383409</v>
      </c>
      <c r="K28" s="14">
        <f t="shared" si="1"/>
        <v>10.417545948004438</v>
      </c>
      <c r="L28" s="14">
        <f t="shared" si="1"/>
        <v>10.43737524928342</v>
      </c>
      <c r="M28" s="14">
        <f t="shared" si="1"/>
        <v>10.463808721253937</v>
      </c>
      <c r="N28" s="14">
        <f t="shared" si="1"/>
        <v>10.180086271412689</v>
      </c>
      <c r="O28" s="14">
        <f t="shared" si="1"/>
        <v>9.85453966642871</v>
      </c>
      <c r="P28" s="14">
        <f t="shared" si="1"/>
        <v>10.399823804661457</v>
      </c>
      <c r="Q28" s="14">
        <f t="shared" si="1"/>
        <v>10.731669819263796</v>
      </c>
      <c r="R28" s="14">
        <f t="shared" si="1"/>
        <v>10.147435481937864</v>
      </c>
      <c r="S28" s="14">
        <f t="shared" si="1"/>
        <v>10.406473047363088</v>
      </c>
      <c r="T28" s="14">
        <f t="shared" si="1"/>
        <v>10.599681594811546</v>
      </c>
      <c r="U28" s="14">
        <f t="shared" si="1"/>
        <v>10.567869266073036</v>
      </c>
      <c r="V28" s="14">
        <f t="shared" si="1"/>
        <v>10.426726766529413</v>
      </c>
      <c r="W28" s="14">
        <f t="shared" si="1"/>
        <v>10.459077444796359</v>
      </c>
      <c r="X28" s="14">
        <f t="shared" si="1"/>
        <v>10.439915338821415</v>
      </c>
      <c r="Y28" s="14">
        <f t="shared" si="1"/>
        <v>10.460376777139828</v>
      </c>
      <c r="Z28" s="14">
        <f t="shared" si="1"/>
        <v>10.611669124297942</v>
      </c>
      <c r="AA28" s="14">
        <f t="shared" si="1"/>
        <v>10.67749942244559</v>
      </c>
      <c r="AB28" s="14">
        <f t="shared" si="1"/>
        <v>10.617353268211643</v>
      </c>
      <c r="AC28" s="14">
        <f t="shared" si="2"/>
        <v>10.628395909643157</v>
      </c>
      <c r="AD28" s="14">
        <f t="shared" si="2"/>
        <v>10.805655255791354</v>
      </c>
      <c r="AE28" s="14">
        <f t="shared" si="3"/>
        <v>10.838210221703246</v>
      </c>
      <c r="AF28" s="14">
        <f t="shared" si="3"/>
        <v>10.899521696898011</v>
      </c>
    </row>
    <row r="29" spans="2:32" ht="11.25">
      <c r="B29" s="40" t="s">
        <v>491</v>
      </c>
      <c r="C29" s="14">
        <f t="shared" si="4"/>
        <v>15.51877871695535</v>
      </c>
      <c r="D29" s="14">
        <f t="shared" si="1"/>
        <v>15.005973638564916</v>
      </c>
      <c r="E29" s="14">
        <f t="shared" si="1"/>
        <v>16.43070141532131</v>
      </c>
      <c r="F29" s="14">
        <f t="shared" si="1"/>
        <v>16.339227287688278</v>
      </c>
      <c r="G29" s="14">
        <f t="shared" si="1"/>
        <v>16.37997477259293</v>
      </c>
      <c r="H29" s="14">
        <f t="shared" si="1"/>
        <v>16.5101039533581</v>
      </c>
      <c r="I29" s="14">
        <f t="shared" si="1"/>
        <v>16.614112695401094</v>
      </c>
      <c r="J29" s="14">
        <f t="shared" si="1"/>
        <v>16.229605089645666</v>
      </c>
      <c r="K29" s="14">
        <f t="shared" si="1"/>
        <v>16.323876557958098</v>
      </c>
      <c r="L29" s="14">
        <f t="shared" si="1"/>
        <v>16.212087770554596</v>
      </c>
      <c r="M29" s="14">
        <f t="shared" si="1"/>
        <v>16.34380053961718</v>
      </c>
      <c r="N29" s="14">
        <f t="shared" si="1"/>
        <v>16.23071026380965</v>
      </c>
      <c r="O29" s="14">
        <f t="shared" si="1"/>
        <v>16.110155198864284</v>
      </c>
      <c r="P29" s="14">
        <f t="shared" si="1"/>
        <v>16.569181786529242</v>
      </c>
      <c r="Q29" s="14">
        <f t="shared" si="1"/>
        <v>16.3463694395087</v>
      </c>
      <c r="R29" s="14">
        <f t="shared" si="1"/>
        <v>15.868037552927527</v>
      </c>
      <c r="S29" s="14">
        <f t="shared" si="1"/>
        <v>16.325860792822578</v>
      </c>
      <c r="T29" s="14">
        <f t="shared" si="1"/>
        <v>16.59141582804287</v>
      </c>
      <c r="U29" s="14">
        <f t="shared" si="1"/>
        <v>16.45814614140401</v>
      </c>
      <c r="V29" s="14">
        <f t="shared" si="1"/>
        <v>16.30412809701013</v>
      </c>
      <c r="W29" s="14">
        <f t="shared" si="1"/>
        <v>16.349258179698502</v>
      </c>
      <c r="X29" s="14">
        <f t="shared" si="1"/>
        <v>16.203998366259256</v>
      </c>
      <c r="Y29" s="14">
        <f t="shared" si="1"/>
        <v>16.119860961631602</v>
      </c>
      <c r="Z29" s="14">
        <f t="shared" si="1"/>
        <v>16.257381401552266</v>
      </c>
      <c r="AA29" s="14">
        <f t="shared" si="1"/>
        <v>16.205227600537594</v>
      </c>
      <c r="AB29" s="14">
        <f t="shared" si="1"/>
        <v>15.950116112314724</v>
      </c>
      <c r="AC29" s="14">
        <f t="shared" si="2"/>
        <v>15.979924910074772</v>
      </c>
      <c r="AD29" s="14">
        <f t="shared" si="2"/>
        <v>16.014533084665608</v>
      </c>
      <c r="AE29" s="14">
        <f t="shared" si="3"/>
        <v>15.94437448536161</v>
      </c>
      <c r="AF29" s="14">
        <f t="shared" si="3"/>
        <v>15.916530875340202</v>
      </c>
    </row>
    <row r="30" spans="2:32" ht="11.25">
      <c r="B30" s="40" t="s">
        <v>492</v>
      </c>
      <c r="C30" s="14">
        <f t="shared" si="4"/>
        <v>51.0409807707442</v>
      </c>
      <c r="D30" s="14">
        <f t="shared" si="1"/>
        <v>51.64282398818902</v>
      </c>
      <c r="E30" s="14">
        <f t="shared" si="1"/>
        <v>47.70926559422147</v>
      </c>
      <c r="F30" s="14">
        <f t="shared" si="1"/>
        <v>47.445447593861864</v>
      </c>
      <c r="G30" s="14">
        <f t="shared" si="1"/>
        <v>46.404080990171835</v>
      </c>
      <c r="H30" s="14">
        <f t="shared" si="1"/>
        <v>46.91359578013912</v>
      </c>
      <c r="I30" s="14">
        <f t="shared" si="1"/>
        <v>47.380497522842404</v>
      </c>
      <c r="J30" s="14">
        <f t="shared" si="1"/>
        <v>47.27200595806067</v>
      </c>
      <c r="K30" s="14">
        <f t="shared" si="1"/>
        <v>47.75421779109183</v>
      </c>
      <c r="L30" s="14">
        <f t="shared" si="1"/>
        <v>46.95359428486714</v>
      </c>
      <c r="M30" s="14">
        <f t="shared" si="1"/>
        <v>47.74609423976317</v>
      </c>
      <c r="N30" s="14">
        <f t="shared" si="1"/>
        <v>49.4679142796678</v>
      </c>
      <c r="O30" s="14">
        <f t="shared" si="1"/>
        <v>51.496727377481534</v>
      </c>
      <c r="P30" s="14">
        <f t="shared" si="1"/>
        <v>48.78520194329145</v>
      </c>
      <c r="Q30" s="14">
        <f t="shared" si="1"/>
        <v>45.77918954911225</v>
      </c>
      <c r="R30" s="14">
        <f t="shared" si="1"/>
        <v>48.638901219643955</v>
      </c>
      <c r="S30" s="14">
        <f t="shared" si="1"/>
        <v>47.85384365374245</v>
      </c>
      <c r="T30" s="14">
        <f t="shared" si="1"/>
        <v>47.520593890399965</v>
      </c>
      <c r="U30" s="14">
        <f t="shared" si="1"/>
        <v>47.667218959525066</v>
      </c>
      <c r="V30" s="14">
        <f t="shared" si="1"/>
        <v>47.794792073873055</v>
      </c>
      <c r="W30" s="14">
        <f t="shared" si="1"/>
        <v>47.26617424526203</v>
      </c>
      <c r="X30" s="14">
        <f t="shared" si="1"/>
        <v>47.45113325582314</v>
      </c>
      <c r="Y30" s="14">
        <f t="shared" si="1"/>
        <v>47.03132881453877</v>
      </c>
      <c r="Z30" s="14">
        <f t="shared" si="1"/>
        <v>46.20951202125825</v>
      </c>
      <c r="AA30" s="14">
        <f t="shared" si="1"/>
        <v>45.33146311308745</v>
      </c>
      <c r="AB30" s="14">
        <f t="shared" si="1"/>
        <v>45.32688442884478</v>
      </c>
      <c r="AC30" s="14">
        <f t="shared" si="2"/>
        <v>44.756283503243885</v>
      </c>
      <c r="AD30" s="14">
        <f t="shared" si="2"/>
        <v>43.8713764088709</v>
      </c>
      <c r="AE30" s="14">
        <f t="shared" si="3"/>
        <v>43.24404994663641</v>
      </c>
      <c r="AF30" s="14">
        <f t="shared" si="3"/>
        <v>42.76613069512466</v>
      </c>
    </row>
    <row r="31" spans="2:32" ht="11.25">
      <c r="B31" s="412" t="s">
        <v>118</v>
      </c>
      <c r="C31" s="536">
        <v>100</v>
      </c>
      <c r="D31" s="536">
        <v>100</v>
      </c>
      <c r="E31" s="536">
        <v>100</v>
      </c>
      <c r="F31" s="536">
        <v>100</v>
      </c>
      <c r="G31" s="536">
        <v>100</v>
      </c>
      <c r="H31" s="536">
        <v>100</v>
      </c>
      <c r="I31" s="536">
        <v>100</v>
      </c>
      <c r="J31" s="536">
        <v>100</v>
      </c>
      <c r="K31" s="536">
        <v>100</v>
      </c>
      <c r="L31" s="536">
        <v>100</v>
      </c>
      <c r="M31" s="536">
        <v>100</v>
      </c>
      <c r="N31" s="536">
        <v>100</v>
      </c>
      <c r="O31" s="536">
        <v>100</v>
      </c>
      <c r="P31" s="536">
        <v>100</v>
      </c>
      <c r="Q31" s="536">
        <v>100</v>
      </c>
      <c r="R31" s="536">
        <v>100</v>
      </c>
      <c r="S31" s="536">
        <v>100</v>
      </c>
      <c r="T31" s="536">
        <v>100</v>
      </c>
      <c r="U31" s="536">
        <v>100</v>
      </c>
      <c r="V31" s="536">
        <v>100</v>
      </c>
      <c r="W31" s="536">
        <v>100</v>
      </c>
      <c r="X31" s="536">
        <v>100</v>
      </c>
      <c r="Y31" s="536">
        <v>100</v>
      </c>
      <c r="Z31" s="536">
        <v>100</v>
      </c>
      <c r="AA31" s="536">
        <v>100</v>
      </c>
      <c r="AB31" s="536">
        <v>100</v>
      </c>
      <c r="AC31" s="536">
        <v>100</v>
      </c>
      <c r="AD31" s="536">
        <v>100</v>
      </c>
      <c r="AE31" s="536">
        <v>100</v>
      </c>
      <c r="AF31" s="536">
        <v>100</v>
      </c>
    </row>
    <row r="32" spans="2:32" ht="11.25">
      <c r="B32" s="40" t="s">
        <v>499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</row>
    <row r="33" spans="2:32" ht="11.25">
      <c r="B33" s="40" t="s">
        <v>493</v>
      </c>
      <c r="C33" s="122">
        <v>17.0753257663134</v>
      </c>
      <c r="D33" s="122">
        <v>18.4661308887525</v>
      </c>
      <c r="E33" s="122">
        <v>13.6390026197428</v>
      </c>
      <c r="F33" s="122">
        <v>13.6077413085765</v>
      </c>
      <c r="G33" s="122">
        <v>12.6704859609941</v>
      </c>
      <c r="H33" s="122">
        <v>13.0206892059964</v>
      </c>
      <c r="I33" s="122">
        <v>13.4681146273522</v>
      </c>
      <c r="J33" s="122">
        <v>13.1934479990536</v>
      </c>
      <c r="K33" s="122">
        <v>13.6135257912716</v>
      </c>
      <c r="L33" s="122">
        <v>13.7678547898729</v>
      </c>
      <c r="M33" s="122">
        <v>14.1091521705992</v>
      </c>
      <c r="N33" s="122">
        <v>14.4092711685321</v>
      </c>
      <c r="O33" s="122">
        <v>16.4779336318778</v>
      </c>
      <c r="P33" s="122">
        <v>14.2009634461692</v>
      </c>
      <c r="Q33" s="122">
        <v>13.2315129510684</v>
      </c>
      <c r="R33" s="122">
        <v>15.0931328183201</v>
      </c>
      <c r="S33" s="122">
        <v>13.8057428213742</v>
      </c>
      <c r="T33" s="122">
        <v>13.5253550830276</v>
      </c>
      <c r="U33" s="122">
        <v>13.7786121438706</v>
      </c>
      <c r="V33" s="122">
        <v>13.8578891255395</v>
      </c>
      <c r="W33" s="165">
        <v>13.2355963490804</v>
      </c>
      <c r="X33" s="165">
        <v>13.9066065951788</v>
      </c>
      <c r="Y33" s="165">
        <v>13.4272999392325</v>
      </c>
      <c r="Z33" s="165">
        <v>13.0861841043739</v>
      </c>
      <c r="AA33" s="165">
        <v>12.9744677005715</v>
      </c>
      <c r="AB33" s="165">
        <v>12.9868446948293</v>
      </c>
      <c r="AC33" s="165">
        <v>12.7710550346295</v>
      </c>
      <c r="AD33" s="165">
        <v>12.5039657223877</v>
      </c>
      <c r="AE33" s="165">
        <v>12.3128905340648</v>
      </c>
      <c r="AF33" s="165">
        <v>12.1122180589861</v>
      </c>
    </row>
    <row r="34" spans="2:32" ht="11.25">
      <c r="B34" s="40" t="s">
        <v>494</v>
      </c>
      <c r="C34" s="122">
        <v>51.0409807707442</v>
      </c>
      <c r="D34" s="122">
        <v>51.642823988189</v>
      </c>
      <c r="E34" s="122">
        <v>47.7092655942214</v>
      </c>
      <c r="F34" s="122">
        <v>47.4454475938619</v>
      </c>
      <c r="G34" s="122">
        <v>46.4040809901715</v>
      </c>
      <c r="H34" s="122">
        <v>46.9131658557892</v>
      </c>
      <c r="I34" s="122">
        <v>47.3804975228424</v>
      </c>
      <c r="J34" s="122">
        <v>47.2722871817971</v>
      </c>
      <c r="K34" s="122">
        <v>47.7541399959203</v>
      </c>
      <c r="L34" s="122">
        <v>46.9533933621969</v>
      </c>
      <c r="M34" s="122">
        <v>47.7460942397631</v>
      </c>
      <c r="N34" s="122">
        <v>49.4679142796678</v>
      </c>
      <c r="O34" s="122">
        <v>51.4967273774816</v>
      </c>
      <c r="P34" s="122">
        <v>48.7844533760623</v>
      </c>
      <c r="Q34" s="122">
        <v>45.7791895491123</v>
      </c>
      <c r="R34" s="122">
        <v>48.638901219644</v>
      </c>
      <c r="S34" s="122">
        <v>47.8538436537425</v>
      </c>
      <c r="T34" s="122">
        <v>47.5201805022094</v>
      </c>
      <c r="U34" s="122">
        <v>47.666854922822</v>
      </c>
      <c r="V34" s="122">
        <v>47.7949005468198</v>
      </c>
      <c r="W34" s="165">
        <v>47.266174245262</v>
      </c>
      <c r="X34" s="165">
        <v>47.4511332558231</v>
      </c>
      <c r="Y34" s="165">
        <v>47.030940362463</v>
      </c>
      <c r="Z34" s="165">
        <v>46.2092704955638</v>
      </c>
      <c r="AA34" s="165">
        <v>45.3312880048999</v>
      </c>
      <c r="AB34" s="165">
        <v>45.3271584992159</v>
      </c>
      <c r="AC34" s="165">
        <v>44.7562835032438</v>
      </c>
      <c r="AD34" s="165">
        <v>43.8713764088709</v>
      </c>
      <c r="AE34" s="165">
        <v>43.2440499466364</v>
      </c>
      <c r="AF34" s="165">
        <v>42.7666175849978</v>
      </c>
    </row>
    <row r="35" spans="2:32" ht="11.25">
      <c r="B35" s="40" t="s">
        <v>495</v>
      </c>
      <c r="C35" s="122">
        <v>11.5756168100607</v>
      </c>
      <c r="D35" s="122">
        <v>11.6818249893844</v>
      </c>
      <c r="E35" s="122">
        <v>11.9648910797279</v>
      </c>
      <c r="F35" s="122">
        <v>12.7683624150526</v>
      </c>
      <c r="G35" s="122">
        <v>13.1394619573461</v>
      </c>
      <c r="H35" s="122">
        <v>12.702726885675</v>
      </c>
      <c r="I35" s="122">
        <v>12.5148599791258</v>
      </c>
      <c r="J35" s="122">
        <v>12.9891013109827</v>
      </c>
      <c r="K35" s="122">
        <v>12.4560033187267</v>
      </c>
      <c r="L35" s="122">
        <v>13.0233810995053</v>
      </c>
      <c r="M35" s="122">
        <v>12.2204709176156</v>
      </c>
      <c r="N35" s="122">
        <v>11.4590671115148</v>
      </c>
      <c r="O35" s="122">
        <v>10.6240395652225</v>
      </c>
      <c r="P35" s="122">
        <v>11.4527873870953</v>
      </c>
      <c r="Q35" s="122">
        <v>13.1057318455882</v>
      </c>
      <c r="R35" s="122">
        <v>12.3138452064624</v>
      </c>
      <c r="S35" s="122">
        <v>12.345619538739</v>
      </c>
      <c r="T35" s="122">
        <v>12.0902448887325</v>
      </c>
      <c r="U35" s="122">
        <v>12.118866746303</v>
      </c>
      <c r="V35" s="122">
        <v>12.3420562089495</v>
      </c>
      <c r="W35" s="165">
        <v>12.6932824925828</v>
      </c>
      <c r="X35" s="165">
        <v>12.5801334353518</v>
      </c>
      <c r="Y35" s="165">
        <v>12.972750124968</v>
      </c>
      <c r="Z35" s="165">
        <v>13.2222504494238</v>
      </c>
      <c r="AA35" s="165">
        <v>13.8385366318478</v>
      </c>
      <c r="AB35" s="165">
        <v>14.0574386793807</v>
      </c>
      <c r="AC35" s="165">
        <v>14.4555770437582</v>
      </c>
      <c r="AD35" s="165">
        <v>14.7223808537271</v>
      </c>
      <c r="AE35" s="165">
        <v>15.247981852712</v>
      </c>
      <c r="AF35" s="165">
        <v>15.494461118151</v>
      </c>
    </row>
    <row r="36" spans="2:32" ht="11.25">
      <c r="B36" s="293" t="s">
        <v>496</v>
      </c>
      <c r="C36" s="135">
        <v>2.43358896450979</v>
      </c>
      <c r="D36" s="135">
        <v>2.42316939341515</v>
      </c>
      <c r="E36" s="135">
        <v>2.05243078257688</v>
      </c>
      <c r="F36" s="135">
        <v>2.66695221739217</v>
      </c>
      <c r="G36" s="135">
        <v>2.65759594273999</v>
      </c>
      <c r="H36" s="135">
        <v>2.53020808588509</v>
      </c>
      <c r="I36" s="135">
        <v>2.5533075682513</v>
      </c>
      <c r="J36" s="135">
        <v>2.76249435737758</v>
      </c>
      <c r="K36" s="135">
        <v>2.53735441763138</v>
      </c>
      <c r="L36" s="135">
        <v>2.6652038851292</v>
      </c>
      <c r="M36" s="135">
        <v>2.35885406882519</v>
      </c>
      <c r="N36" s="135">
        <v>2.17348561428033</v>
      </c>
      <c r="O36" s="135">
        <v>2.01371202601949</v>
      </c>
      <c r="P36" s="135">
        <v>2.14187581356722</v>
      </c>
      <c r="Q36" s="135">
        <v>2.35565100431104</v>
      </c>
      <c r="R36" s="135">
        <v>2.25924995889326</v>
      </c>
      <c r="S36" s="135">
        <v>2.31420454816194</v>
      </c>
      <c r="T36" s="135">
        <v>2.16176435932573</v>
      </c>
      <c r="U36" s="135">
        <v>2.20774930123046</v>
      </c>
      <c r="V36" s="135">
        <v>2.30704332895995</v>
      </c>
      <c r="W36" s="227">
        <v>2.40555022801672</v>
      </c>
      <c r="X36" s="227">
        <v>2.31738708976084</v>
      </c>
      <c r="Y36" s="227">
        <v>2.52372314743321</v>
      </c>
      <c r="Z36" s="227">
        <v>2.53033071708031</v>
      </c>
      <c r="AA36" s="227">
        <v>2.74838019337121</v>
      </c>
      <c r="AB36" s="227">
        <v>2.82883165749925</v>
      </c>
      <c r="AC36" s="227">
        <v>2.91881035920916</v>
      </c>
      <c r="AD36" s="227">
        <v>2.89397966382789</v>
      </c>
      <c r="AE36" s="227">
        <v>3.06481405438536</v>
      </c>
      <c r="AF36" s="227">
        <v>3.09050310940856</v>
      </c>
    </row>
    <row r="37" spans="2:32" ht="11.25">
      <c r="B37" s="40" t="s">
        <v>450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2:32" ht="11.25">
      <c r="B38" s="40" t="s">
        <v>451</v>
      </c>
      <c r="C38" s="14">
        <f aca="true" t="shared" si="6" ref="C38:AE38">C34/C35</f>
        <v>4.409353005395188</v>
      </c>
      <c r="D38" s="14">
        <f t="shared" si="6"/>
        <v>4.420783913054533</v>
      </c>
      <c r="E38" s="14">
        <f t="shared" si="6"/>
        <v>3.987438354123854</v>
      </c>
      <c r="F38" s="14">
        <f t="shared" si="6"/>
        <v>3.715860033697708</v>
      </c>
      <c r="G38" s="14">
        <f t="shared" si="6"/>
        <v>3.5316576234864465</v>
      </c>
      <c r="H38" s="14">
        <f t="shared" si="6"/>
        <v>3.6931570896555823</v>
      </c>
      <c r="I38" s="14">
        <f t="shared" si="6"/>
        <v>3.7859390837668854</v>
      </c>
      <c r="J38" s="14">
        <f t="shared" si="6"/>
        <v>3.6393808971084756</v>
      </c>
      <c r="K38" s="14">
        <f t="shared" si="6"/>
        <v>3.8338252466684404</v>
      </c>
      <c r="L38" s="14">
        <f t="shared" si="6"/>
        <v>3.6053151638156735</v>
      </c>
      <c r="M38" s="14">
        <f t="shared" si="6"/>
        <v>3.9070584563920465</v>
      </c>
      <c r="N38" s="14">
        <f t="shared" si="6"/>
        <v>4.316923340989887</v>
      </c>
      <c r="O38" s="14">
        <f t="shared" si="6"/>
        <v>4.84718896812609</v>
      </c>
      <c r="P38" s="14">
        <f t="shared" si="6"/>
        <v>4.25961398978133</v>
      </c>
      <c r="Q38" s="14">
        <f t="shared" si="6"/>
        <v>3.4930662467753</v>
      </c>
      <c r="R38" s="14">
        <f t="shared" si="6"/>
        <v>3.9499360601120705</v>
      </c>
      <c r="S38" s="14">
        <f t="shared" si="6"/>
        <v>3.8761800089159695</v>
      </c>
      <c r="T38" s="14">
        <f t="shared" si="6"/>
        <v>3.9304564084136806</v>
      </c>
      <c r="U38" s="14">
        <f t="shared" si="6"/>
        <v>3.9332765943121966</v>
      </c>
      <c r="V38" s="14">
        <f t="shared" si="6"/>
        <v>3.8725233249353255</v>
      </c>
      <c r="W38" s="14">
        <f t="shared" si="6"/>
        <v>3.723715616735194</v>
      </c>
      <c r="X38" s="14">
        <f t="shared" si="6"/>
        <v>3.771910170879371</v>
      </c>
      <c r="Y38" s="14">
        <f t="shared" si="6"/>
        <v>3.6253639289594357</v>
      </c>
      <c r="Z38" s="14">
        <f t="shared" si="6"/>
        <v>3.494811316146073</v>
      </c>
      <c r="AA38" s="14">
        <f t="shared" si="6"/>
        <v>3.275728439420044</v>
      </c>
      <c r="AB38" s="14">
        <f t="shared" si="6"/>
        <v>3.224425127011316</v>
      </c>
      <c r="AC38" s="14">
        <f t="shared" si="6"/>
        <v>3.0961256937556287</v>
      </c>
      <c r="AD38" s="14">
        <f t="shared" si="6"/>
        <v>2.9799104400810603</v>
      </c>
      <c r="AE38" s="14">
        <f t="shared" si="6"/>
        <v>2.8360507222760782</v>
      </c>
      <c r="AF38" s="14">
        <f>AF34/AF35</f>
        <v>2.760122940635787</v>
      </c>
    </row>
    <row r="39" spans="2:32" ht="11.25">
      <c r="B39" s="40" t="s">
        <v>452</v>
      </c>
      <c r="C39" s="14">
        <f aca="true" t="shared" si="7" ref="C39:AE39">C33/C35</f>
        <v>1.4751115250698994</v>
      </c>
      <c r="D39" s="14">
        <f t="shared" si="7"/>
        <v>1.580757365012161</v>
      </c>
      <c r="E39" s="14">
        <f t="shared" si="7"/>
        <v>1.13991866109432</v>
      </c>
      <c r="F39" s="14">
        <f t="shared" si="7"/>
        <v>1.0657389621502564</v>
      </c>
      <c r="G39" s="14">
        <f t="shared" si="7"/>
        <v>0.9643078234196795</v>
      </c>
      <c r="H39" s="14">
        <f t="shared" si="7"/>
        <v>1.025031028627402</v>
      </c>
      <c r="I39" s="14">
        <f t="shared" si="7"/>
        <v>1.0761698213017472</v>
      </c>
      <c r="J39" s="14">
        <f t="shared" si="7"/>
        <v>1.0157321652344122</v>
      </c>
      <c r="K39" s="14">
        <f t="shared" si="7"/>
        <v>1.092928882798598</v>
      </c>
      <c r="L39" s="14">
        <f t="shared" si="7"/>
        <v>1.0571643941522895</v>
      </c>
      <c r="M39" s="14">
        <f t="shared" si="7"/>
        <v>1.1545506114875737</v>
      </c>
      <c r="N39" s="14">
        <f t="shared" si="7"/>
        <v>1.2574558668962457</v>
      </c>
      <c r="O39" s="14">
        <f t="shared" si="7"/>
        <v>1.5510045431135122</v>
      </c>
      <c r="P39" s="14">
        <f t="shared" si="7"/>
        <v>1.2399569612346486</v>
      </c>
      <c r="Q39" s="14">
        <f t="shared" si="7"/>
        <v>1.0095974118013518</v>
      </c>
      <c r="R39" s="14">
        <f t="shared" si="7"/>
        <v>1.225704283695162</v>
      </c>
      <c r="S39" s="14">
        <f t="shared" si="7"/>
        <v>1.1182705556455483</v>
      </c>
      <c r="T39" s="14">
        <f t="shared" si="7"/>
        <v>1.1186998449992152</v>
      </c>
      <c r="U39" s="14">
        <f t="shared" si="7"/>
        <v>1.136955495287868</v>
      </c>
      <c r="V39" s="14">
        <f t="shared" si="7"/>
        <v>1.1228185069754288</v>
      </c>
      <c r="W39" s="14">
        <f t="shared" si="7"/>
        <v>1.0427244770463824</v>
      </c>
      <c r="X39" s="14">
        <f t="shared" si="7"/>
        <v>1.1054418990580368</v>
      </c>
      <c r="Y39" s="14">
        <f t="shared" si="7"/>
        <v>1.0350388167416908</v>
      </c>
      <c r="Z39" s="14">
        <f t="shared" si="7"/>
        <v>0.9897092899903563</v>
      </c>
      <c r="AA39" s="14">
        <f t="shared" si="7"/>
        <v>0.9375606717485038</v>
      </c>
      <c r="AB39" s="14">
        <f t="shared" si="7"/>
        <v>0.92384146152302</v>
      </c>
      <c r="AC39" s="14">
        <f t="shared" si="7"/>
        <v>0.883469058064613</v>
      </c>
      <c r="AD39" s="14">
        <f t="shared" si="7"/>
        <v>0.8493168222327445</v>
      </c>
      <c r="AE39" s="14">
        <f t="shared" si="7"/>
        <v>0.8075095217846705</v>
      </c>
      <c r="AF39" s="14">
        <f>AF33/AF35</f>
        <v>0.7817127660411004</v>
      </c>
    </row>
    <row r="40" spans="2:32" ht="11.25">
      <c r="B40" s="412" t="s">
        <v>453</v>
      </c>
      <c r="C40" s="414">
        <v>0.622740048269395</v>
      </c>
      <c r="D40" s="414">
        <v>0.624647679747395</v>
      </c>
      <c r="E40" s="414">
        <v>0.603906784617254</v>
      </c>
      <c r="F40" s="414">
        <v>0.59312082843127</v>
      </c>
      <c r="G40" s="414">
        <v>0.584201044440658</v>
      </c>
      <c r="H40" s="414">
        <v>0.591455990771581</v>
      </c>
      <c r="I40" s="414">
        <v>0.595971369477758</v>
      </c>
      <c r="J40" s="414">
        <v>0.589383324878629</v>
      </c>
      <c r="K40" s="414">
        <v>0.597667918377408</v>
      </c>
      <c r="L40" s="414">
        <v>0.58804493143708</v>
      </c>
      <c r="M40" s="414">
        <v>0.600557448309986</v>
      </c>
      <c r="N40" s="414">
        <v>0.616371706324956</v>
      </c>
      <c r="O40" s="414">
        <v>0.635569534688641</v>
      </c>
      <c r="P40" s="414">
        <v>0.613884134032136</v>
      </c>
      <c r="Q40" s="414">
        <v>0.58252241294256</v>
      </c>
      <c r="R40" s="414">
        <v>0.604436889650292</v>
      </c>
      <c r="S40" s="414">
        <v>0.600506647382155</v>
      </c>
      <c r="T40" s="414">
        <v>0.602054079464207</v>
      </c>
      <c r="U40" s="414">
        <v>0.602091840088807</v>
      </c>
      <c r="V40" s="414">
        <v>0.600154968209602</v>
      </c>
      <c r="W40" s="414">
        <v>0.593973924815358</v>
      </c>
      <c r="X40" s="414">
        <v>0.596081810172909</v>
      </c>
      <c r="Y40" s="414">
        <v>0.589267141879216</v>
      </c>
      <c r="Z40" s="414">
        <v>0.583034424551564</v>
      </c>
      <c r="AA40" s="414">
        <v>0.57237152779021</v>
      </c>
      <c r="AB40" s="455">
        <v>0.569437927226944</v>
      </c>
      <c r="AC40" s="455">
        <v>0.562936304729177</v>
      </c>
      <c r="AD40" s="455">
        <v>0.556042938921608</v>
      </c>
      <c r="AE40" s="455">
        <v>0.547562998566371</v>
      </c>
      <c r="AF40" s="455">
        <v>0.542750570508102</v>
      </c>
    </row>
    <row r="41" ht="11.25">
      <c r="B41" s="58" t="s">
        <v>500</v>
      </c>
    </row>
    <row r="43" spans="3:32" ht="11.25"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</row>
    <row r="44" spans="3:32" ht="11.25"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59"/>
    </row>
    <row r="45" spans="3:32" ht="11.25"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</row>
    <row r="46" spans="3:32" ht="11.25"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</row>
    <row r="47" spans="3:32" ht="11.25"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</row>
    <row r="48" spans="3:32" ht="11.25"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</row>
  </sheetData>
  <sheetProtection/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9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7.0039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186" t="s">
        <v>577</v>
      </c>
      <c r="N1" s="186"/>
      <c r="O1" s="353"/>
      <c r="P1" s="189"/>
      <c r="Q1" s="456" t="str">
        <f>'Tab 1'!$L$1</f>
        <v>Carta de Conjuntura | dez 2011</v>
      </c>
    </row>
    <row r="3" ht="11.25">
      <c r="B3" s="2" t="s">
        <v>549</v>
      </c>
    </row>
    <row r="4" spans="2:13" ht="11.25">
      <c r="B4" s="44" t="s">
        <v>84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86</v>
      </c>
      <c r="D7" s="64"/>
      <c r="E7" s="64"/>
      <c r="F7" s="64"/>
      <c r="G7" s="64"/>
      <c r="H7" s="64"/>
      <c r="I7" s="64"/>
      <c r="J7" s="64"/>
      <c r="K7" s="64"/>
      <c r="L7" s="64"/>
      <c r="M7" s="488" t="s">
        <v>87</v>
      </c>
      <c r="N7" s="488" t="s">
        <v>99</v>
      </c>
      <c r="O7" s="488" t="s">
        <v>88</v>
      </c>
      <c r="P7" s="65" t="s">
        <v>89</v>
      </c>
      <c r="Q7" s="65"/>
    </row>
    <row r="8" spans="2:17" ht="11.25">
      <c r="B8" s="49"/>
      <c r="C8" s="481" t="s">
        <v>90</v>
      </c>
      <c r="D8" s="481" t="s">
        <v>83</v>
      </c>
      <c r="E8" s="481" t="s">
        <v>470</v>
      </c>
      <c r="F8" s="481" t="s">
        <v>91</v>
      </c>
      <c r="G8" s="481" t="s">
        <v>92</v>
      </c>
      <c r="H8" s="491" t="s">
        <v>400</v>
      </c>
      <c r="I8" s="491" t="s">
        <v>401</v>
      </c>
      <c r="J8" s="481" t="s">
        <v>93</v>
      </c>
      <c r="K8" s="481" t="s">
        <v>94</v>
      </c>
      <c r="L8" s="481" t="s">
        <v>95</v>
      </c>
      <c r="M8" s="489"/>
      <c r="N8" s="489"/>
      <c r="O8" s="489"/>
      <c r="P8" s="66" t="s">
        <v>96</v>
      </c>
      <c r="Q8" s="66"/>
    </row>
    <row r="9" spans="2:17" s="51" customFormat="1" ht="23.25" thickBot="1">
      <c r="B9" s="52" t="s">
        <v>1</v>
      </c>
      <c r="C9" s="483"/>
      <c r="D9" s="483"/>
      <c r="E9" s="483"/>
      <c r="F9" s="483"/>
      <c r="G9" s="483"/>
      <c r="H9" s="492"/>
      <c r="I9" s="492"/>
      <c r="J9" s="483"/>
      <c r="K9" s="483"/>
      <c r="L9" s="483"/>
      <c r="M9" s="490"/>
      <c r="N9" s="490"/>
      <c r="O9" s="490"/>
      <c r="P9" s="54" t="s">
        <v>97</v>
      </c>
      <c r="Q9" s="67" t="s">
        <v>98</v>
      </c>
    </row>
    <row r="10" spans="2:17" ht="12" thickTop="1">
      <c r="B10" s="70" t="s">
        <v>65</v>
      </c>
      <c r="C10" s="71">
        <v>15.247091670544432</v>
      </c>
      <c r="D10" s="71">
        <v>14.779408339156763</v>
      </c>
      <c r="E10" s="71">
        <v>6.392164925331301</v>
      </c>
      <c r="F10" s="71">
        <v>25.90972305368542</v>
      </c>
      <c r="G10" s="71">
        <v>31.451268876733618</v>
      </c>
      <c r="H10" s="71">
        <v>-5.615669953858693</v>
      </c>
      <c r="I10" s="71">
        <v>13.061276454054882</v>
      </c>
      <c r="J10" s="71">
        <v>22.408161659091363</v>
      </c>
      <c r="K10" s="71">
        <v>21.98247386624179</v>
      </c>
      <c r="L10" s="71">
        <v>23.166319626188383</v>
      </c>
      <c r="M10" s="71">
        <v>53.08719653850116</v>
      </c>
      <c r="N10" s="71">
        <v>31.62263672409802</v>
      </c>
      <c r="O10" s="71">
        <v>23.371874897767285</v>
      </c>
      <c r="P10" s="72">
        <v>0.9725</v>
      </c>
      <c r="Q10" s="71">
        <v>14.952718676122934</v>
      </c>
    </row>
    <row r="11" spans="2:17" ht="11.25">
      <c r="B11" s="70" t="s">
        <v>66</v>
      </c>
      <c r="C11" s="73">
        <v>9.199486405077796</v>
      </c>
      <c r="D11" s="73">
        <v>9.337024198982036</v>
      </c>
      <c r="E11" s="73">
        <v>8.087240658433315</v>
      </c>
      <c r="F11" s="73">
        <v>11.34307178020466</v>
      </c>
      <c r="G11" s="73">
        <v>9.561241562337752</v>
      </c>
      <c r="H11" s="73">
        <v>17.304908792883644</v>
      </c>
      <c r="I11" s="73">
        <v>3.8839997228189427</v>
      </c>
      <c r="J11" s="73">
        <v>9.564951817589984</v>
      </c>
      <c r="K11" s="73">
        <v>9.116033099976907</v>
      </c>
      <c r="L11" s="73">
        <v>10.034829487369269</v>
      </c>
      <c r="M11" s="73">
        <v>27.41189603430101</v>
      </c>
      <c r="N11" s="73">
        <v>9.58509055598087</v>
      </c>
      <c r="O11" s="73">
        <v>16.040586297386806</v>
      </c>
      <c r="P11" s="74">
        <v>1.0394</v>
      </c>
      <c r="Q11" s="73">
        <v>6.879177377892032</v>
      </c>
    </row>
    <row r="12" spans="2:17" ht="11.25">
      <c r="B12" s="70" t="s">
        <v>67</v>
      </c>
      <c r="C12" s="73">
        <v>7.7426511369939055</v>
      </c>
      <c r="D12" s="73">
        <v>7.480937567284629</v>
      </c>
      <c r="E12" s="73">
        <v>7.783637944625488</v>
      </c>
      <c r="F12" s="73">
        <v>7.214747464129911</v>
      </c>
      <c r="G12" s="73">
        <v>6.812048287937222</v>
      </c>
      <c r="H12" s="73">
        <v>17.71670915865855</v>
      </c>
      <c r="I12" s="73">
        <v>3.126771837374509</v>
      </c>
      <c r="J12" s="73">
        <v>5.2243185352542465</v>
      </c>
      <c r="K12" s="73">
        <v>4.339987591693739</v>
      </c>
      <c r="L12" s="73">
        <v>4.825747615599374</v>
      </c>
      <c r="M12" s="73">
        <v>24.787832968200707</v>
      </c>
      <c r="N12" s="73">
        <v>9.784988602272971</v>
      </c>
      <c r="O12" s="73">
        <v>10.129562012814407</v>
      </c>
      <c r="P12" s="74">
        <v>1.1164</v>
      </c>
      <c r="Q12" s="73">
        <v>7.408120069270718</v>
      </c>
    </row>
    <row r="13" spans="2:17" ht="11.25">
      <c r="B13" s="70" t="s">
        <v>68</v>
      </c>
      <c r="C13" s="73">
        <v>1.7818044545111489</v>
      </c>
      <c r="D13" s="73">
        <v>1.7034504196456357</v>
      </c>
      <c r="E13" s="73">
        <v>1.5147288341337939</v>
      </c>
      <c r="F13" s="73">
        <v>1.6630105761100022</v>
      </c>
      <c r="G13" s="73">
        <v>2.7497211454911907</v>
      </c>
      <c r="H13" s="73">
        <v>4.923051292196856</v>
      </c>
      <c r="I13" s="73">
        <v>-0.2029397972219127</v>
      </c>
      <c r="J13" s="73">
        <v>1.654978179942268</v>
      </c>
      <c r="K13" s="73">
        <v>2.48686612895328</v>
      </c>
      <c r="L13" s="73">
        <v>-1.7952822985451977</v>
      </c>
      <c r="M13" s="73">
        <v>28.788161929474732</v>
      </c>
      <c r="N13" s="73">
        <v>7.793858093222794</v>
      </c>
      <c r="O13" s="73">
        <v>11.655036865353319</v>
      </c>
      <c r="P13" s="74">
        <v>1.2087</v>
      </c>
      <c r="Q13" s="73">
        <v>8.267646005016127</v>
      </c>
    </row>
    <row r="14" spans="2:17" ht="11.25">
      <c r="B14" s="70" t="s">
        <v>69</v>
      </c>
      <c r="C14" s="73">
        <v>20.101017593785198</v>
      </c>
      <c r="D14" s="73">
        <v>19.979488015431524</v>
      </c>
      <c r="E14" s="73">
        <v>28.896316102198472</v>
      </c>
      <c r="F14" s="73">
        <v>9.115675779931532</v>
      </c>
      <c r="G14" s="73">
        <v>9.206935639615432</v>
      </c>
      <c r="H14" s="73">
        <v>29.9300690047569</v>
      </c>
      <c r="I14" s="73">
        <v>28.317035428701075</v>
      </c>
      <c r="J14" s="73">
        <v>8.939788780688506</v>
      </c>
      <c r="K14" s="73">
        <v>8.429006320560251</v>
      </c>
      <c r="L14" s="73">
        <v>8.62999785267582</v>
      </c>
      <c r="M14" s="73">
        <v>25.5878531242125</v>
      </c>
      <c r="N14" s="73">
        <v>5.7295657782205245</v>
      </c>
      <c r="O14" s="73">
        <v>13.2159341167994</v>
      </c>
      <c r="P14" s="74">
        <v>1.789</v>
      </c>
      <c r="Q14" s="73">
        <v>48.010258955903005</v>
      </c>
    </row>
    <row r="15" spans="2:17" ht="11.25">
      <c r="B15" s="70" t="s">
        <v>70</v>
      </c>
      <c r="C15" s="73">
        <v>9.954014340338802</v>
      </c>
      <c r="D15" s="73">
        <v>9.806563372148979</v>
      </c>
      <c r="E15" s="73">
        <v>12.05559332972237</v>
      </c>
      <c r="F15" s="73">
        <v>6.213128880443652</v>
      </c>
      <c r="G15" s="73">
        <v>7.662946771819601</v>
      </c>
      <c r="H15" s="73">
        <v>13.1138358759191</v>
      </c>
      <c r="I15" s="73">
        <v>11.568792105213287</v>
      </c>
      <c r="J15" s="73">
        <v>5.97459334239816</v>
      </c>
      <c r="K15" s="73">
        <v>5.272732995499041</v>
      </c>
      <c r="L15" s="73">
        <v>4.384060228928188</v>
      </c>
      <c r="M15" s="73">
        <v>17.432542148779785</v>
      </c>
      <c r="N15" s="73">
        <v>2.0963096536931847</v>
      </c>
      <c r="O15" s="73">
        <v>10.74676069816043</v>
      </c>
      <c r="P15" s="74">
        <v>1.9554</v>
      </c>
      <c r="Q15" s="73">
        <v>9.301285634432643</v>
      </c>
    </row>
    <row r="16" spans="2:17" ht="11.25">
      <c r="B16" s="70" t="s">
        <v>71</v>
      </c>
      <c r="C16" s="73">
        <v>10.38467627038151</v>
      </c>
      <c r="D16" s="73">
        <v>10.396968603392276</v>
      </c>
      <c r="E16" s="73">
        <v>11.871876092724776</v>
      </c>
      <c r="F16" s="73">
        <v>7.93825799338479</v>
      </c>
      <c r="G16" s="73">
        <v>8.853430729913224</v>
      </c>
      <c r="H16" s="73">
        <v>16.033438071143703</v>
      </c>
      <c r="I16" s="73">
        <v>10.325059703688622</v>
      </c>
      <c r="J16" s="73">
        <v>7.67343641407332</v>
      </c>
      <c r="K16" s="73">
        <v>9.441431313572245</v>
      </c>
      <c r="L16" s="73">
        <v>7.133459888777693</v>
      </c>
      <c r="M16" s="73">
        <v>17.317389854226505</v>
      </c>
      <c r="N16" s="73">
        <v>2.285255714886425</v>
      </c>
      <c r="O16" s="73">
        <v>9.499572566876546</v>
      </c>
      <c r="P16" s="74">
        <v>2.3204</v>
      </c>
      <c r="Q16" s="73">
        <v>18.66625754321365</v>
      </c>
    </row>
    <row r="17" spans="2:17" ht="11.25">
      <c r="B17" s="70" t="s">
        <v>72</v>
      </c>
      <c r="C17" s="73">
        <v>25.306828643199818</v>
      </c>
      <c r="D17" s="73">
        <v>26.41066233299243</v>
      </c>
      <c r="E17" s="73">
        <v>35.41449288685619</v>
      </c>
      <c r="F17" s="73">
        <v>12.175496752558445</v>
      </c>
      <c r="G17" s="73">
        <v>12.872024855548215</v>
      </c>
      <c r="H17" s="73">
        <v>47.308144429486454</v>
      </c>
      <c r="I17" s="73">
        <v>30.925206846848695</v>
      </c>
      <c r="J17" s="73">
        <v>12.530273356687704</v>
      </c>
      <c r="K17" s="73">
        <v>14.739919134520797</v>
      </c>
      <c r="L17" s="73">
        <v>9.90049500859036</v>
      </c>
      <c r="M17" s="73">
        <v>19.173057345039112</v>
      </c>
      <c r="N17" s="73">
        <v>2.802540433403533</v>
      </c>
      <c r="O17" s="73">
        <v>9.874786365093136</v>
      </c>
      <c r="P17" s="74">
        <v>3.5333</v>
      </c>
      <c r="Q17" s="73">
        <v>52.27116014480264</v>
      </c>
    </row>
    <row r="18" spans="2:17" ht="11.25">
      <c r="B18" s="70" t="s">
        <v>73</v>
      </c>
      <c r="C18" s="73">
        <v>8.708332871852221</v>
      </c>
      <c r="D18" s="73">
        <v>7.672927164452581</v>
      </c>
      <c r="E18" s="73">
        <v>6.256597906999639</v>
      </c>
      <c r="F18" s="73">
        <v>8.930580968825442</v>
      </c>
      <c r="G18" s="73">
        <v>14.42035032653688</v>
      </c>
      <c r="H18" s="73">
        <v>4.546747432183307</v>
      </c>
      <c r="I18" s="73">
        <v>6.909183513555872</v>
      </c>
      <c r="J18" s="73">
        <v>9.300512800400028</v>
      </c>
      <c r="K18" s="73">
        <v>10.383957866064764</v>
      </c>
      <c r="L18" s="73">
        <v>8.179316429491589</v>
      </c>
      <c r="M18" s="73">
        <v>23.345449186517243</v>
      </c>
      <c r="N18" s="73">
        <v>4.64863480935882</v>
      </c>
      <c r="O18" s="73">
        <v>11.498878918130861</v>
      </c>
      <c r="P18" s="74">
        <v>2.8892</v>
      </c>
      <c r="Q18" s="73">
        <v>-18.22941725865338</v>
      </c>
    </row>
    <row r="19" spans="2:17" ht="11.25">
      <c r="B19" s="70" t="s">
        <v>74</v>
      </c>
      <c r="C19" s="73">
        <v>12.412762561342138</v>
      </c>
      <c r="D19" s="73">
        <v>12.13571580514785</v>
      </c>
      <c r="E19" s="73">
        <v>14.674810642967362</v>
      </c>
      <c r="F19" s="73">
        <v>6.270257481960484</v>
      </c>
      <c r="G19" s="73">
        <v>11.023462049246358</v>
      </c>
      <c r="H19" s="73">
        <v>2.649862456041352</v>
      </c>
      <c r="I19" s="73">
        <v>19.50233623453961</v>
      </c>
      <c r="J19" s="73">
        <v>7.599495848826421</v>
      </c>
      <c r="K19" s="73">
        <v>6.132793794730862</v>
      </c>
      <c r="L19" s="73">
        <v>6.564420440519769</v>
      </c>
      <c r="M19" s="73">
        <v>16.24629161582383</v>
      </c>
      <c r="N19" s="73">
        <v>1.8184182272882987</v>
      </c>
      <c r="O19" s="73">
        <v>9.812446682447561</v>
      </c>
      <c r="P19" s="74">
        <v>2.6544</v>
      </c>
      <c r="Q19" s="73">
        <v>-8.126817112003337</v>
      </c>
    </row>
    <row r="20" spans="2:17" ht="11.25">
      <c r="B20" s="70" t="s">
        <v>76</v>
      </c>
      <c r="C20" s="73">
        <v>1.208743070346352</v>
      </c>
      <c r="D20" s="73">
        <v>1.2244785563269245</v>
      </c>
      <c r="E20" s="73">
        <v>-0.9663760202802574</v>
      </c>
      <c r="F20" s="73">
        <v>4.934474160705271</v>
      </c>
      <c r="G20" s="73">
        <v>6.844045572499624</v>
      </c>
      <c r="H20" s="73">
        <v>-6.337933116228167</v>
      </c>
      <c r="I20" s="73">
        <v>0.8540534573065361</v>
      </c>
      <c r="J20" s="73">
        <v>5.689226818735094</v>
      </c>
      <c r="K20" s="73">
        <v>5.046764680776672</v>
      </c>
      <c r="L20" s="73">
        <v>4.525431701095561</v>
      </c>
      <c r="M20" s="73">
        <v>19.049810263745258</v>
      </c>
      <c r="N20" s="73">
        <v>2.833526037470646</v>
      </c>
      <c r="O20" s="73">
        <v>9.750000317136799</v>
      </c>
      <c r="P20" s="74">
        <v>2.3407</v>
      </c>
      <c r="Q20" s="73">
        <v>-11.81811332127788</v>
      </c>
    </row>
    <row r="21" spans="2:17" ht="11.25">
      <c r="B21" s="70" t="s">
        <v>405</v>
      </c>
      <c r="C21" s="73">
        <v>3.831573165853741</v>
      </c>
      <c r="D21" s="73">
        <v>3.79312950564481</v>
      </c>
      <c r="E21" s="73">
        <v>4.293096221951553</v>
      </c>
      <c r="F21" s="73">
        <v>2.054375537019415</v>
      </c>
      <c r="G21" s="73">
        <v>5.042901059908544</v>
      </c>
      <c r="H21" s="73">
        <v>6.91537165570133</v>
      </c>
      <c r="I21" s="73">
        <v>3.4648211945499385</v>
      </c>
      <c r="J21" s="73">
        <v>3.1415161315768714</v>
      </c>
      <c r="K21" s="73">
        <v>2.8130864627469387</v>
      </c>
      <c r="L21" s="73">
        <v>2.5477961399039017</v>
      </c>
      <c r="M21" s="73">
        <v>15.076798621171129</v>
      </c>
      <c r="N21" s="73">
        <v>2.037732872890574</v>
      </c>
      <c r="O21" s="73">
        <v>7.872067629144119</v>
      </c>
      <c r="P21" s="74">
        <v>2.138</v>
      </c>
      <c r="Q21" s="73">
        <v>-8.659802623146929</v>
      </c>
    </row>
    <row r="22" spans="2:17" ht="11.25">
      <c r="B22" s="70" t="s">
        <v>414</v>
      </c>
      <c r="C22" s="73">
        <v>7.754382736989784</v>
      </c>
      <c r="D22" s="73">
        <v>7.892330452205121</v>
      </c>
      <c r="E22" s="73">
        <v>9.441071520081557</v>
      </c>
      <c r="F22" s="73">
        <v>4.603961596696027</v>
      </c>
      <c r="G22" s="73">
        <v>6.151408994149676</v>
      </c>
      <c r="H22" s="73">
        <v>24.8185271412817</v>
      </c>
      <c r="I22" s="73">
        <v>4.4244016551464815</v>
      </c>
      <c r="J22" s="73">
        <v>4.457658553373722</v>
      </c>
      <c r="K22" s="73">
        <v>5.155341450104434</v>
      </c>
      <c r="L22" s="73">
        <v>4.382133685805023</v>
      </c>
      <c r="M22" s="73">
        <v>11.875883881122085</v>
      </c>
      <c r="N22" s="73">
        <v>1.4138987692863036</v>
      </c>
      <c r="O22" s="73">
        <v>6.3749265569663205</v>
      </c>
      <c r="P22" s="74">
        <v>1.7713</v>
      </c>
      <c r="Q22" s="73">
        <v>-17.151543498596812</v>
      </c>
    </row>
    <row r="23" spans="2:17" ht="11.25">
      <c r="B23" s="70" t="s">
        <v>462</v>
      </c>
      <c r="C23" s="73">
        <v>9.807505035817666</v>
      </c>
      <c r="D23" s="73">
        <v>9.096184730825808</v>
      </c>
      <c r="E23" s="73">
        <v>9.804888026872561</v>
      </c>
      <c r="F23" s="73">
        <v>6.073022003318895</v>
      </c>
      <c r="G23" s="73">
        <v>11.873534051162494</v>
      </c>
      <c r="H23" s="73">
        <v>1.6441465320563564</v>
      </c>
      <c r="I23" s="73">
        <v>12.960737574121861</v>
      </c>
      <c r="J23" s="73">
        <v>5.902724390654646</v>
      </c>
      <c r="K23" s="73">
        <v>6.48096119225634</v>
      </c>
      <c r="L23" s="73">
        <v>6.163218261063119</v>
      </c>
      <c r="M23" s="73">
        <v>12.481352690833436</v>
      </c>
      <c r="N23" s="73">
        <v>1.6143220130603098</v>
      </c>
      <c r="O23" s="73">
        <v>6.249999999999867</v>
      </c>
      <c r="P23" s="74">
        <v>2.337</v>
      </c>
      <c r="Q23" s="73">
        <v>31.936995427087457</v>
      </c>
    </row>
    <row r="24" spans="2:17" ht="11.25">
      <c r="B24" s="70" t="s">
        <v>465</v>
      </c>
      <c r="C24" s="73">
        <v>-1.7192492255360459</v>
      </c>
      <c r="D24" s="73">
        <v>-1.4295434021549536</v>
      </c>
      <c r="E24" s="73">
        <v>-4.075169677164514</v>
      </c>
      <c r="F24" s="73">
        <v>3.9469904198048855</v>
      </c>
      <c r="G24" s="73">
        <v>3.2476146804738537</v>
      </c>
      <c r="H24" s="73">
        <v>-3.1649848559772598</v>
      </c>
      <c r="I24" s="73">
        <v>-4.432458019831575</v>
      </c>
      <c r="J24" s="73">
        <v>4.31165006256784</v>
      </c>
      <c r="K24" s="73">
        <v>4.113797473034597</v>
      </c>
      <c r="L24" s="73">
        <v>3.6724349870939754</v>
      </c>
      <c r="M24" s="73">
        <v>9.932407485806149</v>
      </c>
      <c r="N24" s="73">
        <v>0.627754205587383</v>
      </c>
      <c r="O24" s="73">
        <v>6.124926264542818</v>
      </c>
      <c r="P24" s="74">
        <v>1.7412</v>
      </c>
      <c r="Q24" s="73">
        <v>-25.494223363286274</v>
      </c>
    </row>
    <row r="25" spans="2:17" ht="11.25">
      <c r="B25" s="75" t="s">
        <v>472</v>
      </c>
      <c r="C25" s="417">
        <v>11.323142949673537</v>
      </c>
      <c r="D25" s="417">
        <v>11.300002258996455</v>
      </c>
      <c r="E25" s="417">
        <v>13.850419401256463</v>
      </c>
      <c r="F25" s="417">
        <v>6.238809915766441</v>
      </c>
      <c r="G25" s="417">
        <v>7.7698426081401095</v>
      </c>
      <c r="H25" s="417">
        <v>25.608454631955002</v>
      </c>
      <c r="I25" s="417">
        <v>10.127245567521491</v>
      </c>
      <c r="J25" s="417">
        <v>5.9086887217945305</v>
      </c>
      <c r="K25" s="417">
        <v>6.4652138821630345</v>
      </c>
      <c r="L25" s="417">
        <v>6.398707741042697</v>
      </c>
      <c r="M25" s="417">
        <v>9.72803000754916</v>
      </c>
      <c r="N25" s="417">
        <v>0.6887517378302066</v>
      </c>
      <c r="O25" s="417">
        <v>5.999999284366964</v>
      </c>
      <c r="P25" s="418">
        <v>1.6662</v>
      </c>
      <c r="Q25" s="417">
        <v>-4.307374224672644</v>
      </c>
    </row>
    <row r="26" spans="2:16" ht="11.25">
      <c r="B26" s="57" t="s">
        <v>407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7"/>
      <c r="N26" s="76"/>
      <c r="O26" s="78"/>
      <c r="P26" s="79"/>
    </row>
    <row r="27" ht="11.25">
      <c r="B27" s="80" t="s">
        <v>100</v>
      </c>
    </row>
    <row r="41" spans="13:16" ht="11.25">
      <c r="M41" s="41"/>
      <c r="N41" s="41"/>
      <c r="O41" s="41"/>
      <c r="P41" s="41"/>
    </row>
    <row r="42" spans="13:16" ht="11.25">
      <c r="M42" s="41"/>
      <c r="N42" s="41"/>
      <c r="O42" s="41"/>
      <c r="P42" s="41"/>
    </row>
    <row r="43" spans="13:16" ht="11.25">
      <c r="M43" s="41"/>
      <c r="N43" s="41"/>
      <c r="O43" s="41"/>
      <c r="P43" s="41"/>
    </row>
    <row r="44" spans="13:16" ht="11.25">
      <c r="M44" s="41"/>
      <c r="N44" s="41"/>
      <c r="O44" s="41"/>
      <c r="P44" s="41"/>
    </row>
    <row r="45" spans="13:16" ht="11.25">
      <c r="M45" s="41"/>
      <c r="N45" s="41"/>
      <c r="O45" s="41"/>
      <c r="P45" s="41"/>
    </row>
    <row r="46" spans="13:16" ht="11.25">
      <c r="M46" s="41"/>
      <c r="N46" s="41"/>
      <c r="O46" s="41"/>
      <c r="P46" s="41"/>
    </row>
    <row r="47" spans="13:16" ht="11.25">
      <c r="M47" s="41"/>
      <c r="N47" s="41"/>
      <c r="O47" s="41"/>
      <c r="P47" s="41"/>
    </row>
    <row r="48" spans="13:16" ht="11.25">
      <c r="M48" s="41"/>
      <c r="N48" s="41"/>
      <c r="O48" s="41"/>
      <c r="P48" s="41"/>
    </row>
    <row r="49" spans="13:16" ht="11.25">
      <c r="M49" s="41"/>
      <c r="N49" s="41"/>
      <c r="O49" s="41"/>
      <c r="P49" s="41"/>
    </row>
  </sheetData>
  <sheetProtection/>
  <mergeCells count="13">
    <mergeCell ref="C8:C9"/>
    <mergeCell ref="D8:D9"/>
    <mergeCell ref="E8:E9"/>
    <mergeCell ref="F8:F9"/>
    <mergeCell ref="G8:G9"/>
    <mergeCell ref="J8:J9"/>
    <mergeCell ref="K8:K9"/>
    <mergeCell ref="L8:L9"/>
    <mergeCell ref="M7:M9"/>
    <mergeCell ref="N7:N9"/>
    <mergeCell ref="O7:O9"/>
    <mergeCell ref="H8:H9"/>
    <mergeCell ref="I8:I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81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186" t="s">
        <v>577</v>
      </c>
      <c r="F1" s="186"/>
      <c r="G1" s="456" t="str">
        <f>'Tab 1'!$L$1</f>
        <v>Carta de Conjuntura | dez 2011</v>
      </c>
    </row>
    <row r="3" ht="11.25">
      <c r="B3" s="2" t="s">
        <v>550</v>
      </c>
    </row>
    <row r="4" spans="2:6" ht="11.25">
      <c r="B4" s="82" t="s">
        <v>101</v>
      </c>
      <c r="D4" s="83"/>
      <c r="E4" s="83"/>
      <c r="F4" s="83"/>
    </row>
    <row r="5" spans="2:3" ht="11.25">
      <c r="B5" s="57" t="s">
        <v>104</v>
      </c>
      <c r="C5" s="84"/>
    </row>
    <row r="6" ht="11.25">
      <c r="C6" s="84"/>
    </row>
    <row r="7" spans="1:7" ht="12.75" customHeight="1">
      <c r="A7" s="85"/>
      <c r="B7" s="68"/>
      <c r="C7" s="493" t="s">
        <v>94</v>
      </c>
      <c r="D7" s="493" t="s">
        <v>93</v>
      </c>
      <c r="E7" s="493" t="s">
        <v>470</v>
      </c>
      <c r="F7" s="493" t="s">
        <v>83</v>
      </c>
      <c r="G7" s="493" t="s">
        <v>102</v>
      </c>
    </row>
    <row r="8" spans="1:7" ht="12" thickBot="1">
      <c r="A8" s="85"/>
      <c r="B8" s="69" t="s">
        <v>1</v>
      </c>
      <c r="C8" s="494"/>
      <c r="D8" s="494"/>
      <c r="E8" s="494"/>
      <c r="F8" s="494"/>
      <c r="G8" s="494"/>
    </row>
    <row r="9" spans="1:12" ht="12" thickTop="1">
      <c r="A9" s="86"/>
      <c r="B9" s="190">
        <v>1996</v>
      </c>
      <c r="C9" s="87">
        <v>15.517330055206124</v>
      </c>
      <c r="D9" s="87">
        <v>15.757665600260573</v>
      </c>
      <c r="E9" s="87">
        <v>6.325655989266532</v>
      </c>
      <c r="F9" s="6">
        <v>11.095034332197784</v>
      </c>
      <c r="G9" s="357">
        <v>17.0848028480908</v>
      </c>
      <c r="H9" s="6"/>
      <c r="I9" s="87"/>
      <c r="J9" s="87"/>
      <c r="K9" s="87"/>
      <c r="L9" s="87"/>
    </row>
    <row r="10" spans="1:12" ht="11.25">
      <c r="A10" s="86" t="s">
        <v>103</v>
      </c>
      <c r="B10" s="190">
        <v>1997</v>
      </c>
      <c r="C10" s="87">
        <v>5.991694854246066</v>
      </c>
      <c r="D10" s="87">
        <v>6.926712516291511</v>
      </c>
      <c r="E10" s="87">
        <v>8.12502407137028</v>
      </c>
      <c r="F10" s="6">
        <v>7.912061953738991</v>
      </c>
      <c r="G10" s="6">
        <v>7.64450438494828</v>
      </c>
      <c r="H10" s="6"/>
      <c r="I10" s="87"/>
      <c r="J10" s="87"/>
      <c r="K10" s="87"/>
      <c r="L10" s="87"/>
    </row>
    <row r="11" spans="1:12" ht="11.25">
      <c r="A11" s="86"/>
      <c r="B11" s="190">
        <v>1998</v>
      </c>
      <c r="C11" s="6">
        <v>3.7844141183820845</v>
      </c>
      <c r="D11" s="6">
        <v>3.1950762928005583</v>
      </c>
      <c r="E11" s="87">
        <v>3.5514489590524834</v>
      </c>
      <c r="F11" s="6">
        <v>3.8872149179504545</v>
      </c>
      <c r="G11" s="6">
        <v>4.23609284505264</v>
      </c>
      <c r="H11" s="6"/>
      <c r="I11" s="87"/>
      <c r="J11" s="87"/>
      <c r="K11" s="87"/>
      <c r="L11" s="87"/>
    </row>
    <row r="12" spans="1:12" ht="11.25">
      <c r="A12" s="86"/>
      <c r="B12" s="190">
        <v>1999</v>
      </c>
      <c r="C12" s="6">
        <v>4.847430747121018</v>
      </c>
      <c r="D12" s="6">
        <v>4.8584474990266635</v>
      </c>
      <c r="E12" s="87">
        <v>16.58015987131243</v>
      </c>
      <c r="F12" s="6">
        <v>11.319259004887927</v>
      </c>
      <c r="G12" s="6">
        <v>8.47819294191345</v>
      </c>
      <c r="H12" s="6"/>
      <c r="I12" s="87"/>
      <c r="J12" s="87"/>
      <c r="K12" s="87"/>
      <c r="L12" s="87"/>
    </row>
    <row r="13" spans="1:12" ht="11.25">
      <c r="A13" s="86"/>
      <c r="B13" s="190">
        <v>2000</v>
      </c>
      <c r="C13" s="6">
        <v>6.220680505866616</v>
      </c>
      <c r="D13" s="6">
        <v>7.044141059472686</v>
      </c>
      <c r="E13" s="87">
        <v>18.11172990746308</v>
      </c>
      <c r="F13" s="6">
        <v>13.771758175702464</v>
      </c>
      <c r="G13" s="6">
        <v>6.17731975198286</v>
      </c>
      <c r="H13" s="6"/>
      <c r="I13" s="87"/>
      <c r="J13" s="87"/>
      <c r="K13" s="87"/>
      <c r="L13" s="87"/>
    </row>
    <row r="14" spans="1:12" ht="11.25">
      <c r="A14" s="86"/>
      <c r="B14" s="190">
        <v>2001</v>
      </c>
      <c r="C14" s="6">
        <v>7.490305236605432</v>
      </c>
      <c r="D14" s="6">
        <v>6.840359024875231</v>
      </c>
      <c r="E14" s="87">
        <v>12.601868262341597</v>
      </c>
      <c r="F14" s="6">
        <v>10.361050844790176</v>
      </c>
      <c r="G14" s="6">
        <v>8.9680912491527</v>
      </c>
      <c r="H14" s="6"/>
      <c r="I14" s="87"/>
      <c r="J14" s="87"/>
      <c r="K14" s="87"/>
      <c r="L14" s="87"/>
    </row>
    <row r="15" spans="1:12" ht="11.25">
      <c r="A15" s="86"/>
      <c r="B15" s="190">
        <v>2002</v>
      </c>
      <c r="C15" s="6">
        <v>10.200217622674689</v>
      </c>
      <c r="D15" s="6">
        <v>8.45016437708328</v>
      </c>
      <c r="E15" s="87">
        <v>16.66335224235931</v>
      </c>
      <c r="F15" s="6">
        <v>13.5044474151373</v>
      </c>
      <c r="G15" s="6">
        <v>10.5535224290592</v>
      </c>
      <c r="H15" s="6"/>
      <c r="I15" s="87"/>
      <c r="J15" s="87"/>
      <c r="K15" s="87"/>
      <c r="L15" s="87"/>
    </row>
    <row r="16" spans="1:12" ht="11.25">
      <c r="A16" s="86"/>
      <c r="B16" s="190">
        <v>2003</v>
      </c>
      <c r="C16" s="6">
        <v>16.95932789609733</v>
      </c>
      <c r="D16" s="6">
        <v>14.714919722814713</v>
      </c>
      <c r="E16" s="87">
        <v>27.556170859268427</v>
      </c>
      <c r="F16" s="6">
        <v>22.797422493343888</v>
      </c>
      <c r="G16" s="6">
        <v>13.7266209382466</v>
      </c>
      <c r="H16" s="6"/>
      <c r="I16" s="87"/>
      <c r="J16" s="87"/>
      <c r="K16" s="87"/>
      <c r="L16" s="87"/>
    </row>
    <row r="17" spans="1:12" ht="11.25">
      <c r="A17" s="86"/>
      <c r="B17" s="190">
        <v>2004</v>
      </c>
      <c r="C17" s="6">
        <v>6.270114936158699</v>
      </c>
      <c r="D17" s="6">
        <v>6.597185099859648</v>
      </c>
      <c r="E17" s="87">
        <v>10.460255355875624</v>
      </c>
      <c r="F17" s="6">
        <v>9.40187355190858</v>
      </c>
      <c r="G17" s="6">
        <v>8.03782190184603</v>
      </c>
      <c r="H17" s="6"/>
      <c r="I17" s="87"/>
      <c r="J17" s="87"/>
      <c r="K17" s="87"/>
      <c r="L17" s="87"/>
    </row>
    <row r="18" spans="1:12" ht="11.25">
      <c r="A18" s="86"/>
      <c r="B18" s="190">
        <v>2005</v>
      </c>
      <c r="C18" s="6">
        <v>5.761380253113146</v>
      </c>
      <c r="D18" s="6">
        <v>6.8695372089896845</v>
      </c>
      <c r="E18" s="87">
        <v>5.566184002132002</v>
      </c>
      <c r="F18" s="6">
        <v>5.965489996149631</v>
      </c>
      <c r="G18" s="6">
        <v>7.2095516223688</v>
      </c>
      <c r="H18" s="6"/>
      <c r="I18" s="87"/>
      <c r="J18" s="87"/>
      <c r="K18" s="87"/>
      <c r="L18" s="87"/>
    </row>
    <row r="19" spans="1:12" ht="11.25">
      <c r="A19" s="86"/>
      <c r="B19" s="190">
        <v>2006</v>
      </c>
      <c r="C19" s="6">
        <v>3.2588782794811033</v>
      </c>
      <c r="D19" s="6">
        <v>4.183568128969006</v>
      </c>
      <c r="E19" s="87">
        <v>0.8090954547134821</v>
      </c>
      <c r="F19" s="6">
        <v>1.7250630899235508</v>
      </c>
      <c r="G19" s="6">
        <v>6.14988043218234</v>
      </c>
      <c r="H19" s="6"/>
      <c r="I19" s="87"/>
      <c r="J19" s="87"/>
      <c r="K19" s="87"/>
      <c r="L19" s="87"/>
    </row>
    <row r="20" spans="1:12" ht="11.25">
      <c r="A20" s="86"/>
      <c r="B20" s="12">
        <v>2007</v>
      </c>
      <c r="C20" s="6">
        <v>4.085163740180486</v>
      </c>
      <c r="D20" s="6">
        <v>3.641272991026523</v>
      </c>
      <c r="E20" s="6">
        <v>5.5990031007826735</v>
      </c>
      <c r="F20" s="6">
        <v>5.081701857626575</v>
      </c>
      <c r="G20" s="6">
        <v>5.86856094253405</v>
      </c>
      <c r="H20" s="6"/>
      <c r="I20" s="87"/>
      <c r="J20" s="87"/>
      <c r="K20" s="87"/>
      <c r="L20" s="87"/>
    </row>
    <row r="21" spans="1:12" ht="11.25">
      <c r="A21" s="86"/>
      <c r="B21" s="12">
        <v>2008</v>
      </c>
      <c r="C21" s="6">
        <v>6.573596911349977</v>
      </c>
      <c r="D21" s="6">
        <v>5.678593902841711</v>
      </c>
      <c r="E21" s="6">
        <v>13.705645386700937</v>
      </c>
      <c r="F21" s="6">
        <v>11.231781580657628</v>
      </c>
      <c r="G21" s="6">
        <v>8.32976029178887</v>
      </c>
      <c r="H21" s="6"/>
      <c r="I21" s="87"/>
      <c r="J21" s="87"/>
      <c r="K21" s="87"/>
      <c r="L21" s="87"/>
    </row>
    <row r="22" spans="1:12" ht="11.25">
      <c r="A22" s="86"/>
      <c r="B22" s="12">
        <v>2009</v>
      </c>
      <c r="C22" s="6">
        <v>5.044161995428809</v>
      </c>
      <c r="D22" s="6">
        <v>4.888034798768048</v>
      </c>
      <c r="E22" s="6">
        <v>-0.20690979623971817</v>
      </c>
      <c r="F22" s="6">
        <v>1.7913732702397045</v>
      </c>
      <c r="G22" s="6">
        <v>5.7367071038362</v>
      </c>
      <c r="H22" s="6"/>
      <c r="I22" s="87"/>
      <c r="J22" s="87"/>
      <c r="K22" s="87"/>
      <c r="L22" s="87"/>
    </row>
    <row r="23" spans="1:12" ht="11.25">
      <c r="A23" s="86"/>
      <c r="B23" s="333">
        <v>2010</v>
      </c>
      <c r="C23" s="88">
        <v>5.114549594899764</v>
      </c>
      <c r="D23" s="88">
        <v>5.038726901080626</v>
      </c>
      <c r="E23" s="88">
        <v>5.721927377150693</v>
      </c>
      <c r="F23" s="88">
        <v>5.577556518097637</v>
      </c>
      <c r="G23" s="88">
        <v>7.33947270688526</v>
      </c>
      <c r="H23" s="6"/>
      <c r="I23" s="87"/>
      <c r="J23" s="87"/>
      <c r="K23" s="87"/>
      <c r="L23" s="87"/>
    </row>
    <row r="24" spans="1:7" ht="11.25">
      <c r="A24" s="86"/>
      <c r="B24" s="39" t="s">
        <v>413</v>
      </c>
      <c r="C24" s="77"/>
      <c r="D24" s="77"/>
      <c r="E24" s="77"/>
      <c r="F24" s="77"/>
      <c r="G24" s="77"/>
    </row>
    <row r="25" spans="1:7" ht="11.25">
      <c r="A25" s="86"/>
      <c r="B25" s="89" t="s">
        <v>105</v>
      </c>
      <c r="G25" s="77"/>
    </row>
    <row r="26" spans="1:6" ht="11.25">
      <c r="A26" s="86"/>
      <c r="F26" s="77"/>
    </row>
    <row r="27" ht="11.25">
      <c r="B27" s="87"/>
    </row>
    <row r="28" ht="11.25">
      <c r="B28" s="87"/>
    </row>
    <row r="29" ht="11.25">
      <c r="B29" s="87"/>
    </row>
    <row r="30" ht="11.25">
      <c r="B30" s="87"/>
    </row>
  </sheetData>
  <sheetProtection/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8" width="3.140625" style="57" customWidth="1"/>
    <col min="9" max="12" width="9.140625" style="57" customWidth="1"/>
    <col min="13" max="13" width="11.28125" style="57" customWidth="1"/>
    <col min="14" max="16384" width="9.140625" style="57" customWidth="1"/>
  </cols>
  <sheetData>
    <row r="1" spans="2:13" ht="12.75">
      <c r="B1" s="186" t="s">
        <v>577</v>
      </c>
      <c r="K1" s="186"/>
      <c r="M1" s="456" t="str">
        <f>'Tab 1'!$L$1</f>
        <v>Carta de Conjuntura | dez 2011</v>
      </c>
    </row>
    <row r="3" ht="11.25">
      <c r="B3" s="2" t="s">
        <v>551</v>
      </c>
    </row>
    <row r="4" spans="2:10" ht="11.25">
      <c r="B4" s="82" t="s">
        <v>106</v>
      </c>
      <c r="D4" s="83"/>
      <c r="E4" s="83"/>
      <c r="F4" s="83"/>
      <c r="G4" s="83"/>
      <c r="H4" s="83"/>
      <c r="I4" s="83"/>
      <c r="J4" s="83"/>
    </row>
    <row r="5" spans="2:10" ht="11.25">
      <c r="B5" s="62" t="s">
        <v>107</v>
      </c>
      <c r="J5" s="90"/>
    </row>
    <row r="6" spans="3:10" ht="11.25">
      <c r="C6" s="84"/>
      <c r="J6" s="90"/>
    </row>
    <row r="7" spans="2:13" ht="11.25">
      <c r="B7" s="91"/>
      <c r="C7" s="92" t="s">
        <v>108</v>
      </c>
      <c r="D7" s="92"/>
      <c r="E7" s="92"/>
      <c r="F7" s="92"/>
      <c r="G7" s="92"/>
      <c r="H7" s="93"/>
      <c r="I7" s="495" t="s">
        <v>109</v>
      </c>
      <c r="J7" s="495"/>
      <c r="K7" s="495"/>
      <c r="L7" s="495"/>
      <c r="M7" s="495"/>
    </row>
    <row r="8" spans="2:13" ht="11.25">
      <c r="B8" s="496" t="s">
        <v>1</v>
      </c>
      <c r="C8" s="12" t="s">
        <v>93</v>
      </c>
      <c r="D8" s="92" t="s">
        <v>110</v>
      </c>
      <c r="E8" s="92"/>
      <c r="F8" s="92"/>
      <c r="G8" s="12" t="s">
        <v>111</v>
      </c>
      <c r="H8" s="12"/>
      <c r="I8" s="12" t="s">
        <v>112</v>
      </c>
      <c r="J8" s="12" t="s">
        <v>113</v>
      </c>
      <c r="K8" s="12" t="s">
        <v>114</v>
      </c>
      <c r="L8" s="12" t="s">
        <v>115</v>
      </c>
      <c r="M8" s="12" t="s">
        <v>116</v>
      </c>
    </row>
    <row r="9" spans="2:13" ht="12" thickBot="1">
      <c r="B9" s="497"/>
      <c r="C9" s="94" t="s">
        <v>117</v>
      </c>
      <c r="D9" s="95" t="s">
        <v>118</v>
      </c>
      <c r="E9" s="95" t="s">
        <v>119</v>
      </c>
      <c r="F9" s="95" t="s">
        <v>120</v>
      </c>
      <c r="G9" s="94" t="s">
        <v>121</v>
      </c>
      <c r="H9" s="94"/>
      <c r="I9" s="94" t="s">
        <v>122</v>
      </c>
      <c r="J9" s="94" t="s">
        <v>123</v>
      </c>
      <c r="K9" s="94" t="s">
        <v>124</v>
      </c>
      <c r="L9" s="94" t="s">
        <v>125</v>
      </c>
      <c r="M9" s="94" t="s">
        <v>126</v>
      </c>
    </row>
    <row r="10" spans="2:14" ht="12" thickTop="1">
      <c r="B10" s="375">
        <v>1999</v>
      </c>
      <c r="C10" s="77">
        <v>8.939934506010495</v>
      </c>
      <c r="D10" s="77">
        <v>6.368878085467711</v>
      </c>
      <c r="E10" s="77">
        <v>11.258728026684128</v>
      </c>
      <c r="F10" s="77">
        <v>1.6078366051228477</v>
      </c>
      <c r="G10" s="77">
        <v>20.894222967096177</v>
      </c>
      <c r="H10" s="77"/>
      <c r="I10" s="77">
        <v>5.593192859739404</v>
      </c>
      <c r="J10" s="77">
        <v>5.230247780759734</v>
      </c>
      <c r="K10" s="77">
        <v>7.89</v>
      </c>
      <c r="L10" s="77">
        <v>6.24</v>
      </c>
      <c r="M10" s="77">
        <v>7.2</v>
      </c>
      <c r="N10" s="87"/>
    </row>
    <row r="11" spans="2:14" ht="11.25">
      <c r="B11" s="375">
        <v>2000</v>
      </c>
      <c r="C11" s="77">
        <v>5.974339393259909</v>
      </c>
      <c r="D11" s="77">
        <v>3.6849692901157693</v>
      </c>
      <c r="E11" s="77">
        <v>3.6355330214756343</v>
      </c>
      <c r="F11" s="77">
        <v>3.713048645867767</v>
      </c>
      <c r="G11" s="77">
        <v>12.904616772745502</v>
      </c>
      <c r="H11" s="77"/>
      <c r="I11" s="77">
        <v>4.151987098355958</v>
      </c>
      <c r="J11" s="77">
        <v>5.304315954324812</v>
      </c>
      <c r="K11" s="77">
        <v>4.759120685364171</v>
      </c>
      <c r="L11" s="77">
        <v>4.738474579348313</v>
      </c>
      <c r="M11" s="77">
        <v>4.63</v>
      </c>
      <c r="N11" s="87"/>
    </row>
    <row r="12" spans="2:14" ht="11.25">
      <c r="B12" s="375">
        <v>2001</v>
      </c>
      <c r="C12" s="77">
        <v>7.67326301515201</v>
      </c>
      <c r="D12" s="77">
        <v>6.567482788782497</v>
      </c>
      <c r="E12" s="77">
        <v>7.306731561604085</v>
      </c>
      <c r="F12" s="77">
        <v>5.698897877426923</v>
      </c>
      <c r="G12" s="77">
        <v>10.783929424825335</v>
      </c>
      <c r="H12" s="77"/>
      <c r="I12" s="77">
        <v>5.4908444304769155</v>
      </c>
      <c r="J12" s="77">
        <v>7.473738419984732</v>
      </c>
      <c r="K12" s="77">
        <v>7.252871483288104</v>
      </c>
      <c r="L12" s="77">
        <v>6.73915144458325</v>
      </c>
      <c r="M12" s="77">
        <v>6.91</v>
      </c>
      <c r="N12" s="87"/>
    </row>
    <row r="13" spans="2:14" ht="11.25">
      <c r="B13" s="375">
        <v>2002</v>
      </c>
      <c r="C13" s="77">
        <v>12.530337079575048</v>
      </c>
      <c r="D13" s="77">
        <v>11.490344379199001</v>
      </c>
      <c r="E13" s="77">
        <v>14.875188332293954</v>
      </c>
      <c r="F13" s="77">
        <v>7.466990294667153</v>
      </c>
      <c r="G13" s="77">
        <v>15.316635647685883</v>
      </c>
      <c r="H13" s="77"/>
      <c r="I13" s="77">
        <v>8.267024536338141</v>
      </c>
      <c r="J13" s="77">
        <v>8.84407322269929</v>
      </c>
      <c r="K13" s="77">
        <v>11.625628788557218</v>
      </c>
      <c r="L13" s="77">
        <v>9.578908849198216</v>
      </c>
      <c r="M13" s="77">
        <v>11.25</v>
      </c>
      <c r="N13" s="87"/>
    </row>
    <row r="14" spans="2:14" ht="11.25">
      <c r="B14" s="375">
        <v>2003</v>
      </c>
      <c r="C14" s="77">
        <v>9.299949329235147</v>
      </c>
      <c r="D14" s="77">
        <v>7.791337879793758</v>
      </c>
      <c r="E14" s="77">
        <v>8.692406396469465</v>
      </c>
      <c r="F14" s="77">
        <v>6.657723647064229</v>
      </c>
      <c r="G14" s="77">
        <v>13.204397739275887</v>
      </c>
      <c r="H14" s="77"/>
      <c r="I14" s="77">
        <v>8.16316514596096</v>
      </c>
      <c r="J14" s="77">
        <v>11.115809899684637</v>
      </c>
      <c r="K14" s="77">
        <v>11.612495820790425</v>
      </c>
      <c r="L14" s="77">
        <v>10.297156955478673</v>
      </c>
      <c r="M14" s="77">
        <v>11.06</v>
      </c>
      <c r="N14" s="87"/>
    </row>
    <row r="15" spans="2:14" ht="11.25">
      <c r="B15" s="375">
        <v>2004</v>
      </c>
      <c r="C15" s="77">
        <v>7.600644138060431</v>
      </c>
      <c r="D15" s="77">
        <v>6.536401352021248</v>
      </c>
      <c r="E15" s="77">
        <v>6.313420568169437</v>
      </c>
      <c r="F15" s="77">
        <v>6.84431102686458</v>
      </c>
      <c r="G15" s="77">
        <v>10.200364383727045</v>
      </c>
      <c r="H15" s="77"/>
      <c r="I15" s="77">
        <v>7.93</v>
      </c>
      <c r="J15" s="77">
        <v>7.527521391654068</v>
      </c>
      <c r="K15" s="77">
        <v>7.4012832325838</v>
      </c>
      <c r="L15" s="77">
        <v>7.62</v>
      </c>
      <c r="M15" s="77">
        <v>7.167906644600275</v>
      </c>
      <c r="N15" s="87"/>
    </row>
    <row r="16" spans="2:14" ht="11.25">
      <c r="B16" s="375">
        <v>2005</v>
      </c>
      <c r="C16" s="87">
        <v>5.68973334585865</v>
      </c>
      <c r="D16" s="87">
        <v>4.318608517729738</v>
      </c>
      <c r="E16" s="87">
        <v>2.736634145798167</v>
      </c>
      <c r="F16" s="87">
        <v>6.358552962502606</v>
      </c>
      <c r="G16" s="87">
        <v>8.97559735426221</v>
      </c>
      <c r="H16" s="87"/>
      <c r="I16" s="87">
        <v>5.554292830588503</v>
      </c>
      <c r="J16" s="87">
        <v>6.7602419744202</v>
      </c>
      <c r="K16" s="87">
        <v>5.459005635322622</v>
      </c>
      <c r="L16" s="87">
        <v>5.924513480110441</v>
      </c>
      <c r="M16" s="87">
        <v>5.283811589472354</v>
      </c>
      <c r="N16" s="87"/>
    </row>
    <row r="17" spans="2:13" ht="11.25">
      <c r="B17" s="375">
        <v>2006</v>
      </c>
      <c r="C17" s="77">
        <v>3.1417749683044116</v>
      </c>
      <c r="D17" s="77">
        <v>2.5761111680288273</v>
      </c>
      <c r="E17" s="77">
        <v>1.3131468514397504</v>
      </c>
      <c r="F17" s="77">
        <v>4.005411862307229</v>
      </c>
      <c r="G17" s="77">
        <v>4.277326156763306</v>
      </c>
      <c r="H17" s="77"/>
      <c r="I17" s="77">
        <v>3.5621971773942107</v>
      </c>
      <c r="J17" s="77">
        <v>4.634969872064154</v>
      </c>
      <c r="K17" s="77">
        <v>2.5080205832280544</v>
      </c>
      <c r="L17" s="77">
        <v>3.5683958775621396</v>
      </c>
      <c r="M17" s="77">
        <v>2.1299713631493633</v>
      </c>
    </row>
    <row r="18" spans="2:13" ht="11.25">
      <c r="B18" s="40">
        <v>2007</v>
      </c>
      <c r="C18" s="77">
        <v>4.457330433237816</v>
      </c>
      <c r="D18" s="77">
        <v>5.7330081355405405</v>
      </c>
      <c r="E18" s="77">
        <v>4.733380601940862</v>
      </c>
      <c r="F18" s="77">
        <v>6.657058738400901</v>
      </c>
      <c r="G18" s="77">
        <v>1.6506022654562802</v>
      </c>
      <c r="H18" s="77"/>
      <c r="I18" s="77">
        <v>4.10420318593685</v>
      </c>
      <c r="J18" s="77">
        <v>3.9909204838900036</v>
      </c>
      <c r="K18" s="77">
        <v>3.845515247680975</v>
      </c>
      <c r="L18" s="77">
        <v>3.98021297250261</v>
      </c>
      <c r="M18" s="77">
        <v>3.75218032374407</v>
      </c>
    </row>
    <row r="19" spans="2:13" ht="11.25">
      <c r="B19" s="375">
        <v>2008</v>
      </c>
      <c r="C19" s="77">
        <v>5.902313417525495</v>
      </c>
      <c r="D19" s="77">
        <v>7.054912975238525</v>
      </c>
      <c r="E19" s="77">
        <v>6.973329302463149</v>
      </c>
      <c r="F19" s="77">
        <v>7.10663924174697</v>
      </c>
      <c r="G19" s="77">
        <v>3.27709215810148</v>
      </c>
      <c r="H19" s="77"/>
      <c r="I19" s="77">
        <v>6.082358983060554</v>
      </c>
      <c r="J19" s="77">
        <v>4.770989617031218</v>
      </c>
      <c r="K19" s="77">
        <v>6.176645120812241</v>
      </c>
      <c r="L19" s="77">
        <v>5.676664573634671</v>
      </c>
      <c r="M19" s="77">
        <v>6.145134874389968</v>
      </c>
    </row>
    <row r="20" spans="2:13" ht="11.25">
      <c r="B20" s="375">
        <v>2009</v>
      </c>
      <c r="C20" s="77">
        <v>4.312028329689954</v>
      </c>
      <c r="D20" s="77">
        <v>4.155480701446934</v>
      </c>
      <c r="E20" s="77">
        <v>2.6252685824453614</v>
      </c>
      <c r="F20" s="77">
        <v>5.528767449810257</v>
      </c>
      <c r="G20" s="77">
        <v>4.738125367098145</v>
      </c>
      <c r="H20" s="77"/>
      <c r="I20" s="77">
        <v>5.072241206962169</v>
      </c>
      <c r="J20" s="77">
        <v>4.281608092454725</v>
      </c>
      <c r="K20" s="77">
        <v>4.384624839464002</v>
      </c>
      <c r="L20" s="77">
        <v>4.579491379626965</v>
      </c>
      <c r="M20" s="77">
        <v>4.010939845134143</v>
      </c>
    </row>
    <row r="21" spans="2:13" ht="11.25">
      <c r="B21" s="463">
        <v>2010</v>
      </c>
      <c r="C21" s="439">
        <v>5.909068347266211</v>
      </c>
      <c r="D21" s="439">
        <v>7.091762667736368</v>
      </c>
      <c r="E21" s="439">
        <v>6.873968242174877</v>
      </c>
      <c r="F21" s="439">
        <v>7.279851329972886</v>
      </c>
      <c r="G21" s="439">
        <v>3.130874460959765</v>
      </c>
      <c r="H21" s="439"/>
      <c r="I21" s="439">
        <v>6.197357767280387</v>
      </c>
      <c r="J21" s="439">
        <v>5.54553797471411</v>
      </c>
      <c r="K21" s="439">
        <v>5.366132984099825</v>
      </c>
      <c r="L21" s="439">
        <v>5.703009575364774</v>
      </c>
      <c r="M21" s="439">
        <v>5.764951079497771</v>
      </c>
    </row>
    <row r="22" spans="2:13" ht="12.75">
      <c r="B22" s="1" t="s">
        <v>530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</row>
    <row r="23" spans="2:13" ht="12.75">
      <c r="B23" s="365" t="s">
        <v>461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</row>
    <row r="24" spans="2:13" ht="12.75">
      <c r="B24" s="365" t="s">
        <v>531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</row>
    <row r="25" spans="2:12" ht="11.25">
      <c r="B25" s="96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2:12" s="87" customFormat="1" ht="11.25">
      <c r="B26" s="9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="87" customFormat="1" ht="11.25"/>
  </sheetData>
  <sheetProtection/>
  <mergeCells count="2">
    <mergeCell ref="I7:M7"/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186" t="s">
        <v>577</v>
      </c>
      <c r="J1" s="186"/>
      <c r="L1" s="456" t="str">
        <f>'Tab 1'!$L$1</f>
        <v>Carta de Conjuntura | dez 2011</v>
      </c>
    </row>
    <row r="3" ht="11.25">
      <c r="B3" s="2" t="s">
        <v>552</v>
      </c>
    </row>
    <row r="4" spans="2:8" ht="11.25">
      <c r="B4" s="82" t="s">
        <v>128</v>
      </c>
      <c r="C4" s="44"/>
      <c r="D4" s="44"/>
      <c r="E4" s="44"/>
      <c r="G4" s="44"/>
      <c r="H4" s="44"/>
    </row>
    <row r="5" spans="2:12" ht="11.25">
      <c r="B5" s="62" t="s">
        <v>107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478" t="s">
        <v>1</v>
      </c>
      <c r="C7" s="478" t="s">
        <v>129</v>
      </c>
      <c r="D7" s="472" t="s">
        <v>130</v>
      </c>
      <c r="E7" s="472" t="s">
        <v>131</v>
      </c>
      <c r="F7" s="472" t="s">
        <v>132</v>
      </c>
      <c r="G7" s="472" t="s">
        <v>133</v>
      </c>
      <c r="H7" s="472" t="s">
        <v>134</v>
      </c>
      <c r="I7" s="472" t="s">
        <v>135</v>
      </c>
      <c r="J7" s="475" t="s">
        <v>136</v>
      </c>
      <c r="K7" s="478" t="s">
        <v>138</v>
      </c>
      <c r="L7" s="472" t="s">
        <v>137</v>
      </c>
    </row>
    <row r="8" spans="2:12" s="58" customFormat="1" ht="11.25">
      <c r="B8" s="470"/>
      <c r="C8" s="471"/>
      <c r="D8" s="473"/>
      <c r="E8" s="473"/>
      <c r="F8" s="473"/>
      <c r="G8" s="473"/>
      <c r="H8" s="473"/>
      <c r="I8" s="473"/>
      <c r="J8" s="476"/>
      <c r="K8" s="473"/>
      <c r="L8" s="473"/>
    </row>
    <row r="9" spans="2:12" s="58" customFormat="1" ht="12" thickBot="1">
      <c r="B9" s="474"/>
      <c r="C9" s="498"/>
      <c r="D9" s="474"/>
      <c r="E9" s="474"/>
      <c r="F9" s="474"/>
      <c r="G9" s="474"/>
      <c r="H9" s="474"/>
      <c r="I9" s="474"/>
      <c r="J9" s="477"/>
      <c r="K9" s="474"/>
      <c r="L9" s="474"/>
    </row>
    <row r="10" spans="2:12" ht="12" thickTop="1">
      <c r="B10" s="12">
        <v>1995</v>
      </c>
      <c r="C10" s="77">
        <v>22.408161659091363</v>
      </c>
      <c r="D10" s="77">
        <v>8.415019019183955</v>
      </c>
      <c r="E10" s="77">
        <v>66.05288415065216</v>
      </c>
      <c r="F10" s="77">
        <v>14.76942866630937</v>
      </c>
      <c r="G10" s="77">
        <v>4.631166499330375</v>
      </c>
      <c r="H10" s="77">
        <v>17.342119465850004</v>
      </c>
      <c r="I10" s="77"/>
      <c r="J10" s="77">
        <v>33.95683729722392</v>
      </c>
      <c r="K10" s="77">
        <v>38.96480563340678</v>
      </c>
      <c r="L10" s="77"/>
    </row>
    <row r="11" spans="2:12" ht="11.25">
      <c r="B11" s="12">
        <f aca="true" t="shared" si="0" ref="B11:B25">+B10+1</f>
        <v>1996</v>
      </c>
      <c r="C11" s="77">
        <v>9.564951817589984</v>
      </c>
      <c r="D11" s="77">
        <v>1.723523319616116</v>
      </c>
      <c r="E11" s="77">
        <v>24.059304437827535</v>
      </c>
      <c r="F11" s="77">
        <v>1.9508826785500144</v>
      </c>
      <c r="G11" s="77">
        <v>-1.6348908267862505</v>
      </c>
      <c r="H11" s="77">
        <v>18.096813536392897</v>
      </c>
      <c r="I11" s="77">
        <v>69.20641999999997</v>
      </c>
      <c r="J11" s="77">
        <v>13.81702213213396</v>
      </c>
      <c r="K11" s="77">
        <v>8.771249443567285</v>
      </c>
      <c r="L11" s="77">
        <v>18.37102925545897</v>
      </c>
    </row>
    <row r="12" spans="2:12" ht="11.25">
      <c r="B12" s="12">
        <f t="shared" si="0"/>
        <v>1997</v>
      </c>
      <c r="C12" s="77">
        <v>5.2243185352542465</v>
      </c>
      <c r="D12" s="77">
        <v>1.2021164218369407</v>
      </c>
      <c r="E12" s="77">
        <v>8.504056309179298</v>
      </c>
      <c r="F12" s="77">
        <v>-2.8726645194816713</v>
      </c>
      <c r="G12" s="77">
        <v>-0.11083908496035688</v>
      </c>
      <c r="H12" s="77">
        <v>14.472645727262123</v>
      </c>
      <c r="I12" s="77">
        <v>89.5993921808</v>
      </c>
      <c r="J12" s="77">
        <v>5.931202501887323</v>
      </c>
      <c r="K12" s="77">
        <v>3.716129360865006</v>
      </c>
      <c r="L12" s="77">
        <v>7.178733281350569</v>
      </c>
    </row>
    <row r="13" spans="2:12" ht="11.25">
      <c r="B13" s="12">
        <f t="shared" si="0"/>
        <v>1998</v>
      </c>
      <c r="C13" s="77">
        <v>1.6549781799423124</v>
      </c>
      <c r="D13" s="77">
        <v>1.9485740623157888</v>
      </c>
      <c r="E13" s="77">
        <v>1.4877085634549703</v>
      </c>
      <c r="F13" s="77">
        <v>-0.6945948004769886</v>
      </c>
      <c r="G13" s="77">
        <v>-1.1113527391829692</v>
      </c>
      <c r="H13" s="77">
        <v>0.8821670967072537</v>
      </c>
      <c r="I13" s="77">
        <v>2</v>
      </c>
      <c r="J13" s="77">
        <v>4.488052848932478</v>
      </c>
      <c r="K13" s="77">
        <v>3.0939294842232012</v>
      </c>
      <c r="L13" s="77">
        <v>5.707782313344434</v>
      </c>
    </row>
    <row r="14" spans="2:12" ht="11.25">
      <c r="B14" s="12">
        <f t="shared" si="0"/>
        <v>1999</v>
      </c>
      <c r="C14" s="77">
        <v>8.939788780688485</v>
      </c>
      <c r="D14" s="77">
        <v>8.124797072386558</v>
      </c>
      <c r="E14" s="77">
        <v>6.11803082825273</v>
      </c>
      <c r="F14" s="77">
        <v>8.089513806340577</v>
      </c>
      <c r="G14" s="77">
        <v>4.16316128696943</v>
      </c>
      <c r="H14" s="77">
        <v>20.341201907712513</v>
      </c>
      <c r="I14" s="77">
        <v>9.198021622742791</v>
      </c>
      <c r="J14" s="77">
        <v>8.676271324924612</v>
      </c>
      <c r="K14" s="77">
        <v>2.7796608244086585</v>
      </c>
      <c r="L14" s="77">
        <v>3.97354520553439</v>
      </c>
    </row>
    <row r="15" spans="2:12" ht="11.25">
      <c r="B15" s="12">
        <f t="shared" si="0"/>
        <v>2000</v>
      </c>
      <c r="C15" s="77">
        <v>5.97459334239816</v>
      </c>
      <c r="D15" s="77">
        <v>3.202877861501685</v>
      </c>
      <c r="E15" s="77">
        <v>4.469063902696835</v>
      </c>
      <c r="F15" s="77">
        <v>5.208604546535511</v>
      </c>
      <c r="G15" s="77">
        <v>4.128029974980452</v>
      </c>
      <c r="H15" s="77">
        <v>12.079576250974311</v>
      </c>
      <c r="I15" s="77">
        <v>12.887118635480842</v>
      </c>
      <c r="J15" s="77">
        <v>2.645797405932715</v>
      </c>
      <c r="K15" s="77">
        <v>5.6491666177984845</v>
      </c>
      <c r="L15" s="77">
        <v>4.774382771804153</v>
      </c>
    </row>
    <row r="16" spans="2:12" ht="11.25">
      <c r="B16" s="12">
        <f t="shared" si="0"/>
        <v>2001</v>
      </c>
      <c r="C16" s="77">
        <v>7.673436414073298</v>
      </c>
      <c r="D16" s="77">
        <v>9.625997879705416</v>
      </c>
      <c r="E16" s="77">
        <v>9.400916556920436</v>
      </c>
      <c r="F16" s="77">
        <v>5.113248792680181</v>
      </c>
      <c r="G16" s="77">
        <v>4.8904401711697965</v>
      </c>
      <c r="H16" s="77">
        <v>7.997064805644349</v>
      </c>
      <c r="I16" s="77">
        <v>7.604631498502457</v>
      </c>
      <c r="J16" s="77">
        <v>4.198883842187429</v>
      </c>
      <c r="K16" s="77">
        <v>6.917806453387243</v>
      </c>
      <c r="L16" s="77">
        <v>7.318989192095171</v>
      </c>
    </row>
    <row r="17" spans="2:12" ht="11.25">
      <c r="B17" s="12">
        <f t="shared" si="0"/>
        <v>2002</v>
      </c>
      <c r="C17" s="77">
        <v>12.530273356687726</v>
      </c>
      <c r="D17" s="77">
        <v>19.461874550303328</v>
      </c>
      <c r="E17" s="77">
        <v>12.989445884098604</v>
      </c>
      <c r="F17" s="77">
        <v>12.979264281380122</v>
      </c>
      <c r="G17" s="77">
        <v>8.816657112275571</v>
      </c>
      <c r="H17" s="77">
        <v>9.962046445876771</v>
      </c>
      <c r="I17" s="77">
        <v>11.269630404925724</v>
      </c>
      <c r="J17" s="77">
        <v>10.191146750961622</v>
      </c>
      <c r="K17" s="77">
        <v>8.365645082463292</v>
      </c>
      <c r="L17" s="77">
        <v>8.432838052609682</v>
      </c>
    </row>
    <row r="18" spans="2:12" ht="11.25">
      <c r="B18" s="12">
        <f t="shared" si="0"/>
        <v>2003</v>
      </c>
      <c r="C18" s="77">
        <v>9.300512800400007</v>
      </c>
      <c r="D18" s="77">
        <v>7.477153021173444</v>
      </c>
      <c r="E18" s="77">
        <v>12.30696160349476</v>
      </c>
      <c r="F18" s="77">
        <v>6.894877483622164</v>
      </c>
      <c r="G18" s="77">
        <v>10.205088184400847</v>
      </c>
      <c r="H18" s="77">
        <v>7.280269278381946</v>
      </c>
      <c r="I18" s="77">
        <v>18.68533634328724</v>
      </c>
      <c r="J18" s="77">
        <v>10.041080081407516</v>
      </c>
      <c r="K18" s="77">
        <v>9.579343609788937</v>
      </c>
      <c r="L18" s="77">
        <v>10.242636678881789</v>
      </c>
    </row>
    <row r="19" spans="2:19" ht="11.25">
      <c r="B19" s="12">
        <f t="shared" si="0"/>
        <v>2004</v>
      </c>
      <c r="C19" s="77">
        <v>7.599495848826421</v>
      </c>
      <c r="D19" s="77">
        <v>3.8661817601783444</v>
      </c>
      <c r="E19" s="77">
        <v>7.136782187760393</v>
      </c>
      <c r="F19" s="77">
        <v>5.428368171541376</v>
      </c>
      <c r="G19" s="77">
        <v>9.961697768220157</v>
      </c>
      <c r="H19" s="77">
        <v>10.99807965898345</v>
      </c>
      <c r="I19" s="77">
        <v>13.911710089505313</v>
      </c>
      <c r="J19" s="77">
        <v>6.866382192581089</v>
      </c>
      <c r="K19" s="77">
        <v>6.851736326234459</v>
      </c>
      <c r="L19" s="77">
        <v>10.425309590979982</v>
      </c>
      <c r="M19" s="56"/>
      <c r="N19" s="56"/>
      <c r="O19" s="56"/>
      <c r="P19" s="56"/>
      <c r="Q19" s="56"/>
      <c r="R19" s="56"/>
      <c r="S19" s="56"/>
    </row>
    <row r="20" spans="2:19" ht="11.25">
      <c r="B20" s="12">
        <f t="shared" si="0"/>
        <v>2005</v>
      </c>
      <c r="C20" s="76">
        <v>5.689226818735094</v>
      </c>
      <c r="D20" s="76">
        <v>1.986749673558319</v>
      </c>
      <c r="E20" s="76">
        <v>6.439875711165954</v>
      </c>
      <c r="F20" s="76">
        <v>2.7138932451628905</v>
      </c>
      <c r="G20" s="76">
        <v>7.104556345783308</v>
      </c>
      <c r="H20" s="76">
        <v>8.06922890914934</v>
      </c>
      <c r="I20" s="76">
        <v>6.4480519817990745</v>
      </c>
      <c r="J20" s="76">
        <v>6.200802525451254</v>
      </c>
      <c r="K20" s="76">
        <v>6.982821155197194</v>
      </c>
      <c r="L20" s="76">
        <v>7.167836600087241</v>
      </c>
      <c r="M20" s="56"/>
      <c r="N20" s="56"/>
      <c r="O20" s="56"/>
      <c r="P20" s="56"/>
      <c r="Q20" s="56"/>
      <c r="R20" s="56"/>
      <c r="S20" s="56"/>
    </row>
    <row r="21" spans="2:19" ht="11.25">
      <c r="B21" s="12">
        <f t="shared" si="0"/>
        <v>2006</v>
      </c>
      <c r="C21" s="76">
        <v>3.1415161315768936</v>
      </c>
      <c r="D21" s="76">
        <v>1.234398038283624</v>
      </c>
      <c r="E21" s="76">
        <v>3.0695709239669577</v>
      </c>
      <c r="F21" s="76">
        <v>-2.7128450811674143</v>
      </c>
      <c r="G21" s="76">
        <v>5.069464770331167</v>
      </c>
      <c r="H21" s="76">
        <v>3.021082384216589</v>
      </c>
      <c r="I21" s="76">
        <v>-0.24039843359784374</v>
      </c>
      <c r="J21" s="76">
        <v>6.014774223546171</v>
      </c>
      <c r="K21" s="76">
        <v>7.256360016908192</v>
      </c>
      <c r="L21" s="76">
        <v>6.236526725583613</v>
      </c>
      <c r="M21" s="56"/>
      <c r="N21" s="56"/>
      <c r="O21" s="56"/>
      <c r="P21" s="56"/>
      <c r="Q21" s="56"/>
      <c r="R21" s="56"/>
      <c r="S21" s="56"/>
    </row>
    <row r="22" spans="2:19" ht="11.25">
      <c r="B22" s="12">
        <f t="shared" si="0"/>
        <v>2007</v>
      </c>
      <c r="C22" s="76">
        <v>4.457658553373722</v>
      </c>
      <c r="D22" s="76">
        <v>10.770688103584035</v>
      </c>
      <c r="E22" s="76">
        <v>1.7583013946763648</v>
      </c>
      <c r="F22" s="76">
        <v>-2.476502578457618</v>
      </c>
      <c r="G22" s="76">
        <v>3.7810753213705306</v>
      </c>
      <c r="H22" s="76">
        <v>2.0842234098209067</v>
      </c>
      <c r="I22" s="76">
        <v>0.6867902567899042</v>
      </c>
      <c r="J22" s="76">
        <v>4.467850037863097</v>
      </c>
      <c r="K22" s="76">
        <v>6.535333955151601</v>
      </c>
      <c r="L22" s="76">
        <v>4.1643036752342155</v>
      </c>
      <c r="M22" s="56"/>
      <c r="N22" s="56"/>
      <c r="O22" s="56"/>
      <c r="P22" s="56"/>
      <c r="Q22" s="56"/>
      <c r="R22" s="56"/>
      <c r="S22" s="56"/>
    </row>
    <row r="23" spans="2:19" ht="11.25">
      <c r="B23" s="12">
        <f t="shared" si="0"/>
        <v>2008</v>
      </c>
      <c r="C23" s="76">
        <v>5.902724390654646</v>
      </c>
      <c r="D23" s="76">
        <v>11.118823411904266</v>
      </c>
      <c r="E23" s="76">
        <v>5.092765117016929</v>
      </c>
      <c r="F23" s="76">
        <v>1.993899052407233</v>
      </c>
      <c r="G23" s="76">
        <v>7.304342972259392</v>
      </c>
      <c r="H23" s="76">
        <v>2.322122603820298</v>
      </c>
      <c r="I23" s="76">
        <v>1.7918573270496507</v>
      </c>
      <c r="J23" s="76">
        <v>5.723548797838318</v>
      </c>
      <c r="K23" s="76">
        <v>7.353696825748579</v>
      </c>
      <c r="L23" s="76">
        <v>4.58154925965486</v>
      </c>
      <c r="M23" s="56"/>
      <c r="N23" s="56"/>
      <c r="O23" s="56"/>
      <c r="P23" s="56"/>
      <c r="Q23" s="56"/>
      <c r="R23" s="56"/>
      <c r="S23" s="56"/>
    </row>
    <row r="24" spans="2:19" ht="11.25">
      <c r="B24" s="12">
        <f t="shared" si="0"/>
        <v>2009</v>
      </c>
      <c r="C24" s="76">
        <v>4.31165006256784</v>
      </c>
      <c r="D24" s="76">
        <v>3.1699581674409227</v>
      </c>
      <c r="E24" s="76">
        <v>5.678006959558535</v>
      </c>
      <c r="F24" s="76">
        <v>3.054482610160303</v>
      </c>
      <c r="G24" s="76">
        <v>6.114705843278201</v>
      </c>
      <c r="H24" s="76">
        <v>2.36963427424306</v>
      </c>
      <c r="I24" s="76">
        <v>1.0709255187725475</v>
      </c>
      <c r="J24" s="76">
        <v>5.374531356971901</v>
      </c>
      <c r="K24" s="76">
        <v>8.032320346768639</v>
      </c>
      <c r="L24" s="76">
        <v>6.11449557337429</v>
      </c>
      <c r="M24" s="56"/>
      <c r="N24" s="56"/>
      <c r="O24" s="56"/>
      <c r="P24" s="56"/>
      <c r="Q24" s="56"/>
      <c r="R24" s="56"/>
      <c r="S24" s="56"/>
    </row>
    <row r="25" spans="2:19" ht="11.25">
      <c r="B25" s="333">
        <f t="shared" si="0"/>
        <v>2010</v>
      </c>
      <c r="C25" s="433">
        <v>5.9086887217945305</v>
      </c>
      <c r="D25" s="433">
        <v>10.387616805765433</v>
      </c>
      <c r="E25" s="433">
        <v>4.97826218463846</v>
      </c>
      <c r="F25" s="433">
        <v>3.508582785622738</v>
      </c>
      <c r="G25" s="433">
        <v>7.508890366511234</v>
      </c>
      <c r="H25" s="433">
        <v>2.4120502538392152</v>
      </c>
      <c r="I25" s="433">
        <v>0.8623291159550073</v>
      </c>
      <c r="J25" s="433">
        <v>5.061602811327348</v>
      </c>
      <c r="K25" s="433">
        <v>7.365555798277179</v>
      </c>
      <c r="L25" s="433">
        <v>6.212854154629133</v>
      </c>
      <c r="M25" s="56"/>
      <c r="N25" s="56"/>
      <c r="O25" s="56"/>
      <c r="P25" s="56"/>
      <c r="Q25" s="56"/>
      <c r="R25" s="56"/>
      <c r="S25" s="56"/>
    </row>
    <row r="26" spans="2:19" ht="11.25">
      <c r="B26" s="1" t="s">
        <v>127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56"/>
      <c r="N26" s="56"/>
      <c r="O26" s="56"/>
      <c r="P26" s="56"/>
      <c r="Q26" s="56"/>
      <c r="R26" s="56"/>
      <c r="S26" s="56"/>
    </row>
    <row r="27" spans="2:19" ht="11.25">
      <c r="B27" s="334" t="s">
        <v>501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56"/>
      <c r="N27" s="56"/>
      <c r="O27" s="56"/>
      <c r="P27" s="56"/>
      <c r="Q27" s="56"/>
      <c r="R27" s="56"/>
      <c r="S27" s="56"/>
    </row>
    <row r="28" spans="2:19" ht="11.25"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56"/>
      <c r="N28" s="56"/>
      <c r="O28" s="56"/>
      <c r="P28" s="56"/>
      <c r="Q28" s="56"/>
      <c r="R28" s="56"/>
      <c r="S28" s="56"/>
    </row>
    <row r="29" spans="2:19" ht="11.25">
      <c r="B29" s="56"/>
      <c r="M29" s="56"/>
      <c r="N29" s="56"/>
      <c r="O29" s="56"/>
      <c r="P29" s="56"/>
      <c r="Q29" s="56"/>
      <c r="R29" s="56"/>
      <c r="S29" s="56"/>
    </row>
    <row r="30" spans="2:19" ht="11.25">
      <c r="B30" s="56"/>
      <c r="M30" s="56"/>
      <c r="N30" s="56"/>
      <c r="O30" s="56"/>
      <c r="P30" s="56"/>
      <c r="Q30" s="56"/>
      <c r="R30" s="56"/>
      <c r="S30" s="56"/>
    </row>
    <row r="31" spans="2:19" ht="11.25">
      <c r="B31" s="56"/>
      <c r="M31" s="56"/>
      <c r="N31" s="56"/>
      <c r="O31" s="56"/>
      <c r="P31" s="56"/>
      <c r="Q31" s="56"/>
      <c r="R31" s="56"/>
      <c r="S31" s="56"/>
    </row>
    <row r="32" spans="2:19" ht="11.25">
      <c r="B32" s="56"/>
      <c r="M32" s="56"/>
      <c r="N32" s="56"/>
      <c r="O32" s="56"/>
      <c r="P32" s="56"/>
      <c r="Q32" s="56"/>
      <c r="R32" s="56"/>
      <c r="S32" s="56"/>
    </row>
    <row r="33" spans="2:19" ht="11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2:19" ht="11.2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2:19" ht="11.2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2:19" ht="11.2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</sheetData>
  <sheetProtection/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98" customWidth="1"/>
    <col min="2" max="2" width="10.7109375" style="114" customWidth="1"/>
    <col min="3" max="3" width="12.421875" style="99" bestFit="1" customWidth="1"/>
    <col min="4" max="4" width="13.57421875" style="99" bestFit="1" customWidth="1"/>
    <col min="5" max="6" width="12.421875" style="99" bestFit="1" customWidth="1"/>
    <col min="7" max="7" width="12.8515625" style="99" bestFit="1" customWidth="1"/>
    <col min="8" max="9" width="12.421875" style="99" bestFit="1" customWidth="1"/>
    <col min="10" max="10" width="10.421875" style="99" customWidth="1"/>
    <col min="11" max="16384" width="10.28125" style="98" customWidth="1"/>
  </cols>
  <sheetData>
    <row r="1" spans="2:10" s="352" customFormat="1" ht="12.75">
      <c r="B1" s="186" t="s">
        <v>577</v>
      </c>
      <c r="C1" s="351"/>
      <c r="D1" s="351"/>
      <c r="E1" s="351"/>
      <c r="F1" s="351"/>
      <c r="G1" s="351"/>
      <c r="H1" s="186"/>
      <c r="I1" s="351"/>
      <c r="J1" s="456" t="str">
        <f>'Tab 1'!$L$1</f>
        <v>Carta de Conjuntura | dez 2011</v>
      </c>
    </row>
    <row r="3" spans="2:10" ht="12.75">
      <c r="B3" s="2" t="s">
        <v>553</v>
      </c>
      <c r="D3" s="100"/>
      <c r="E3" s="100"/>
      <c r="F3" s="100"/>
      <c r="G3" s="100"/>
      <c r="H3" s="100"/>
      <c r="I3" s="100"/>
      <c r="J3" s="100"/>
    </row>
    <row r="4" spans="2:10" ht="12.75">
      <c r="B4" s="101" t="s">
        <v>139</v>
      </c>
      <c r="D4" s="102"/>
      <c r="E4" s="102"/>
      <c r="F4" s="102"/>
      <c r="G4" s="102"/>
      <c r="H4" s="102"/>
      <c r="I4" s="102"/>
      <c r="J4" s="102"/>
    </row>
    <row r="5" spans="2:10" s="103" customFormat="1" ht="12.75">
      <c r="B5" s="9" t="s">
        <v>471</v>
      </c>
      <c r="C5" s="104"/>
      <c r="D5" s="105"/>
      <c r="E5" s="105"/>
      <c r="F5" s="105"/>
      <c r="G5" s="105"/>
      <c r="H5" s="105"/>
      <c r="I5" s="105"/>
      <c r="J5" s="105"/>
    </row>
    <row r="6" spans="2:10" s="103" customFormat="1" ht="34.5" thickBot="1">
      <c r="B6" s="106" t="s">
        <v>1</v>
      </c>
      <c r="C6" s="107" t="s">
        <v>140</v>
      </c>
      <c r="D6" s="107" t="s">
        <v>141</v>
      </c>
      <c r="E6" s="106" t="s">
        <v>142</v>
      </c>
      <c r="F6" s="106" t="s">
        <v>143</v>
      </c>
      <c r="G6" s="106" t="s">
        <v>144</v>
      </c>
      <c r="H6" s="106" t="s">
        <v>145</v>
      </c>
      <c r="I6" s="106" t="s">
        <v>146</v>
      </c>
      <c r="J6" s="106" t="s">
        <v>147</v>
      </c>
    </row>
    <row r="7" spans="2:10" ht="13.5" thickTop="1">
      <c r="B7" s="108" t="s">
        <v>46</v>
      </c>
      <c r="C7" s="108">
        <v>11.902780667082723</v>
      </c>
      <c r="D7" s="108">
        <v>12.125083377612999</v>
      </c>
      <c r="E7" s="108">
        <v>2.750236331259437</v>
      </c>
      <c r="F7" s="108">
        <v>9.979954487412801</v>
      </c>
      <c r="G7" s="108">
        <v>12.856082889471821</v>
      </c>
      <c r="H7" s="108">
        <v>11.260110420119895</v>
      </c>
      <c r="I7" s="108">
        <v>17.559792758599933</v>
      </c>
      <c r="J7" s="108">
        <v>10.335920431639067</v>
      </c>
    </row>
    <row r="8" spans="2:10" ht="12.75">
      <c r="B8" s="108" t="s">
        <v>47</v>
      </c>
      <c r="C8" s="108">
        <v>2.113090627420644</v>
      </c>
      <c r="D8" s="108">
        <v>2.271673153320264</v>
      </c>
      <c r="E8" s="108">
        <v>-3.4746886901450336</v>
      </c>
      <c r="F8" s="108">
        <v>-5.303202288368125</v>
      </c>
      <c r="G8" s="108">
        <v>6.951407069983717</v>
      </c>
      <c r="H8" s="108">
        <v>0.241951744068869</v>
      </c>
      <c r="I8" s="108">
        <v>0.24213695471140273</v>
      </c>
      <c r="J8" s="108">
        <v>0.23848594245707844</v>
      </c>
    </row>
    <row r="9" spans="2:10" ht="12.75">
      <c r="B9" s="108" t="s">
        <v>48</v>
      </c>
      <c r="C9" s="108">
        <v>6.173701085252525</v>
      </c>
      <c r="D9" s="108">
        <v>6.113515591880203</v>
      </c>
      <c r="E9" s="108">
        <v>7.507647293523112</v>
      </c>
      <c r="F9" s="108">
        <v>0.14178567759155492</v>
      </c>
      <c r="G9" s="108">
        <v>6.876111440426791</v>
      </c>
      <c r="H9" s="108">
        <v>7.347189630126305</v>
      </c>
      <c r="I9" s="108">
        <v>20.830990235673074</v>
      </c>
      <c r="J9" s="108">
        <v>5.0781420526476495</v>
      </c>
    </row>
    <row r="10" spans="2:10" ht="12.75">
      <c r="B10" s="108" t="s">
        <v>49</v>
      </c>
      <c r="C10" s="108">
        <v>6.966420576327592</v>
      </c>
      <c r="D10" s="108">
        <v>6.846476884198038</v>
      </c>
      <c r="E10" s="108">
        <v>12.04923609822477</v>
      </c>
      <c r="F10" s="108">
        <v>7.807006744093736</v>
      </c>
      <c r="G10" s="108">
        <v>9.15757687804275</v>
      </c>
      <c r="H10" s="108">
        <v>4.174257013480487</v>
      </c>
      <c r="I10" s="108">
        <v>7.521445268290661</v>
      </c>
      <c r="J10" s="108">
        <v>3.5147121446599483</v>
      </c>
    </row>
    <row r="11" spans="2:10" ht="12.75">
      <c r="B11" s="108" t="s">
        <v>50</v>
      </c>
      <c r="C11" s="108">
        <v>9.189762040467375</v>
      </c>
      <c r="D11" s="108">
        <v>9.119920696341733</v>
      </c>
      <c r="E11" s="108">
        <v>12.842027785444898</v>
      </c>
      <c r="F11" s="108">
        <v>8.568292559131162</v>
      </c>
      <c r="G11" s="108">
        <v>9.148647885733642</v>
      </c>
      <c r="H11" s="108">
        <v>7.499375468398695</v>
      </c>
      <c r="I11" s="108">
        <v>18.75086076298038</v>
      </c>
      <c r="J11" s="108">
        <v>5.291727286409498</v>
      </c>
    </row>
    <row r="12" spans="2:10" ht="12.75">
      <c r="B12" s="108" t="s">
        <v>51</v>
      </c>
      <c r="C12" s="108">
        <v>-10.179679789897811</v>
      </c>
      <c r="D12" s="108">
        <v>-10.379395803616243</v>
      </c>
      <c r="E12" s="108">
        <v>-2.2291435653252756</v>
      </c>
      <c r="F12" s="108">
        <v>-19.43361714809995</v>
      </c>
      <c r="G12" s="108">
        <v>-11.126628218722278</v>
      </c>
      <c r="H12" s="108">
        <v>-3.902212307120323</v>
      </c>
      <c r="I12" s="108">
        <v>-24.937248892018438</v>
      </c>
      <c r="J12" s="108">
        <v>1.1473332126282987</v>
      </c>
    </row>
    <row r="13" spans="2:10" ht="12.75">
      <c r="B13" s="108" t="s">
        <v>52</v>
      </c>
      <c r="C13" s="108">
        <v>0.030873726458757744</v>
      </c>
      <c r="D13" s="108">
        <v>-0.17605633802816323</v>
      </c>
      <c r="E13" s="108">
        <v>6.926630752039009</v>
      </c>
      <c r="F13" s="108">
        <v>-14.802054168540435</v>
      </c>
      <c r="G13" s="108">
        <v>2.854676314819482</v>
      </c>
      <c r="H13" s="108">
        <v>3.1204658451181366</v>
      </c>
      <c r="I13" s="108">
        <v>7.990111684986534</v>
      </c>
      <c r="J13" s="108">
        <v>2.102823549362687</v>
      </c>
    </row>
    <row r="14" spans="2:10" ht="12.75">
      <c r="B14" s="108" t="s">
        <v>53</v>
      </c>
      <c r="C14" s="108">
        <v>-5.17883079157585</v>
      </c>
      <c r="D14" s="108">
        <v>-5.847718810681746</v>
      </c>
      <c r="E14" s="108">
        <v>15.451567618156336</v>
      </c>
      <c r="F14" s="108">
        <v>-19.23735090542231</v>
      </c>
      <c r="G14" s="108">
        <v>-2.381244282656092</v>
      </c>
      <c r="H14" s="108">
        <v>-4.209815398469152</v>
      </c>
      <c r="I14" s="108">
        <v>-0.8880758696807933</v>
      </c>
      <c r="J14" s="108">
        <v>-4.943944636678188</v>
      </c>
    </row>
    <row r="15" spans="2:10" ht="12.75">
      <c r="B15" s="108" t="s">
        <v>54</v>
      </c>
      <c r="C15" s="108">
        <v>7.099708008233208</v>
      </c>
      <c r="D15" s="108">
        <v>6.173073102430382</v>
      </c>
      <c r="E15" s="108">
        <v>30.485300475572785</v>
      </c>
      <c r="F15" s="108">
        <v>14.785532821015535</v>
      </c>
      <c r="G15" s="108">
        <v>10.264510394930104</v>
      </c>
      <c r="H15" s="108">
        <v>0.28985507246375164</v>
      </c>
      <c r="I15" s="108">
        <v>-7.470381407050663</v>
      </c>
      <c r="J15" s="108">
        <v>2.0782977566809357</v>
      </c>
    </row>
    <row r="16" spans="2:10" ht="12.75">
      <c r="B16" s="108" t="s">
        <v>55</v>
      </c>
      <c r="C16" s="108">
        <v>8.491923733586004</v>
      </c>
      <c r="D16" s="108">
        <v>8.340313296384094</v>
      </c>
      <c r="E16" s="108">
        <v>11.596603851729137</v>
      </c>
      <c r="F16" s="108">
        <v>12.379579204510982</v>
      </c>
      <c r="G16" s="108">
        <v>7.273714921541585</v>
      </c>
      <c r="H16" s="108">
        <v>9.105022652710492</v>
      </c>
      <c r="I16" s="108">
        <v>15.6199157547527</v>
      </c>
      <c r="J16" s="108">
        <v>7.738831092261189</v>
      </c>
    </row>
    <row r="17" spans="2:10" ht="12.75">
      <c r="B17" s="108" t="s">
        <v>56</v>
      </c>
      <c r="C17" s="108">
        <v>10.935890781158552</v>
      </c>
      <c r="D17" s="108">
        <v>11.29817577681651</v>
      </c>
      <c r="E17" s="108">
        <v>3.691779550937113</v>
      </c>
      <c r="F17" s="108">
        <v>21.892799646969465</v>
      </c>
      <c r="G17" s="108">
        <v>8.371515611855717</v>
      </c>
      <c r="H17" s="108">
        <v>11.049659480405483</v>
      </c>
      <c r="I17" s="108">
        <v>20.409618813551123</v>
      </c>
      <c r="J17" s="108">
        <v>8.950007061149567</v>
      </c>
    </row>
    <row r="18" spans="2:10" ht="12.75">
      <c r="B18" s="108" t="s">
        <v>57</v>
      </c>
      <c r="C18" s="108">
        <v>0.8704435400018085</v>
      </c>
      <c r="D18" s="108">
        <v>0.9458850306303335</v>
      </c>
      <c r="E18" s="108">
        <v>-0.7543016669798175</v>
      </c>
      <c r="F18" s="108">
        <v>-1.7833318807446208</v>
      </c>
      <c r="G18" s="108">
        <v>1.102578209195948</v>
      </c>
      <c r="H18" s="108">
        <v>0.06608213525889362</v>
      </c>
      <c r="I18" s="108">
        <v>-5.416589957656626</v>
      </c>
      <c r="J18" s="108">
        <v>1.4290806571826797</v>
      </c>
    </row>
    <row r="19" spans="2:10" ht="12.75">
      <c r="B19" s="108" t="s">
        <v>58</v>
      </c>
      <c r="C19" s="108">
        <v>-3.2440949519938367</v>
      </c>
      <c r="D19" s="108">
        <v>-3.407685043520303</v>
      </c>
      <c r="E19" s="108">
        <v>0.3759601860867656</v>
      </c>
      <c r="F19" s="108">
        <v>-2.081925473894264</v>
      </c>
      <c r="G19" s="108">
        <v>-2.109547379092358</v>
      </c>
      <c r="H19" s="108">
        <v>-3.498429572360484</v>
      </c>
      <c r="I19" s="108">
        <v>0.6017061033817273</v>
      </c>
      <c r="J19" s="108">
        <v>-4.44808306709259</v>
      </c>
    </row>
    <row r="20" spans="2:10" ht="12.75">
      <c r="B20" s="108" t="s">
        <v>59</v>
      </c>
      <c r="C20" s="108">
        <v>2.9259569286964826</v>
      </c>
      <c r="D20" s="108">
        <v>2.875375147785353</v>
      </c>
      <c r="E20" s="108">
        <v>3.956598672451106</v>
      </c>
      <c r="F20" s="108">
        <v>0.27047940383011504</v>
      </c>
      <c r="G20" s="108">
        <v>2.426097683556483</v>
      </c>
      <c r="H20" s="108">
        <v>3.6227529918382073</v>
      </c>
      <c r="I20" s="108">
        <v>2.3798107255520673</v>
      </c>
      <c r="J20" s="108">
        <v>3.9245680467436594</v>
      </c>
    </row>
    <row r="21" spans="2:10" ht="12.75">
      <c r="B21" s="108" t="s">
        <v>60</v>
      </c>
      <c r="C21" s="108">
        <v>-8.900964844183212</v>
      </c>
      <c r="D21" s="108">
        <v>-9.463541129495601</v>
      </c>
      <c r="E21" s="108">
        <v>2.733760735454238</v>
      </c>
      <c r="F21" s="108">
        <v>-15.486279608167575</v>
      </c>
      <c r="G21" s="108">
        <v>-8.730335742112016</v>
      </c>
      <c r="H21" s="108">
        <v>-5.323475641676145</v>
      </c>
      <c r="I21" s="108">
        <v>-5.787813054624302</v>
      </c>
      <c r="J21" s="108">
        <v>-5.209690651995547</v>
      </c>
    </row>
    <row r="22" spans="2:10" ht="12.75">
      <c r="B22" s="108" t="s">
        <v>61</v>
      </c>
      <c r="C22" s="108">
        <v>-2.6126320719764062</v>
      </c>
      <c r="D22" s="108">
        <v>-2.3491223402749895</v>
      </c>
      <c r="E22" s="108">
        <v>1.458887467672243</v>
      </c>
      <c r="F22" s="108">
        <v>-1.2861093597454132</v>
      </c>
      <c r="G22" s="108">
        <v>-2.255457270049699</v>
      </c>
      <c r="H22" s="108">
        <v>2.0857087547546005</v>
      </c>
      <c r="I22" s="108">
        <v>4.669551282496864</v>
      </c>
      <c r="J22" s="108">
        <v>1.8234772638464847</v>
      </c>
    </row>
    <row r="23" spans="2:10" ht="12.75">
      <c r="B23" s="108" t="s">
        <v>62</v>
      </c>
      <c r="C23" s="108">
        <v>-3.734596951305258</v>
      </c>
      <c r="D23" s="108">
        <v>-4.08369585196986</v>
      </c>
      <c r="E23" s="108">
        <v>0.7127800207224144</v>
      </c>
      <c r="F23" s="108">
        <v>-6.858027491273411</v>
      </c>
      <c r="G23" s="108">
        <v>-2.4435632158443688</v>
      </c>
      <c r="H23" s="108">
        <v>-5.396710862571785</v>
      </c>
      <c r="I23" s="108">
        <v>-13.022977127077585</v>
      </c>
      <c r="J23" s="108">
        <v>-3.8370301764466874</v>
      </c>
    </row>
    <row r="24" spans="2:10" ht="12.75">
      <c r="B24" s="108" t="s">
        <v>63</v>
      </c>
      <c r="C24" s="108">
        <v>7.5105921488856975</v>
      </c>
      <c r="D24" s="108">
        <v>8.074355616595884</v>
      </c>
      <c r="E24" s="108">
        <v>0.4771449349911805</v>
      </c>
      <c r="F24" s="108">
        <v>9.620046792788429</v>
      </c>
      <c r="G24" s="108">
        <v>5.470524116631825</v>
      </c>
      <c r="H24" s="108">
        <v>10.183478463526786</v>
      </c>
      <c r="I24" s="108">
        <v>29.10414233084735</v>
      </c>
      <c r="J24" s="108">
        <v>6.692808915882886</v>
      </c>
    </row>
    <row r="25" spans="2:10" ht="12.75">
      <c r="B25" s="108" t="s">
        <v>64</v>
      </c>
      <c r="C25" s="108">
        <v>7.603696270279348</v>
      </c>
      <c r="D25" s="108">
        <v>7.823782644245458</v>
      </c>
      <c r="E25" s="108">
        <v>4.771740281749848</v>
      </c>
      <c r="F25" s="108">
        <v>18.665134336430178</v>
      </c>
      <c r="G25" s="108">
        <v>6.530304661427522</v>
      </c>
      <c r="H25" s="108">
        <v>4.351462826047259</v>
      </c>
      <c r="I25" s="108">
        <v>15.123886414253906</v>
      </c>
      <c r="J25" s="108">
        <v>1.9463711645987036</v>
      </c>
    </row>
    <row r="26" spans="2:10" ht="12.75">
      <c r="B26" s="108" t="s">
        <v>65</v>
      </c>
      <c r="C26" s="108">
        <v>1.8311993627232015</v>
      </c>
      <c r="D26" s="108">
        <v>1.7249412990050228</v>
      </c>
      <c r="E26" s="108">
        <v>3.1626480648367927</v>
      </c>
      <c r="F26" s="108">
        <v>0.2539207148844369</v>
      </c>
      <c r="G26" s="108">
        <v>0.21322608027807277</v>
      </c>
      <c r="H26" s="108">
        <v>6.234740226835078</v>
      </c>
      <c r="I26" s="108">
        <v>14.484210950567267</v>
      </c>
      <c r="J26" s="108">
        <v>4.15454397600159</v>
      </c>
    </row>
    <row r="27" spans="2:10" ht="12.75">
      <c r="B27" s="108" t="s">
        <v>66</v>
      </c>
      <c r="C27" s="108">
        <v>1.730536237276148</v>
      </c>
      <c r="D27" s="108">
        <v>1.1235753226574108</v>
      </c>
      <c r="E27" s="108">
        <v>9.575997125404268</v>
      </c>
      <c r="F27" s="108">
        <v>-14.063400576368846</v>
      </c>
      <c r="G27" s="108">
        <v>2.8961247189085437</v>
      </c>
      <c r="H27" s="108">
        <v>5.297301047665304</v>
      </c>
      <c r="I27" s="108">
        <v>11.215356316173942</v>
      </c>
      <c r="J27" s="108">
        <v>3.653098757720863</v>
      </c>
    </row>
    <row r="28" spans="2:10" ht="12.75">
      <c r="B28" s="108" t="s">
        <v>67</v>
      </c>
      <c r="C28" s="108">
        <v>3.8879563378564352</v>
      </c>
      <c r="D28" s="108">
        <v>3.6112690066790076</v>
      </c>
      <c r="E28" s="108">
        <v>6.896808716779179</v>
      </c>
      <c r="F28" s="108">
        <v>4.809136509195988</v>
      </c>
      <c r="G28" s="108">
        <v>4.601181901037843</v>
      </c>
      <c r="H28" s="108">
        <v>1.1539221823213763</v>
      </c>
      <c r="I28" s="108">
        <v>3.494666202399399</v>
      </c>
      <c r="J28" s="108">
        <v>0.45947959123890936</v>
      </c>
    </row>
    <row r="29" spans="2:10" ht="12.75">
      <c r="B29" s="108" t="s">
        <v>68</v>
      </c>
      <c r="C29" s="108">
        <v>-2.0264842078658307</v>
      </c>
      <c r="D29" s="108">
        <v>-3.2582420408373114</v>
      </c>
      <c r="E29" s="108">
        <v>12.15907189469576</v>
      </c>
      <c r="F29" s="108">
        <v>-1.559232821400236</v>
      </c>
      <c r="G29" s="108">
        <v>-0.7073659752281247</v>
      </c>
      <c r="H29" s="108">
        <v>-5.438349360409744</v>
      </c>
      <c r="I29" s="108">
        <v>-19.572564612326026</v>
      </c>
      <c r="J29" s="108">
        <v>-1.106371634230885</v>
      </c>
    </row>
    <row r="30" spans="2:10" ht="12.75">
      <c r="B30" s="108" t="s">
        <v>69</v>
      </c>
      <c r="C30" s="108">
        <v>-0.6532274410805061</v>
      </c>
      <c r="D30" s="108">
        <v>-1.6126602691902026</v>
      </c>
      <c r="E30" s="108">
        <v>8.486249937838753</v>
      </c>
      <c r="F30" s="108">
        <v>-9.094321656809045</v>
      </c>
      <c r="G30" s="108">
        <v>1.8645203294992418</v>
      </c>
      <c r="H30" s="108">
        <v>-2.8294900718136007</v>
      </c>
      <c r="I30" s="108">
        <v>-9.28667180057613</v>
      </c>
      <c r="J30" s="108">
        <v>-1.2206833805094797</v>
      </c>
    </row>
    <row r="31" spans="2:10" ht="12.75">
      <c r="B31" s="108" t="s">
        <v>70</v>
      </c>
      <c r="C31" s="108">
        <v>6.640143189679937</v>
      </c>
      <c r="D31" s="108">
        <v>6.061943316191876</v>
      </c>
      <c r="E31" s="108">
        <v>11.768008984437683</v>
      </c>
      <c r="F31" s="108">
        <v>13.06589853860951</v>
      </c>
      <c r="G31" s="108">
        <v>6.819508128386809</v>
      </c>
      <c r="H31" s="108">
        <v>3.5135757833546055</v>
      </c>
      <c r="I31" s="108">
        <v>20.79861656972173</v>
      </c>
      <c r="J31" s="108">
        <v>-0.4443307321649437</v>
      </c>
    </row>
    <row r="32" spans="2:10" ht="12.75">
      <c r="B32" s="108" t="s">
        <v>71</v>
      </c>
      <c r="C32" s="108">
        <v>1.577542199688664</v>
      </c>
      <c r="D32" s="108">
        <v>1.35605597445827</v>
      </c>
      <c r="E32" s="108">
        <v>3.42250156360544</v>
      </c>
      <c r="F32" s="108">
        <v>13.46671179918404</v>
      </c>
      <c r="G32" s="108">
        <v>-0.135279273654354</v>
      </c>
      <c r="H32" s="108">
        <v>1.1591175639697804</v>
      </c>
      <c r="I32" s="108">
        <v>-0.5986465382613271</v>
      </c>
      <c r="J32" s="108">
        <v>1.6499049120221931</v>
      </c>
    </row>
    <row r="33" spans="2:10" ht="12.75">
      <c r="B33" s="108" t="s">
        <v>72</v>
      </c>
      <c r="C33" s="108">
        <v>2.732806520380482</v>
      </c>
      <c r="D33" s="108">
        <v>0.5269551376031245</v>
      </c>
      <c r="E33" s="108">
        <v>18.960235553044026</v>
      </c>
      <c r="F33" s="108">
        <v>-5.799968597896044</v>
      </c>
      <c r="G33" s="108">
        <v>4.196733269075459</v>
      </c>
      <c r="H33" s="108">
        <v>1.5478094561087286</v>
      </c>
      <c r="I33" s="108">
        <v>4.734223618748357</v>
      </c>
      <c r="J33" s="108">
        <v>1.1242204618236995</v>
      </c>
    </row>
    <row r="34" spans="2:10" ht="12.75">
      <c r="B34" s="108" t="s">
        <v>73</v>
      </c>
      <c r="C34" s="108">
        <v>0.050835451477149185</v>
      </c>
      <c r="D34" s="108">
        <v>-0.1941763754854442</v>
      </c>
      <c r="E34" s="108">
        <v>4.722736136806849</v>
      </c>
      <c r="F34" s="108">
        <v>2.1668111207413965</v>
      </c>
      <c r="G34" s="108">
        <v>2.0284347550710846</v>
      </c>
      <c r="H34" s="108">
        <v>-2.665088836294527</v>
      </c>
      <c r="I34" s="108">
        <v>2.966815007417045</v>
      </c>
      <c r="J34" s="108">
        <v>-3.859359634648396</v>
      </c>
    </row>
    <row r="35" spans="2:10" ht="12.75">
      <c r="B35" s="108" t="s">
        <v>74</v>
      </c>
      <c r="C35" s="108">
        <v>8.304457919637475</v>
      </c>
      <c r="D35" s="108">
        <v>8.52781790399213</v>
      </c>
      <c r="E35" s="108">
        <v>4.285339126698018</v>
      </c>
      <c r="F35" s="108">
        <v>19.701938136256825</v>
      </c>
      <c r="G35" s="108">
        <v>7.379847747247359</v>
      </c>
      <c r="H35" s="108">
        <v>7.334885871333419</v>
      </c>
      <c r="I35" s="108">
        <v>21.843080758210974</v>
      </c>
      <c r="J35" s="108">
        <v>4.033355581945686</v>
      </c>
    </row>
    <row r="36" spans="2:10" ht="12.75">
      <c r="B36" s="108" t="s">
        <v>76</v>
      </c>
      <c r="C36" s="108">
        <v>3.093227508344487</v>
      </c>
      <c r="D36" s="108">
        <v>2.717466570237126</v>
      </c>
      <c r="E36" s="108">
        <v>10.189551760450533</v>
      </c>
      <c r="F36" s="108">
        <v>3.572183038604404</v>
      </c>
      <c r="G36" s="108">
        <v>0.9477951971277099</v>
      </c>
      <c r="H36" s="108">
        <v>6.002472779483892</v>
      </c>
      <c r="I36" s="108">
        <v>11.420733084454838</v>
      </c>
      <c r="J36" s="108">
        <v>4.559392081055846</v>
      </c>
    </row>
    <row r="37" spans="2:10" ht="12.75">
      <c r="B37" s="108" t="s">
        <v>405</v>
      </c>
      <c r="C37" s="108">
        <v>2.8236154213415965</v>
      </c>
      <c r="D37" s="108">
        <v>2.5699219510733506</v>
      </c>
      <c r="E37" s="108">
        <v>7.351158941543923</v>
      </c>
      <c r="F37" s="108">
        <v>5.747202063334345</v>
      </c>
      <c r="G37" s="108">
        <v>2.0609001650227388</v>
      </c>
      <c r="H37" s="108">
        <v>3.3433666942584095</v>
      </c>
      <c r="I37" s="108">
        <v>5.766834590276337</v>
      </c>
      <c r="J37" s="108">
        <v>2.6568277444855237</v>
      </c>
    </row>
    <row r="38" spans="2:10" ht="12.75">
      <c r="B38" s="108" t="s">
        <v>414</v>
      </c>
      <c r="C38" s="108">
        <v>6.016701370499078</v>
      </c>
      <c r="D38" s="108">
        <v>6.027589329399685</v>
      </c>
      <c r="E38" s="108">
        <v>5.87237281793902</v>
      </c>
      <c r="F38" s="108">
        <v>19.486442428541206</v>
      </c>
      <c r="G38" s="108">
        <v>4.850713209887481</v>
      </c>
      <c r="H38" s="108">
        <v>4.652195757756683</v>
      </c>
      <c r="I38" s="108">
        <v>9.077944624819633</v>
      </c>
      <c r="J38" s="108">
        <v>3.35734579497291</v>
      </c>
    </row>
    <row r="39" spans="2:10" ht="12.75">
      <c r="B39" s="108" t="s">
        <v>462</v>
      </c>
      <c r="C39" s="108">
        <v>3.1021173507794764</v>
      </c>
      <c r="D39" s="108">
        <v>3.059418283502424</v>
      </c>
      <c r="E39" s="108">
        <v>3.7905884216747676</v>
      </c>
      <c r="F39" s="108">
        <v>14.30111278320776</v>
      </c>
      <c r="G39" s="108">
        <v>1.5371723914543223</v>
      </c>
      <c r="H39" s="108">
        <v>1.9273319324807359</v>
      </c>
      <c r="I39" s="108">
        <v>3.7842418855580817</v>
      </c>
      <c r="J39" s="108">
        <v>1.354142414023607</v>
      </c>
    </row>
    <row r="40" spans="2:10" ht="12.75">
      <c r="B40" s="108" t="s">
        <v>465</v>
      </c>
      <c r="C40" s="108">
        <v>-7.382897802321786</v>
      </c>
      <c r="D40" s="108">
        <v>-7.300528626706693</v>
      </c>
      <c r="E40" s="108">
        <v>-8.790170132325114</v>
      </c>
      <c r="F40" s="108">
        <v>-17.433771440286094</v>
      </c>
      <c r="G40" s="108">
        <v>-8.806701942481466</v>
      </c>
      <c r="H40" s="108">
        <v>-2.70048876389154</v>
      </c>
      <c r="I40" s="108">
        <v>-6.379334382282053</v>
      </c>
      <c r="J40" s="108">
        <v>-1.5368655057428682</v>
      </c>
    </row>
    <row r="41" spans="2:10" ht="12.75">
      <c r="B41" s="440" t="s">
        <v>472</v>
      </c>
      <c r="C41" s="440">
        <v>10.464682949203063</v>
      </c>
      <c r="D41" s="440">
        <v>10.297096799775085</v>
      </c>
      <c r="E41" s="440">
        <v>13.405207092974592</v>
      </c>
      <c r="F41" s="440">
        <v>20.85446128549908</v>
      </c>
      <c r="G41" s="440">
        <v>11.422226954022086</v>
      </c>
      <c r="H41" s="440">
        <v>6.422237189201319</v>
      </c>
      <c r="I41" s="440">
        <v>10.264115219333704</v>
      </c>
      <c r="J41" s="440">
        <v>5.268822059664635</v>
      </c>
    </row>
    <row r="42" spans="2:10" ht="12.75">
      <c r="B42" s="108" t="s">
        <v>408</v>
      </c>
      <c r="C42" s="108"/>
      <c r="D42" s="108"/>
      <c r="E42" s="108"/>
      <c r="F42" s="108"/>
      <c r="G42" s="108"/>
      <c r="H42" s="108"/>
      <c r="I42" s="108"/>
      <c r="J42" s="108"/>
    </row>
    <row r="43" spans="2:10" ht="12.75">
      <c r="B43" s="113"/>
      <c r="C43" s="111"/>
      <c r="D43" s="111"/>
      <c r="E43" s="111"/>
      <c r="F43" s="111"/>
      <c r="G43" s="111"/>
      <c r="H43" s="111"/>
      <c r="I43" s="112"/>
      <c r="J43" s="112"/>
    </row>
    <row r="44" spans="3:10" ht="12">
      <c r="C44" s="112"/>
      <c r="D44" s="112"/>
      <c r="E44" s="112"/>
      <c r="F44" s="112"/>
      <c r="G44" s="112"/>
      <c r="H44" s="112"/>
      <c r="I44" s="112"/>
      <c r="J44" s="112"/>
    </row>
    <row r="53" spans="3:10" ht="12">
      <c r="C53" s="317"/>
      <c r="D53" s="317"/>
      <c r="E53" s="317"/>
      <c r="F53" s="317"/>
      <c r="G53" s="317"/>
      <c r="H53" s="317"/>
      <c r="I53" s="317"/>
      <c r="J53" s="317"/>
    </row>
    <row r="54" spans="3:10" ht="12">
      <c r="C54" s="317"/>
      <c r="D54" s="317"/>
      <c r="E54" s="317"/>
      <c r="F54" s="317"/>
      <c r="G54" s="317"/>
      <c r="H54" s="317"/>
      <c r="I54" s="317"/>
      <c r="J54" s="317"/>
    </row>
    <row r="55" spans="3:10" ht="12">
      <c r="C55" s="317"/>
      <c r="D55" s="317"/>
      <c r="E55" s="317"/>
      <c r="F55" s="317"/>
      <c r="G55" s="317"/>
      <c r="H55" s="317"/>
      <c r="I55" s="317"/>
      <c r="J55" s="317"/>
    </row>
    <row r="56" spans="3:10" ht="12">
      <c r="C56" s="317"/>
      <c r="D56" s="317"/>
      <c r="E56" s="317"/>
      <c r="F56" s="317"/>
      <c r="G56" s="317"/>
      <c r="H56" s="317"/>
      <c r="I56" s="317"/>
      <c r="J56" s="317"/>
    </row>
    <row r="57" spans="4:10" ht="12">
      <c r="D57" s="311"/>
      <c r="E57" s="311"/>
      <c r="F57" s="311"/>
      <c r="G57" s="311"/>
      <c r="H57" s="311"/>
      <c r="I57" s="311"/>
      <c r="J57" s="311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3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140625" style="322" customWidth="1"/>
    <col min="2" max="2" width="5.00390625" style="322" customWidth="1"/>
    <col min="3" max="3" width="10.7109375" style="319" customWidth="1"/>
    <col min="4" max="4" width="11.421875" style="320" bestFit="1" customWidth="1"/>
    <col min="5" max="5" width="10.28125" style="321" customWidth="1"/>
    <col min="6" max="16384" width="10.28125" style="322" customWidth="1"/>
  </cols>
  <sheetData>
    <row r="1" spans="2:14" s="350" customFormat="1" ht="12.75">
      <c r="B1" s="186" t="s">
        <v>577</v>
      </c>
      <c r="C1" s="113"/>
      <c r="D1" s="111"/>
      <c r="E1" s="349"/>
      <c r="L1" s="186"/>
      <c r="N1" s="456" t="str">
        <f>'Tab 1'!$L$1</f>
        <v>Carta de Conjuntura | dez 2011</v>
      </c>
    </row>
    <row r="3" spans="2:5" ht="11.25">
      <c r="B3" s="323" t="s">
        <v>554</v>
      </c>
      <c r="C3" s="322"/>
      <c r="E3" s="242"/>
    </row>
    <row r="4" spans="2:5" ht="11.25">
      <c r="B4" s="324" t="s">
        <v>148</v>
      </c>
      <c r="C4" s="322"/>
      <c r="E4" s="318"/>
    </row>
    <row r="5" spans="2:5" s="321" customFormat="1" ht="11.25">
      <c r="B5" s="325" t="s">
        <v>149</v>
      </c>
      <c r="D5" s="326"/>
      <c r="E5" s="242"/>
    </row>
    <row r="6" spans="3:5" s="321" customFormat="1" ht="11.25">
      <c r="C6" s="325"/>
      <c r="D6" s="326"/>
      <c r="E6" s="242"/>
    </row>
    <row r="7" spans="2:14" s="246" customFormat="1" ht="12" thickBot="1">
      <c r="B7" s="327" t="s">
        <v>1</v>
      </c>
      <c r="C7" s="328" t="s">
        <v>150</v>
      </c>
      <c r="D7" s="328" t="s">
        <v>151</v>
      </c>
      <c r="E7" s="328" t="s">
        <v>152</v>
      </c>
      <c r="F7" s="328" t="s">
        <v>153</v>
      </c>
      <c r="G7" s="328" t="s">
        <v>154</v>
      </c>
      <c r="H7" s="328" t="s">
        <v>155</v>
      </c>
      <c r="I7" s="328" t="s">
        <v>156</v>
      </c>
      <c r="J7" s="328" t="s">
        <v>157</v>
      </c>
      <c r="K7" s="328" t="s">
        <v>158</v>
      </c>
      <c r="L7" s="328" t="s">
        <v>159</v>
      </c>
      <c r="M7" s="328" t="s">
        <v>160</v>
      </c>
      <c r="N7" s="328" t="s">
        <v>161</v>
      </c>
    </row>
    <row r="8" spans="2:14" s="246" customFormat="1" ht="12" thickTop="1">
      <c r="B8" s="108" t="s">
        <v>61</v>
      </c>
      <c r="C8" s="108">
        <v>73.26</v>
      </c>
      <c r="D8" s="108">
        <v>72.08</v>
      </c>
      <c r="E8" s="108">
        <v>71.22</v>
      </c>
      <c r="F8" s="108">
        <v>76.07</v>
      </c>
      <c r="G8" s="108">
        <v>77.38</v>
      </c>
      <c r="H8" s="108">
        <v>80.71</v>
      </c>
      <c r="I8" s="108">
        <v>82.29</v>
      </c>
      <c r="J8" s="108">
        <v>82.85</v>
      </c>
      <c r="K8" s="108">
        <v>79.37</v>
      </c>
      <c r="L8" s="108">
        <v>81.34</v>
      </c>
      <c r="M8" s="108">
        <v>76.47</v>
      </c>
      <c r="N8" s="108">
        <v>71.81</v>
      </c>
    </row>
    <row r="9" spans="2:14" s="246" customFormat="1" ht="11.25">
      <c r="B9" s="109" t="s">
        <v>62</v>
      </c>
      <c r="C9" s="109">
        <v>72.02</v>
      </c>
      <c r="D9" s="109">
        <v>74.51</v>
      </c>
      <c r="E9" s="109">
        <v>73.38</v>
      </c>
      <c r="F9" s="109">
        <v>73.83</v>
      </c>
      <c r="G9" s="109">
        <v>72.14</v>
      </c>
      <c r="H9" s="109">
        <v>73.43</v>
      </c>
      <c r="I9" s="109">
        <v>73.44</v>
      </c>
      <c r="J9" s="109">
        <v>73.03</v>
      </c>
      <c r="K9" s="109">
        <v>74.78</v>
      </c>
      <c r="L9" s="109">
        <v>74.82</v>
      </c>
      <c r="M9" s="109">
        <v>76.31</v>
      </c>
      <c r="N9" s="109">
        <v>75.48</v>
      </c>
    </row>
    <row r="10" spans="2:14" s="246" customFormat="1" ht="11.25">
      <c r="B10" s="109" t="s">
        <v>63</v>
      </c>
      <c r="C10" s="109">
        <v>77.02</v>
      </c>
      <c r="D10" s="109">
        <v>78.67</v>
      </c>
      <c r="E10" s="109">
        <v>78.39</v>
      </c>
      <c r="F10" s="109">
        <v>79.17</v>
      </c>
      <c r="G10" s="109">
        <v>81.05</v>
      </c>
      <c r="H10" s="109">
        <v>80.43</v>
      </c>
      <c r="I10" s="109">
        <v>80.9</v>
      </c>
      <c r="J10" s="109">
        <v>80.02</v>
      </c>
      <c r="K10" s="109">
        <v>79.7</v>
      </c>
      <c r="L10" s="109">
        <v>80.44</v>
      </c>
      <c r="M10" s="109">
        <v>79.95</v>
      </c>
      <c r="N10" s="109">
        <v>81.31</v>
      </c>
    </row>
    <row r="11" spans="2:14" ht="11.25">
      <c r="B11" s="109" t="s">
        <v>64</v>
      </c>
      <c r="C11" s="109">
        <v>82.56</v>
      </c>
      <c r="D11" s="109">
        <v>81.16</v>
      </c>
      <c r="E11" s="109">
        <v>81.95</v>
      </c>
      <c r="F11" s="109">
        <v>81.59</v>
      </c>
      <c r="G11" s="109">
        <v>83.69</v>
      </c>
      <c r="H11" s="109">
        <v>84.02</v>
      </c>
      <c r="I11" s="109">
        <v>84.41</v>
      </c>
      <c r="J11" s="109">
        <v>88.29</v>
      </c>
      <c r="K11" s="109">
        <v>88.78</v>
      </c>
      <c r="L11" s="109">
        <v>88.84</v>
      </c>
      <c r="M11" s="109">
        <v>90.26</v>
      </c>
      <c r="N11" s="109">
        <v>95.21</v>
      </c>
    </row>
    <row r="12" spans="2:14" ht="11.25">
      <c r="B12" s="109" t="s">
        <v>65</v>
      </c>
      <c r="C12" s="109">
        <v>93.67</v>
      </c>
      <c r="D12" s="109">
        <v>93.3</v>
      </c>
      <c r="E12" s="109">
        <v>93.3</v>
      </c>
      <c r="F12" s="109">
        <v>91.89</v>
      </c>
      <c r="G12" s="109">
        <v>81.59</v>
      </c>
      <c r="H12" s="109">
        <v>87.17</v>
      </c>
      <c r="I12" s="109">
        <v>85.01</v>
      </c>
      <c r="J12" s="109">
        <v>83.07</v>
      </c>
      <c r="K12" s="109">
        <v>83.82</v>
      </c>
      <c r="L12" s="109">
        <v>84.89</v>
      </c>
      <c r="M12" s="109">
        <v>85.44</v>
      </c>
      <c r="N12" s="109">
        <v>86.39</v>
      </c>
    </row>
    <row r="13" spans="2:14" ht="11.25">
      <c r="B13" s="109" t="s">
        <v>66</v>
      </c>
      <c r="C13" s="109">
        <v>85.39</v>
      </c>
      <c r="D13" s="109">
        <v>84.94</v>
      </c>
      <c r="E13" s="109">
        <v>84.8</v>
      </c>
      <c r="F13" s="109">
        <v>87.01</v>
      </c>
      <c r="G13" s="109">
        <v>87.03</v>
      </c>
      <c r="H13" s="109">
        <v>86.79</v>
      </c>
      <c r="I13" s="109">
        <v>91.63</v>
      </c>
      <c r="J13" s="109">
        <v>89.72</v>
      </c>
      <c r="K13" s="109">
        <v>90.8</v>
      </c>
      <c r="L13" s="109">
        <v>91.42</v>
      </c>
      <c r="M13" s="109">
        <v>91.99</v>
      </c>
      <c r="N13" s="109">
        <v>91.17</v>
      </c>
    </row>
    <row r="14" spans="2:14" ht="11.25">
      <c r="B14" s="109" t="s">
        <v>67</v>
      </c>
      <c r="C14" s="109">
        <v>91.24</v>
      </c>
      <c r="D14" s="109">
        <v>91.66</v>
      </c>
      <c r="E14" s="109">
        <v>92.8</v>
      </c>
      <c r="F14" s="109">
        <v>91</v>
      </c>
      <c r="G14" s="109">
        <v>90.47</v>
      </c>
      <c r="H14" s="109">
        <v>93.78</v>
      </c>
      <c r="I14" s="109">
        <v>92.6</v>
      </c>
      <c r="J14" s="109">
        <v>93.36</v>
      </c>
      <c r="K14" s="109">
        <v>95.65</v>
      </c>
      <c r="L14" s="109">
        <v>96.15</v>
      </c>
      <c r="M14" s="109">
        <v>91.85</v>
      </c>
      <c r="N14" s="109">
        <v>87.83</v>
      </c>
    </row>
    <row r="15" spans="2:14" ht="11.25">
      <c r="B15" s="109" t="s">
        <v>68</v>
      </c>
      <c r="C15" s="109">
        <v>89.44</v>
      </c>
      <c r="D15" s="109">
        <v>91.11</v>
      </c>
      <c r="E15" s="109">
        <v>90.73</v>
      </c>
      <c r="F15" s="109">
        <v>91.48</v>
      </c>
      <c r="G15" s="109">
        <v>93.28</v>
      </c>
      <c r="H15" s="109">
        <v>91.95</v>
      </c>
      <c r="I15" s="109">
        <v>92.74</v>
      </c>
      <c r="J15" s="109">
        <v>91.2</v>
      </c>
      <c r="K15" s="109">
        <v>90.8</v>
      </c>
      <c r="L15" s="109">
        <v>88.09</v>
      </c>
      <c r="M15" s="109">
        <v>88.86</v>
      </c>
      <c r="N15" s="109">
        <v>85.84</v>
      </c>
    </row>
    <row r="16" spans="2:14" ht="11.25">
      <c r="B16" s="109" t="s">
        <v>69</v>
      </c>
      <c r="C16" s="109">
        <v>88.49</v>
      </c>
      <c r="D16" s="109">
        <v>87.11</v>
      </c>
      <c r="E16" s="109">
        <v>87.23</v>
      </c>
      <c r="F16" s="109">
        <v>88.74</v>
      </c>
      <c r="G16" s="109">
        <v>90.35</v>
      </c>
      <c r="H16" s="109">
        <v>89.71</v>
      </c>
      <c r="I16" s="109">
        <v>88.59</v>
      </c>
      <c r="J16" s="109">
        <v>90.07</v>
      </c>
      <c r="K16" s="109">
        <v>91.24</v>
      </c>
      <c r="L16" s="109">
        <v>92.72</v>
      </c>
      <c r="M16" s="109">
        <v>92.01</v>
      </c>
      <c r="N16" s="109">
        <v>92.82</v>
      </c>
    </row>
    <row r="17" spans="2:14" ht="11.25">
      <c r="B17" s="109" t="s">
        <v>70</v>
      </c>
      <c r="C17" s="109">
        <v>91.94</v>
      </c>
      <c r="D17" s="109">
        <v>92.06</v>
      </c>
      <c r="E17" s="109">
        <v>93.57</v>
      </c>
      <c r="F17" s="109">
        <v>94.44</v>
      </c>
      <c r="G17" s="109">
        <v>94.17</v>
      </c>
      <c r="H17" s="109">
        <v>96.47</v>
      </c>
      <c r="I17" s="109">
        <v>97.15</v>
      </c>
      <c r="J17" s="109">
        <v>97.13</v>
      </c>
      <c r="K17" s="109">
        <v>95.97</v>
      </c>
      <c r="L17" s="109">
        <v>98.05</v>
      </c>
      <c r="M17" s="109">
        <v>97.23</v>
      </c>
      <c r="N17" s="109">
        <v>101.6</v>
      </c>
    </row>
    <row r="18" spans="2:14" ht="11.25">
      <c r="B18" s="109" t="s">
        <v>71</v>
      </c>
      <c r="C18" s="109">
        <v>99.14</v>
      </c>
      <c r="D18" s="109">
        <v>100.16</v>
      </c>
      <c r="E18" s="109">
        <v>98.75</v>
      </c>
      <c r="F18" s="109">
        <v>98.41</v>
      </c>
      <c r="G18" s="109">
        <v>99.17</v>
      </c>
      <c r="H18" s="109">
        <v>97.94</v>
      </c>
      <c r="I18" s="109">
        <v>97.7</v>
      </c>
      <c r="J18" s="109">
        <v>97.72</v>
      </c>
      <c r="K18" s="109">
        <v>95.85</v>
      </c>
      <c r="L18" s="109">
        <v>93.65</v>
      </c>
      <c r="M18" s="109">
        <v>94.74</v>
      </c>
      <c r="N18" s="109">
        <v>95.02</v>
      </c>
    </row>
    <row r="19" spans="2:14" ht="11.25">
      <c r="B19" s="109" t="s">
        <v>72</v>
      </c>
      <c r="C19" s="109">
        <v>97.38</v>
      </c>
      <c r="D19" s="109">
        <v>99.13</v>
      </c>
      <c r="E19" s="109">
        <v>100.32</v>
      </c>
      <c r="F19" s="109">
        <v>99.13</v>
      </c>
      <c r="G19" s="109">
        <v>97.86</v>
      </c>
      <c r="H19" s="109">
        <v>98.99</v>
      </c>
      <c r="I19" s="109">
        <v>99.89</v>
      </c>
      <c r="J19" s="109">
        <v>99.39</v>
      </c>
      <c r="K19" s="109">
        <v>99.92</v>
      </c>
      <c r="L19" s="109">
        <v>104.45</v>
      </c>
      <c r="M19" s="109">
        <v>103.28</v>
      </c>
      <c r="N19" s="109">
        <v>100.25</v>
      </c>
    </row>
    <row r="20" spans="2:14" ht="11.25">
      <c r="B20" s="109" t="s">
        <v>73</v>
      </c>
      <c r="C20" s="109">
        <v>98.66</v>
      </c>
      <c r="D20" s="109">
        <v>98.26</v>
      </c>
      <c r="E20" s="109">
        <v>98.39</v>
      </c>
      <c r="F20" s="109">
        <v>98.73</v>
      </c>
      <c r="G20" s="109">
        <v>97.65</v>
      </c>
      <c r="H20" s="109">
        <v>96.33</v>
      </c>
      <c r="I20" s="109">
        <v>97.27</v>
      </c>
      <c r="J20" s="109">
        <v>98.3</v>
      </c>
      <c r="K20" s="109">
        <v>102.36</v>
      </c>
      <c r="L20" s="109">
        <v>104.54</v>
      </c>
      <c r="M20" s="109">
        <v>105.83</v>
      </c>
      <c r="N20" s="109">
        <v>103.67</v>
      </c>
    </row>
    <row r="21" spans="2:14" ht="11.25">
      <c r="B21" s="335" t="s">
        <v>74</v>
      </c>
      <c r="C21" s="335">
        <v>103.57</v>
      </c>
      <c r="D21" s="335">
        <v>103.38</v>
      </c>
      <c r="E21" s="335">
        <v>105.56</v>
      </c>
      <c r="F21" s="335">
        <v>105.67</v>
      </c>
      <c r="G21" s="335">
        <v>107.62</v>
      </c>
      <c r="H21" s="335">
        <v>107.69</v>
      </c>
      <c r="I21" s="335">
        <v>109.32</v>
      </c>
      <c r="J21" s="335">
        <v>110.08</v>
      </c>
      <c r="K21" s="335">
        <v>110.81</v>
      </c>
      <c r="L21" s="335">
        <v>111.18</v>
      </c>
      <c r="M21" s="335">
        <v>110.94</v>
      </c>
      <c r="N21" s="335">
        <v>111.13</v>
      </c>
    </row>
    <row r="22" spans="2:14" ht="11.25">
      <c r="B22" s="335" t="s">
        <v>76</v>
      </c>
      <c r="C22" s="335">
        <v>110.69</v>
      </c>
      <c r="D22" s="335">
        <v>108.61</v>
      </c>
      <c r="E22" s="335">
        <v>110.79</v>
      </c>
      <c r="F22" s="335">
        <v>110.99</v>
      </c>
      <c r="G22" s="335">
        <v>111.86</v>
      </c>
      <c r="H22" s="335">
        <v>115.01</v>
      </c>
      <c r="I22" s="335">
        <v>111.86</v>
      </c>
      <c r="J22" s="335">
        <v>112.57</v>
      </c>
      <c r="K22" s="335">
        <v>111.17</v>
      </c>
      <c r="L22" s="335">
        <v>111.09</v>
      </c>
      <c r="M22" s="335">
        <v>111.85</v>
      </c>
      <c r="N22" s="335">
        <v>114.94</v>
      </c>
    </row>
    <row r="23" spans="2:14" ht="11.25">
      <c r="B23" s="335" t="s">
        <v>405</v>
      </c>
      <c r="C23" s="335">
        <v>112.97</v>
      </c>
      <c r="D23" s="335">
        <v>114.81</v>
      </c>
      <c r="E23" s="335">
        <v>113.83</v>
      </c>
      <c r="F23" s="335">
        <v>114.44</v>
      </c>
      <c r="G23" s="335">
        <v>115.54</v>
      </c>
      <c r="H23" s="335">
        <v>113.25</v>
      </c>
      <c r="I23" s="335">
        <v>115.3</v>
      </c>
      <c r="J23" s="335">
        <v>115.57</v>
      </c>
      <c r="K23" s="335">
        <v>114.89</v>
      </c>
      <c r="L23" s="335">
        <v>115.39</v>
      </c>
      <c r="M23" s="335">
        <v>116.47</v>
      </c>
      <c r="N23" s="335">
        <v>117.25</v>
      </c>
    </row>
    <row r="24" spans="2:14" ht="11.25">
      <c r="B24" s="335" t="s">
        <v>414</v>
      </c>
      <c r="C24" s="335">
        <v>116.95</v>
      </c>
      <c r="D24" s="335">
        <v>118.08</v>
      </c>
      <c r="E24" s="335">
        <v>119.62</v>
      </c>
      <c r="F24" s="335">
        <v>119.67</v>
      </c>
      <c r="G24" s="335">
        <v>121.25</v>
      </c>
      <c r="H24" s="335">
        <v>121.65</v>
      </c>
      <c r="I24" s="335">
        <v>121.53</v>
      </c>
      <c r="J24" s="335">
        <v>123.61</v>
      </c>
      <c r="K24" s="335">
        <v>122.3</v>
      </c>
      <c r="L24" s="335">
        <v>127.54</v>
      </c>
      <c r="M24" s="335">
        <v>124.98</v>
      </c>
      <c r="N24" s="335">
        <v>124.24</v>
      </c>
    </row>
    <row r="25" spans="2:14" ht="11.25">
      <c r="B25" s="335" t="s">
        <v>462</v>
      </c>
      <c r="C25" s="335">
        <v>126.25</v>
      </c>
      <c r="D25" s="335">
        <v>126.08</v>
      </c>
      <c r="E25" s="335">
        <v>126.97</v>
      </c>
      <c r="F25" s="335">
        <v>127.51</v>
      </c>
      <c r="G25" s="335">
        <v>125.97</v>
      </c>
      <c r="H25" s="335">
        <v>130.59</v>
      </c>
      <c r="I25" s="335">
        <v>130.99</v>
      </c>
      <c r="J25" s="335">
        <v>128.75</v>
      </c>
      <c r="K25" s="335">
        <v>130.76</v>
      </c>
      <c r="L25" s="335">
        <v>127.79</v>
      </c>
      <c r="M25" s="335">
        <v>118.22</v>
      </c>
      <c r="N25" s="335">
        <v>103.81</v>
      </c>
    </row>
    <row r="26" spans="2:14" ht="11.25">
      <c r="B26" s="335" t="s">
        <v>465</v>
      </c>
      <c r="C26" s="335">
        <v>106.91</v>
      </c>
      <c r="D26" s="335">
        <v>109.58</v>
      </c>
      <c r="E26" s="335">
        <v>110.3</v>
      </c>
      <c r="F26" s="335">
        <v>111.52</v>
      </c>
      <c r="G26" s="335">
        <v>113.26</v>
      </c>
      <c r="H26" s="335">
        <v>114.74</v>
      </c>
      <c r="I26" s="335">
        <v>117.2</v>
      </c>
      <c r="J26" s="335">
        <v>118.69</v>
      </c>
      <c r="K26" s="335">
        <v>120.57</v>
      </c>
      <c r="L26" s="335">
        <v>124.26</v>
      </c>
      <c r="M26" s="335">
        <v>123.54</v>
      </c>
      <c r="N26" s="335">
        <v>124.05</v>
      </c>
    </row>
    <row r="27" spans="2:14" ht="11.25">
      <c r="B27" s="335" t="s">
        <v>472</v>
      </c>
      <c r="C27" s="335">
        <v>125.37</v>
      </c>
      <c r="D27" s="335">
        <v>126.38</v>
      </c>
      <c r="E27" s="335">
        <v>130.57</v>
      </c>
      <c r="F27" s="335">
        <v>129.95</v>
      </c>
      <c r="G27" s="335">
        <v>128.89</v>
      </c>
      <c r="H27" s="335">
        <v>128.02</v>
      </c>
      <c r="I27" s="335">
        <v>128.25</v>
      </c>
      <c r="J27" s="335">
        <v>128</v>
      </c>
      <c r="K27" s="335">
        <v>129.04</v>
      </c>
      <c r="L27" s="335">
        <v>129.63</v>
      </c>
      <c r="M27" s="335">
        <v>129.29</v>
      </c>
      <c r="N27" s="335">
        <v>128.23</v>
      </c>
    </row>
    <row r="28" spans="2:14" ht="11.25">
      <c r="B28" s="336" t="s">
        <v>532</v>
      </c>
      <c r="C28" s="336">
        <v>128.47</v>
      </c>
      <c r="D28" s="336">
        <v>131.14</v>
      </c>
      <c r="E28" s="336">
        <v>132.35</v>
      </c>
      <c r="F28" s="336">
        <v>129.23</v>
      </c>
      <c r="G28" s="336">
        <v>130.77</v>
      </c>
      <c r="H28" s="336">
        <v>129.16</v>
      </c>
      <c r="I28" s="336">
        <v>129.54</v>
      </c>
      <c r="J28" s="336">
        <v>129.37</v>
      </c>
      <c r="K28" s="336">
        <v>126.92</v>
      </c>
      <c r="L28" s="336">
        <v>126.14</v>
      </c>
      <c r="M28" s="336"/>
      <c r="N28" s="336"/>
    </row>
    <row r="29" spans="2:9" ht="11.25">
      <c r="B29" s="110" t="s">
        <v>408</v>
      </c>
      <c r="C29" s="329"/>
      <c r="D29" s="326"/>
      <c r="F29" s="321"/>
      <c r="G29" s="321"/>
      <c r="H29" s="321"/>
      <c r="I29" s="321"/>
    </row>
    <row r="30" spans="2:9" ht="11.25">
      <c r="B30" s="110" t="s">
        <v>162</v>
      </c>
      <c r="C30" s="329"/>
      <c r="D30" s="326"/>
      <c r="F30" s="321"/>
      <c r="G30" s="321"/>
      <c r="H30" s="321"/>
      <c r="I30" s="321"/>
    </row>
    <row r="31" spans="2:9" ht="11.25">
      <c r="B31" s="321"/>
      <c r="C31" s="329"/>
      <c r="D31" s="326"/>
      <c r="F31" s="321"/>
      <c r="G31" s="321"/>
      <c r="H31" s="321"/>
      <c r="I31" s="321"/>
    </row>
    <row r="32" spans="4:14" ht="11.25"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</row>
    <row r="33" spans="4:14" ht="11.25"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</row>
    <row r="35" spans="3:14" ht="11.25"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</row>
    <row r="36" spans="3:14" ht="11.25"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</row>
    <row r="37" spans="3:14" ht="11.25"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</row>
    <row r="38" spans="3:14" ht="11.25"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3:14" ht="11.25"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</row>
    <row r="40" spans="3:14" ht="11.25"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</row>
    <row r="41" spans="3:14" ht="11.25"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</row>
    <row r="42" spans="3:14" ht="11.25"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</row>
    <row r="43" spans="3:14" ht="11.25"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</row>
    <row r="44" spans="3:14" ht="11.25"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</row>
    <row r="45" spans="3:14" ht="11.25"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</row>
    <row r="46" spans="3:14" ht="11.25"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</row>
    <row r="47" spans="3:14" ht="11.25"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3:14" ht="11.25"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</row>
    <row r="49" spans="3:14" ht="11.25"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</row>
    <row r="50" spans="3:14" ht="11.25">
      <c r="C50" s="330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</row>
    <row r="51" ht="11.25">
      <c r="C51" s="330"/>
    </row>
    <row r="52" ht="11.25">
      <c r="C52" s="330"/>
    </row>
    <row r="53" ht="11.25">
      <c r="C53" s="330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2011-12-14T17:48:27Z</cp:lastPrinted>
  <dcterms:created xsi:type="dcterms:W3CDTF">2006-02-13T18:26:04Z</dcterms:created>
  <dcterms:modified xsi:type="dcterms:W3CDTF">2011-12-14T19:26:31Z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